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gios" sheetId="1" state="visible" r:id="rId2"/>
  </sheets>
  <definedNames>
    <definedName function="false" hidden="true" localSheetId="0" name="_xlnm._FilterDatabase" vbProcedure="false">colegios!$A$1:$AZ$43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<sst xmlns="http://schemas.openxmlformats.org/spreadsheetml/2006/main" count="868" uniqueCount="137">
  <si>
    <t xml:space="preserve">id</t>
  </si>
  <si>
    <t xml:space="preserve">nombre</t>
  </si>
  <si>
    <t xml:space="preserve">dependencia</t>
  </si>
  <si>
    <t xml:space="preserve">nivelMaximo</t>
  </si>
  <si>
    <t xml:space="preserve">desempeno_media</t>
  </si>
  <si>
    <t xml:space="preserve">desempeno_basica</t>
  </si>
  <si>
    <t xml:space="preserve">simce_matematica_media_puntaje</t>
  </si>
  <si>
    <t xml:space="preserve">simce_matematica_media_descripcion</t>
  </si>
  <si>
    <t xml:space="preserve">simce_lenguaje_media_puntaje</t>
  </si>
  <si>
    <t xml:space="preserve">simce_lenguaje_media_descripcion</t>
  </si>
  <si>
    <t xml:space="preserve">simce_matematica_basica_puntaje</t>
  </si>
  <si>
    <t xml:space="preserve">simce_matematica_basica_descripcion</t>
  </si>
  <si>
    <t xml:space="preserve">simce_lenguaje_basica_puntaje</t>
  </si>
  <si>
    <t xml:space="preserve">simce_lenguaje_basica_descripcion</t>
  </si>
  <si>
    <t xml:space="preserve">comuna</t>
  </si>
  <si>
    <t xml:space="preserve">direccion</t>
  </si>
  <si>
    <t xml:space="preserve">autoestima_motivacion_basica_puntaje</t>
  </si>
  <si>
    <t xml:space="preserve">autoestima_motivacion_basica_descripcion</t>
  </si>
  <si>
    <t xml:space="preserve">convivencia_basica_puntaje</t>
  </si>
  <si>
    <t xml:space="preserve">convivencia_basica_descripcion</t>
  </si>
  <si>
    <t xml:space="preserve">vida_saludable_basica_puntaje</t>
  </si>
  <si>
    <t xml:space="preserve">vida_saludable_basica_descripcion</t>
  </si>
  <si>
    <t xml:space="preserve">formacion_ciudadana_basica_puntaje</t>
  </si>
  <si>
    <t xml:space="preserve">formacion_ciudadana_basica_descripcion</t>
  </si>
  <si>
    <t xml:space="preserve">autoestima_motivacion_media_puntaje</t>
  </si>
  <si>
    <t xml:space="preserve">autoestima_motivacion_media_descripcion</t>
  </si>
  <si>
    <t xml:space="preserve">convivencia_media_puntaje</t>
  </si>
  <si>
    <t xml:space="preserve">convivencia_media_descripcion</t>
  </si>
  <si>
    <t xml:space="preserve">vida_saludable_media_puntaje</t>
  </si>
  <si>
    <t xml:space="preserve">vida_saludable_media_descripcion</t>
  </si>
  <si>
    <t xml:space="preserve">formacion_ciudadana_media_puntaje</t>
  </si>
  <si>
    <t xml:space="preserve">formacion_ciudadana_media_descripcion</t>
  </si>
  <si>
    <t xml:space="preserve">puede ser</t>
  </si>
  <si>
    <t xml:space="preserve">nota dura</t>
  </si>
  <si>
    <t xml:space="preserve">nota blanda</t>
  </si>
  <si>
    <t xml:space="preserve">nota dura 1-7</t>
  </si>
  <si>
    <t xml:space="preserve">nota blanda 1-7</t>
  </si>
  <si>
    <t xml:space="preserve">nota general 1-7</t>
  </si>
  <si>
    <t xml:space="preserve">COLEGIO SANTA MARIA DE LOS ANGELES</t>
  </si>
  <si>
    <t xml:space="preserve">PARTICULAR SUBVENCIONADO</t>
  </si>
  <si>
    <t xml:space="preserve">IV Medio</t>
  </si>
  <si>
    <t xml:space="preserve">Medio</t>
  </si>
  <si>
    <t xml:space="preserve">Similar</t>
  </si>
  <si>
    <t xml:space="preserve">Más bajo</t>
  </si>
  <si>
    <t xml:space="preserve">La Cisterna</t>
  </si>
  <si>
    <t xml:space="preserve">GRAN AVENIDA 9439</t>
  </si>
  <si>
    <t xml:space="preserve">Más alto</t>
  </si>
  <si>
    <t xml:space="preserve">SI</t>
  </si>
  <si>
    <t xml:space="preserve">INSTITUTO MIGUEL LEON PRADO</t>
  </si>
  <si>
    <t xml:space="preserve">Alto</t>
  </si>
  <si>
    <t xml:space="preserve">San Miguel</t>
  </si>
  <si>
    <t xml:space="preserve">GRAN AVENIDA 3696</t>
  </si>
  <si>
    <t xml:space="preserve">LICEO MADRE CECILIA LAZZERI</t>
  </si>
  <si>
    <t xml:space="preserve">AV. PEDRO AGUIRRE CERDA 0291</t>
  </si>
  <si>
    <t xml:space="preserve">COLEGIO PARROQUIAL SAN MIGUEL</t>
  </si>
  <si>
    <t xml:space="preserve">GRAN AVENIDA 3548</t>
  </si>
  <si>
    <t xml:space="preserve">COLEGIO ADVENTISTA LA CISTERNA</t>
  </si>
  <si>
    <t xml:space="preserve">AVENIDA OSSA 0203</t>
  </si>
  <si>
    <t xml:space="preserve">COLEGIO POLIVALENTE AGUSTINIANO DE EL BOSQUE</t>
  </si>
  <si>
    <t xml:space="preserve">El Bosque</t>
  </si>
  <si>
    <t xml:space="preserve">AVDA. CENTRAL 555</t>
  </si>
  <si>
    <t xml:space="preserve">COLEGIO ANTIL MAWIDA</t>
  </si>
  <si>
    <t xml:space="preserve">21 DE MAYO 043</t>
  </si>
  <si>
    <t xml:space="preserve">CHILEAN EAGLES COLLEGE - LA CISTERNA</t>
  </si>
  <si>
    <t xml:space="preserve">Medio bajo</t>
  </si>
  <si>
    <t xml:space="preserve">IQUIQUE 7020</t>
  </si>
  <si>
    <t xml:space="preserve">ESCUELA PARTICULAR VILLA EL SOL</t>
  </si>
  <si>
    <t xml:space="preserve">ALEJANDRO GUZMAN 373</t>
  </si>
  <si>
    <t xml:space="preserve">LICEO LAURA VICUNA</t>
  </si>
  <si>
    <t xml:space="preserve">GRAN AVENIDA 9042</t>
  </si>
  <si>
    <t xml:space="preserve">COLEGIO SANTA ISABEL DE HUNGRIA</t>
  </si>
  <si>
    <t xml:space="preserve">SANTA ANSELMA 0240 S/N</t>
  </si>
  <si>
    <t xml:space="preserve">ESCUELA Y LICEO LIAHONA</t>
  </si>
  <si>
    <t xml:space="preserve">GRAN AVENIDA 9598 9598</t>
  </si>
  <si>
    <t xml:space="preserve">COLEGIO SANTO TOMAS DE AQUINO</t>
  </si>
  <si>
    <t xml:space="preserve">GRAN AV. JOSÉ MIGUEL CARRERA Nº 13231 PARADERO 39 13231</t>
  </si>
  <si>
    <t xml:space="preserve">CENTRO EDUCACIONAL SANTA CLARA</t>
  </si>
  <si>
    <t xml:space="preserve">GENERAL FREIRE 236</t>
  </si>
  <si>
    <t xml:space="preserve">COLEGIO SANTA ROSA</t>
  </si>
  <si>
    <t xml:space="preserve">AVDA. BERLIN 930</t>
  </si>
  <si>
    <t xml:space="preserve">COLEGIO DOMINGO EYZAGUIRRE</t>
  </si>
  <si>
    <t xml:space="preserve">San Bernardo</t>
  </si>
  <si>
    <t xml:space="preserve">FONTECILLA 107</t>
  </si>
  <si>
    <t xml:space="preserve">COLEGIO BICENTENARIO SANTO CURA DE ARS</t>
  </si>
  <si>
    <t xml:space="preserve">CARMEN MENA 939 S/N</t>
  </si>
  <si>
    <t xml:space="preserve">COLEGIO POLIV. SAINT ORLAND</t>
  </si>
  <si>
    <t xml:space="preserve">IGNACIO ECHEVERRIA 8020</t>
  </si>
  <si>
    <t xml:space="preserve">COLEGIO RELIGIOSO SANTA MARGARITA</t>
  </si>
  <si>
    <t xml:space="preserve">AV. DEPARTAMENTAL 818</t>
  </si>
  <si>
    <t xml:space="preserve">COLEGIO EL ALMENDRO</t>
  </si>
  <si>
    <t xml:space="preserve">GENERAL SILVA 12100</t>
  </si>
  <si>
    <t xml:space="preserve">COLEGIO IDOP LIMITADA</t>
  </si>
  <si>
    <t xml:space="preserve">VICUNA MACKENNA 316</t>
  </si>
  <si>
    <t xml:space="preserve">CENTRO EDUC. DENVER COLORADO SCHOOL</t>
  </si>
  <si>
    <t xml:space="preserve">LO MORENO 59</t>
  </si>
  <si>
    <t xml:space="preserve">COLEGIO KING´S SCHOOL</t>
  </si>
  <si>
    <t xml:space="preserve">CARMEN MENA 728</t>
  </si>
  <si>
    <t xml:space="preserve">ESCUELA BASICA THE FOREST COLLEGE</t>
  </si>
  <si>
    <t xml:space="preserve">ALEJANDRO GUZMAN 55</t>
  </si>
  <si>
    <t xml:space="preserve">LICEO BETSABE HORMAZABAL DE ALARCON</t>
  </si>
  <si>
    <t xml:space="preserve">PUBLICO</t>
  </si>
  <si>
    <t xml:space="preserve">GASPAR BANDA 4047</t>
  </si>
  <si>
    <t xml:space="preserve">COLEGIO JOSE LUIS LEGRANGE DE LA CISTERNA</t>
  </si>
  <si>
    <t xml:space="preserve">SANTA ANSELMA 0198</t>
  </si>
  <si>
    <t xml:space="preserve">LICEO PART. SALESIANO MANUEL ARRIARAN BARROS</t>
  </si>
  <si>
    <t xml:space="preserve">GRAN AVENIDA JOSÉ MIGUEL CARRERA 8250</t>
  </si>
  <si>
    <t xml:space="preserve">COLEGIO TOMAS MORO</t>
  </si>
  <si>
    <t xml:space="preserve">CARMEN MENA 882</t>
  </si>
  <si>
    <t xml:space="preserve">COLEGIO JUAN BAUTISTA DURAN</t>
  </si>
  <si>
    <t xml:space="preserve">LO MORENO 070</t>
  </si>
  <si>
    <t xml:space="preserve">COLEGIO MANANTIAL DE SAN MIGUEL</t>
  </si>
  <si>
    <t xml:space="preserve">NOVENA AVENIDA 1386</t>
  </si>
  <si>
    <t xml:space="preserve">LICEO POLIVALENTE OLOF PALME</t>
  </si>
  <si>
    <t xml:space="preserve">JULIO COVARRUBIAS 9370 S/N</t>
  </si>
  <si>
    <t xml:space="preserve">COMPLEJO EDUCACIONAL STELLA MARIS</t>
  </si>
  <si>
    <t xml:space="preserve">PRIMERA TRANSVERSAL 10516</t>
  </si>
  <si>
    <t xml:space="preserve">COLEGIO POLITEC. MARIA GRISELDA VALLE S.</t>
  </si>
  <si>
    <t xml:space="preserve">LO MARTINEZ 923</t>
  </si>
  <si>
    <t xml:space="preserve">LICEO ANDRES BELLO</t>
  </si>
  <si>
    <t xml:space="preserve">SOTO AGUILAR 1241</t>
  </si>
  <si>
    <t xml:space="preserve">ESCUELA PARTICULAR Y COLEGIO CHILE</t>
  </si>
  <si>
    <t xml:space="preserve">PIRAMIDE 1089</t>
  </si>
  <si>
    <t xml:space="preserve">COLEGIO VILLA SANTA MARIA</t>
  </si>
  <si>
    <t xml:space="preserve">GRAN AVDA. JOSE M. CARRERA 10291</t>
  </si>
  <si>
    <t xml:space="preserve">COLEGIO SANTA BARBARA COLLEGE</t>
  </si>
  <si>
    <t xml:space="preserve">GENERAL SILVA 12039</t>
  </si>
  <si>
    <t xml:space="preserve">COMPLEJO EDUC.PARTICULAR DE LAS ACACIAS</t>
  </si>
  <si>
    <t xml:space="preserve">LAS ESMERALDAS 11475 11475</t>
  </si>
  <si>
    <t xml:space="preserve">COLEGIO PART. LOS ANGELES SANTIAGO DE SAN MIG</t>
  </si>
  <si>
    <t xml:space="preserve">Insuficiente</t>
  </si>
  <si>
    <t xml:space="preserve">CARMEN MENA 1071</t>
  </si>
  <si>
    <t xml:space="preserve">ESCUELA PRE MILITAR HEROES DE LA CONCEPCION</t>
  </si>
  <si>
    <t xml:space="preserve">AMERICO VESPUCIO 711</t>
  </si>
  <si>
    <t xml:space="preserve">COLEGIO PAUL HARRIS SCHOOL</t>
  </si>
  <si>
    <t xml:space="preserve">LO MORENO 215</t>
  </si>
  <si>
    <t xml:space="preserve">COLEGIO TENIENTE DAGOBERTO GODOY</t>
  </si>
  <si>
    <t xml:space="preserve">LAS ARAUCARIAS 10511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</si>
</sst>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3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J1" activeCellId="0" sqref="AJ1"/>
    </sheetView>
  </sheetViews>
  <sheetFormatPr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50.07"/>
    <col collapsed="false" customWidth="true" hidden="false" outlineLevel="0" max="3" min="3" style="0" width="29.22"/>
    <col collapsed="false" customWidth="true" hidden="false" outlineLevel="0" max="4" min="4" style="0" width="11.39"/>
    <col collapsed="false" customWidth="true" hidden="false" outlineLevel="0" max="5" min="5" style="0" width="9.44"/>
    <col collapsed="false" customWidth="true" hidden="false" outlineLevel="0" max="6" min="6" style="0" width="4.58"/>
    <col collapsed="false" customWidth="true" hidden="false" outlineLevel="0" max="7" min="7" style="0" width="18.2"/>
    <col collapsed="false" customWidth="true" hidden="false" outlineLevel="0" max="9" min="8" style="0" width="29.5"/>
    <col collapsed="false" customWidth="true" hidden="false" outlineLevel="0" max="10" min="10" style="0" width="6.67"/>
    <col collapsed="false" customWidth="true" hidden="false" outlineLevel="0" max="11" min="11" style="0" width="10.84"/>
    <col collapsed="false" customWidth="true" hidden="false" outlineLevel="0" max="12" min="12" style="0" width="26.72"/>
    <col collapsed="false" customWidth="true" hidden="false" outlineLevel="0" max="13" min="13" style="0" width="9.16"/>
    <col collapsed="false" customWidth="true" hidden="false" outlineLevel="0" max="14" min="14" style="0" width="30.05"/>
    <col collapsed="false" customWidth="true" hidden="false" outlineLevel="0" max="15" min="15" style="0" width="29.91"/>
    <col collapsed="false" customWidth="true" hidden="false" outlineLevel="0" max="16" min="16" style="0" width="8.19"/>
    <col collapsed="false" customWidth="true" hidden="false" outlineLevel="0" max="17" min="17" style="0" width="33.24"/>
    <col collapsed="false" customWidth="true" hidden="false" outlineLevel="0" max="18" min="18" style="0" width="27.13"/>
    <col collapsed="false" customWidth="true" hidden="false" outlineLevel="0" max="19" min="19" style="0" width="10.28"/>
    <col collapsed="false" customWidth="true" hidden="false" outlineLevel="0" max="20" min="20" style="0" width="30.47"/>
    <col collapsed="false" customWidth="true" hidden="false" outlineLevel="0" max="21" min="21" style="0" width="12.55"/>
    <col collapsed="false" customWidth="true" hidden="false" outlineLevel="0" max="22" min="22" style="0" width="58.26"/>
    <col collapsed="false" customWidth="true" hidden="false" outlineLevel="0" max="23" min="23" style="0" width="33.24"/>
    <col collapsed="false" customWidth="true" hidden="false" outlineLevel="0" max="24" min="24" style="0" width="12.64"/>
    <col collapsed="false" customWidth="true" hidden="false" outlineLevel="0" max="25" min="25" style="0" width="36.58"/>
    <col collapsed="false" customWidth="true" hidden="false" outlineLevel="0" max="26" min="26" style="0" width="24.22"/>
    <col collapsed="false" customWidth="true" hidden="false" outlineLevel="0" max="27" min="27" style="0" width="9.31"/>
    <col collapsed="false" customWidth="true" hidden="false" outlineLevel="0" max="28" min="28" style="0" width="27.55"/>
    <col collapsed="false" customWidth="true" hidden="false" outlineLevel="0" max="29" min="29" style="0" width="26.58"/>
    <col collapsed="false" customWidth="true" hidden="false" outlineLevel="0" max="30" min="30" style="0" width="12.22"/>
    <col collapsed="false" customWidth="true" hidden="false" outlineLevel="0" max="31" min="31" style="0" width="29.91"/>
    <col collapsed="false" customWidth="true" hidden="false" outlineLevel="0" max="32" min="32" style="0" width="31.72"/>
    <col collapsed="false" customWidth="true" hidden="false" outlineLevel="0" max="33" min="33" style="0" width="15.56"/>
    <col collapsed="false" customWidth="true" hidden="false" outlineLevel="0" max="34" min="34" style="0" width="35.05"/>
    <col collapsed="false" customWidth="true" hidden="false" outlineLevel="0" max="35" min="35" style="0" width="32.83"/>
    <col collapsed="false" customWidth="true" hidden="false" outlineLevel="0" max="36" min="36" style="0" width="14.16"/>
    <col collapsed="false" customWidth="true" hidden="false" outlineLevel="0" max="37" min="37" style="0" width="36.17"/>
    <col collapsed="false" customWidth="true" hidden="false" outlineLevel="0" max="38" min="38" style="0" width="23.8"/>
    <col collapsed="false" customWidth="false" hidden="false" outlineLevel="0" max="39" min="39" style="0" width="11.52"/>
    <col collapsed="false" customWidth="true" hidden="false" outlineLevel="0" max="40" min="40" style="0" width="27.13"/>
    <col collapsed="false" customWidth="true" hidden="false" outlineLevel="0" max="41" min="41" style="0" width="26.16"/>
    <col collapsed="false" customWidth="true" hidden="false" outlineLevel="0" max="42" min="42" style="0" width="12.91"/>
    <col collapsed="false" customWidth="true" hidden="false" outlineLevel="0" max="43" min="43" style="0" width="29.5"/>
    <col collapsed="false" customWidth="true" hidden="false" outlineLevel="0" max="44" min="44" style="0" width="31.3"/>
    <col collapsed="false" customWidth="true" hidden="false" outlineLevel="0" max="45" min="45" style="0" width="15"/>
    <col collapsed="false" customWidth="true" hidden="false" outlineLevel="0" max="46" min="46" style="0" width="34.64"/>
    <col collapsed="false" customWidth="false" hidden="false" outlineLevel="0" max="47" min="47" style="0" width="11.52"/>
    <col collapsed="false" customWidth="true" hidden="false" outlineLevel="0" max="49" min="48" style="0" width="4.3"/>
    <col collapsed="false" customWidth="false" hidden="false" outlineLevel="0" max="1025" min="5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7</v>
      </c>
      <c r="L1" s="1" t="s">
        <v>8</v>
      </c>
      <c r="M1" s="1"/>
      <c r="N1" s="1" t="s">
        <v>9</v>
      </c>
      <c r="O1" s="1" t="s">
        <v>10</v>
      </c>
      <c r="P1" s="1"/>
      <c r="Q1" s="1" t="s">
        <v>11</v>
      </c>
      <c r="R1" s="1" t="s">
        <v>12</v>
      </c>
      <c r="S1" s="1"/>
      <c r="T1" s="1" t="s">
        <v>13</v>
      </c>
      <c r="U1" s="1" t="s">
        <v>14</v>
      </c>
      <c r="V1" s="1" t="s">
        <v>15</v>
      </c>
      <c r="W1" s="1" t="s">
        <v>16</v>
      </c>
      <c r="X1" s="1"/>
      <c r="Y1" s="1" t="s">
        <v>17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" t="s">
        <v>23</v>
      </c>
      <c r="AI1" s="1" t="s">
        <v>24</v>
      </c>
      <c r="AJ1" s="1"/>
      <c r="AK1" s="1" t="s">
        <v>25</v>
      </c>
      <c r="AL1" s="1" t="s">
        <v>26</v>
      </c>
      <c r="AM1" s="1"/>
      <c r="AN1" s="1" t="s">
        <v>27</v>
      </c>
      <c r="AO1" s="1" t="s">
        <v>28</v>
      </c>
      <c r="AP1" s="1"/>
      <c r="AQ1" s="1" t="s">
        <v>29</v>
      </c>
      <c r="AR1" s="1" t="s">
        <v>30</v>
      </c>
      <c r="AS1" s="1"/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</row>
    <row r="2" customFormat="false" ht="12.8" hidden="false" customHeight="false" outlineLevel="0" collapsed="false">
      <c r="A2" s="2" t="n">
        <v>9766</v>
      </c>
      <c r="B2" s="2" t="s">
        <v>38</v>
      </c>
      <c r="C2" s="2" t="s">
        <v>39</v>
      </c>
      <c r="D2" s="2" t="s">
        <v>40</v>
      </c>
      <c r="E2" s="2" t="s">
        <v>41</v>
      </c>
      <c r="F2" s="2" t="str">
        <f aca="false">_xlfn.CONCAT( IF(E2="Insuficiente","0",""),IF(E2="Alto","1",""),IF(E2="Medio bajo",1/3,""),IF(E2="Medio",2/3,""),IF(E2="",0,""))</f>
        <v>0,666666666666667</v>
      </c>
      <c r="G2" s="2" t="s">
        <v>41</v>
      </c>
      <c r="H2" s="2" t="str">
        <f aca="false">_xlfn.CONCAT( IF(G2="Insuficiente","0",""),IF(G2="Alto","1",""),IF(G2="Medio bajo",1/3,""),IF(G2="Medio",2/3,""),IF(G2="",0,""))</f>
        <v>0,666666666666667</v>
      </c>
      <c r="I2" s="2" t="n">
        <v>304</v>
      </c>
      <c r="J2" s="2" t="n">
        <f aca="false">IF(I2="",0,(I2-MIN($I$2:$I$43))/(MAX($I$2:$I$43)-MIN($I$2:$I$43)))</f>
        <v>0.928571428571429</v>
      </c>
      <c r="K2" s="2" t="s">
        <v>42</v>
      </c>
      <c r="L2" s="2" t="n">
        <v>268</v>
      </c>
      <c r="M2" s="2" t="n">
        <f aca="false">IF(L2="",0,(L2-MIN($L$2:$L$43))/(MAX($L$2:$L$43)-MIN($L$2:$L$43)))</f>
        <v>0.744444444444444</v>
      </c>
      <c r="N2" s="2" t="s">
        <v>42</v>
      </c>
      <c r="O2" s="2" t="n">
        <v>274</v>
      </c>
      <c r="P2" s="2" t="n">
        <f aca="false">IF(O2="",0,(O2-MIN($O$2:$O$43))/(MAX($O$2:$O$43)-MIN($O$2:$O$43)))</f>
        <v>0.644736842105263</v>
      </c>
      <c r="Q2" s="2" t="s">
        <v>43</v>
      </c>
      <c r="R2" s="2" t="n">
        <v>261</v>
      </c>
      <c r="S2" s="2" t="n">
        <f aca="false">(R2-MIN($R$2:$R$43))/(MAX($R$2:$R$43)-MIN($R$2:$R$43))</f>
        <v>0.768292682926829</v>
      </c>
      <c r="T2" s="2" t="s">
        <v>42</v>
      </c>
      <c r="U2" s="2" t="s">
        <v>44</v>
      </c>
      <c r="V2" s="2" t="s">
        <v>45</v>
      </c>
      <c r="W2" s="2" t="n">
        <v>68</v>
      </c>
      <c r="X2" s="2" t="n">
        <f aca="false">(W2-MIN($W$2:$W$43))/(MAX($W$2:$W$43)-MIN($W$2:$W$43))</f>
        <v>0.388888888888889</v>
      </c>
      <c r="Y2" s="2" t="s">
        <v>43</v>
      </c>
      <c r="Z2" s="2" t="n">
        <v>75</v>
      </c>
      <c r="AA2" s="2" t="n">
        <f aca="false">(Z2-MIN($Z$2:$Z$43))/(MAX($Z$2:$Z$43)-MIN($Z$2:$Z$43))</f>
        <v>0.571428571428571</v>
      </c>
      <c r="AB2" s="2" t="s">
        <v>42</v>
      </c>
      <c r="AC2" s="2" t="n">
        <v>66</v>
      </c>
      <c r="AD2" s="2" t="n">
        <f aca="false">(AC2-MIN($AC$2:$AC$43))/(MAX($AC$2:$AC$43)-MIN($AC$2:$AC$43))</f>
        <v>0.4</v>
      </c>
      <c r="AE2" s="2" t="s">
        <v>42</v>
      </c>
      <c r="AF2" s="2" t="n">
        <v>74</v>
      </c>
      <c r="AG2" s="2" t="n">
        <f aca="false">(AF2-MIN($AF$2:$AF$43))/(MAX($AF$2:$AF$43)-MIN($AF$2:$AF$43))</f>
        <v>0.5</v>
      </c>
      <c r="AH2" s="2" t="s">
        <v>42</v>
      </c>
      <c r="AI2" s="2" t="n">
        <v>78</v>
      </c>
      <c r="AJ2" s="2" t="n">
        <f aca="false">(AI2-MIN($AI$2:$AI$43))/(MAX($AI$2:$AI$43)-MIN($AI$2:$AI$43))</f>
        <v>0.75</v>
      </c>
      <c r="AK2" s="2" t="s">
        <v>46</v>
      </c>
      <c r="AL2" s="2" t="n">
        <v>80</v>
      </c>
      <c r="AM2" s="2" t="n">
        <f aca="false">(AL2-MIN($AL$2:$AL$43))/(MAX($AL$2:$AL$43)-MIN($AL$2:$AL$43))</f>
        <v>0.947368421052632</v>
      </c>
      <c r="AN2" s="2" t="s">
        <v>46</v>
      </c>
      <c r="AO2" s="2" t="n">
        <v>77</v>
      </c>
      <c r="AP2" s="2" t="n">
        <f aca="false">(AO2-MIN($AO$2:$AO$43))/(MAX($AO$2:$AO$43)-MIN($AO$2:$AO$43))</f>
        <v>1</v>
      </c>
      <c r="AQ2" s="2" t="s">
        <v>46</v>
      </c>
      <c r="AR2" s="2" t="n">
        <v>81</v>
      </c>
      <c r="AS2" s="2" t="n">
        <f aca="false">(AR2-MIN($AR$2:$AR$43))/(MAX($AR$2:$AR$43)-MIN($AR$2:$AR$43))</f>
        <v>0.875</v>
      </c>
      <c r="AT2" s="2" t="s">
        <v>46</v>
      </c>
      <c r="AU2" s="2" t="s">
        <v>47</v>
      </c>
      <c r="AV2" s="2" t="n">
        <f aca="false">AVERAGE(F2,H2,J2,M2,P2,S2)</f>
        <v>0.771511349511991</v>
      </c>
      <c r="AW2" s="2" t="n">
        <f aca="false">AVERAGE(X2,AA2,AD2,AG2,AJ2,AM2,AP2,AS2)</f>
        <v>0.679085735171261</v>
      </c>
      <c r="AX2" s="2" t="n">
        <f aca="false">AV2*6+1</f>
        <v>5.62906809707195</v>
      </c>
      <c r="AY2" s="2" t="n">
        <f aca="false">AW2*6+1</f>
        <v>5.07451441102757</v>
      </c>
      <c r="AZ2" s="2" t="n">
        <f aca="false">AVERAGE(AX2:AY2)</f>
        <v>5.35179125404976</v>
      </c>
    </row>
    <row r="3" customFormat="false" ht="12.8" hidden="false" customHeight="false" outlineLevel="0" collapsed="false">
      <c r="A3" s="2" t="n">
        <v>9570</v>
      </c>
      <c r="B3" s="2" t="s">
        <v>48</v>
      </c>
      <c r="C3" s="2" t="s">
        <v>39</v>
      </c>
      <c r="D3" s="2" t="s">
        <v>40</v>
      </c>
      <c r="E3" s="2" t="s">
        <v>49</v>
      </c>
      <c r="F3" s="2" t="str">
        <f aca="false">_xlfn.CONCAT( IF(E3="Insuficiente","0",""),IF(E3="Alto","1",""),IF(E3="Medio bajo",1/3,""),IF(E3="Medio",2/3,""),IF(E3="",0,""))</f>
        <v>1</v>
      </c>
      <c r="G3" s="2" t="s">
        <v>49</v>
      </c>
      <c r="H3" s="2" t="str">
        <f aca="false">_xlfn.CONCAT( IF(G3="Insuficiente","0",""),IF(G3="Alto","1",""),IF(G3="Medio bajo",1/3,""),IF(G3="Medio",2/3,""),IF(G3="",0,""))</f>
        <v>1</v>
      </c>
      <c r="I3" s="2"/>
      <c r="J3" s="2" t="n">
        <f aca="false">IF(I3="",0,(I3-MIN($I$2:$I$43))/(MAX($I$2:$I$43)-MIN($I$2:$I$43)))</f>
        <v>0</v>
      </c>
      <c r="K3" s="2" t="s">
        <v>46</v>
      </c>
      <c r="L3" s="2" t="n">
        <v>287</v>
      </c>
      <c r="M3" s="2" t="n">
        <f aca="false">IF(L3="",0,(L3-MIN($L$2:$L$43))/(MAX($L$2:$L$43)-MIN($L$2:$L$43)))</f>
        <v>0.955555555555556</v>
      </c>
      <c r="N3" s="2" t="s">
        <v>46</v>
      </c>
      <c r="O3" s="2" t="n">
        <v>301</v>
      </c>
      <c r="P3" s="2" t="n">
        <f aca="false">IF(O3="",0,(O3-MIN($O$2:$O$43))/(MAX($O$2:$O$43)-MIN($O$2:$O$43)))</f>
        <v>1</v>
      </c>
      <c r="Q3" s="2" t="s">
        <v>46</v>
      </c>
      <c r="R3" s="2" t="n">
        <v>280</v>
      </c>
      <c r="S3" s="2" t="n">
        <f aca="false">(R3-MIN($R$2:$R$43))/(MAX($R$2:$R$43)-MIN($R$2:$R$43))</f>
        <v>1</v>
      </c>
      <c r="T3" s="2" t="s">
        <v>46</v>
      </c>
      <c r="U3" s="2" t="s">
        <v>50</v>
      </c>
      <c r="V3" s="2" t="s">
        <v>51</v>
      </c>
      <c r="W3" s="2" t="n">
        <v>75</v>
      </c>
      <c r="X3" s="2" t="n">
        <f aca="false">(W3-MIN($W$2:$W$43))/(MAX($W$2:$W$43)-MIN($W$2:$W$43))</f>
        <v>0.777777777777778</v>
      </c>
      <c r="Y3" s="2" t="s">
        <v>42</v>
      </c>
      <c r="Z3" s="2" t="n">
        <v>78</v>
      </c>
      <c r="AA3" s="2" t="n">
        <f aca="false">(Z3-MIN($Z$2:$Z$43))/(MAX($Z$2:$Z$43)-MIN($Z$2:$Z$43))</f>
        <v>0.714285714285714</v>
      </c>
      <c r="AB3" s="2" t="s">
        <v>46</v>
      </c>
      <c r="AC3" s="2" t="n">
        <v>72</v>
      </c>
      <c r="AD3" s="2" t="n">
        <f aca="false">(AC3-MIN($AC$2:$AC$43))/(MAX($AC$2:$AC$43)-MIN($AC$2:$AC$43))</f>
        <v>0.7</v>
      </c>
      <c r="AE3" s="2" t="s">
        <v>46</v>
      </c>
      <c r="AF3" s="2" t="n">
        <v>84</v>
      </c>
      <c r="AG3" s="2" t="n">
        <f aca="false">(AF3-MIN($AF$2:$AF$43))/(MAX($AF$2:$AF$43)-MIN($AF$2:$AF$43))</f>
        <v>0.954545454545455</v>
      </c>
      <c r="AH3" s="2" t="s">
        <v>46</v>
      </c>
      <c r="AI3" s="2" t="n">
        <v>73</v>
      </c>
      <c r="AJ3" s="2" t="n">
        <f aca="false">(AI3-MIN($AI$2:$AI$43))/(MAX($AI$2:$AI$43)-MIN($AI$2:$AI$43))</f>
        <v>0.4375</v>
      </c>
      <c r="AK3" s="2" t="s">
        <v>42</v>
      </c>
      <c r="AL3" s="2" t="n">
        <v>75</v>
      </c>
      <c r="AM3" s="2" t="n">
        <f aca="false">(AL3-MIN($AL$2:$AL$43))/(MAX($AL$2:$AL$43)-MIN($AL$2:$AL$43))</f>
        <v>0.68421052631579</v>
      </c>
      <c r="AN3" s="2" t="s">
        <v>42</v>
      </c>
      <c r="AO3" s="2" t="n">
        <v>67</v>
      </c>
      <c r="AP3" s="2" t="n">
        <f aca="false">(AO3-MIN($AO$2:$AO$43))/(MAX($AO$2:$AO$43)-MIN($AO$2:$AO$43))</f>
        <v>0.444444444444444</v>
      </c>
      <c r="AQ3" s="2" t="s">
        <v>43</v>
      </c>
      <c r="AR3" s="2" t="n">
        <v>82</v>
      </c>
      <c r="AS3" s="2" t="n">
        <f aca="false">(AR3-MIN($AR$2:$AR$43))/(MAX($AR$2:$AR$43)-MIN($AR$2:$AR$43))</f>
        <v>0.9375</v>
      </c>
      <c r="AT3" s="2" t="s">
        <v>46</v>
      </c>
      <c r="AU3" s="2" t="s">
        <v>47</v>
      </c>
      <c r="AV3" s="2" t="n">
        <f aca="false">AVERAGE(F3,H3,J3,M3,P3,S3)</f>
        <v>0.738888888888889</v>
      </c>
      <c r="AW3" s="2" t="n">
        <f aca="false">AVERAGE(X3,AA3,AD3,AG3,AJ3,AM3,AP3,AS3)</f>
        <v>0.706282989671148</v>
      </c>
      <c r="AX3" s="2" t="n">
        <f aca="false">AV3*6+1</f>
        <v>5.43333333333333</v>
      </c>
      <c r="AY3" s="2" t="n">
        <f aca="false">AW3*6+1</f>
        <v>5.23769793802689</v>
      </c>
      <c r="AZ3" s="2" t="n">
        <f aca="false">AVERAGE(AX3:AY3)</f>
        <v>5.33551563568011</v>
      </c>
    </row>
    <row r="4" customFormat="false" ht="12.8" hidden="false" customHeight="false" outlineLevel="0" collapsed="false">
      <c r="A4" s="2" t="n">
        <v>9767</v>
      </c>
      <c r="B4" s="2" t="s">
        <v>52</v>
      </c>
      <c r="C4" s="2" t="s">
        <v>39</v>
      </c>
      <c r="D4" s="2" t="s">
        <v>40</v>
      </c>
      <c r="E4" s="2" t="s">
        <v>41</v>
      </c>
      <c r="F4" s="2" t="str">
        <f aca="false">_xlfn.CONCAT( IF(E4="Insuficiente","0",""),IF(E4="Alto","1",""),IF(E4="Medio bajo",1/3,""),IF(E4="Medio",2/3,""),IF(E4="",0,""))</f>
        <v>0,666666666666667</v>
      </c>
      <c r="G4" s="2" t="s">
        <v>41</v>
      </c>
      <c r="H4" s="2" t="str">
        <f aca="false">_xlfn.CONCAT( IF(G4="Insuficiente","0",""),IF(G4="Alto","1",""),IF(G4="Medio bajo",1/3,""),IF(G4="Medio",2/3,""),IF(G4="",0,""))</f>
        <v>0,666666666666667</v>
      </c>
      <c r="I4" s="2" t="n">
        <v>311</v>
      </c>
      <c r="J4" s="2" t="n">
        <f aca="false">IF(I4="",0,(I4-MIN($I$2:$I$43))/(MAX($I$2:$I$43)-MIN($I$2:$I$43)))</f>
        <v>1</v>
      </c>
      <c r="K4" s="2" t="s">
        <v>46</v>
      </c>
      <c r="L4" s="2" t="n">
        <v>270</v>
      </c>
      <c r="M4" s="2" t="n">
        <f aca="false">IF(L4="",0,(L4-MIN($L$2:$L$43))/(MAX($L$2:$L$43)-MIN($L$2:$L$43)))</f>
        <v>0.766666666666667</v>
      </c>
      <c r="N4" s="2" t="s">
        <v>42</v>
      </c>
      <c r="O4" s="2" t="n">
        <v>287</v>
      </c>
      <c r="P4" s="2" t="n">
        <f aca="false">IF(O4="",0,(O4-MIN($O$2:$O$43))/(MAX($O$2:$O$43)-MIN($O$2:$O$43)))</f>
        <v>0.81578947368421</v>
      </c>
      <c r="Q4" s="2" t="s">
        <v>42</v>
      </c>
      <c r="R4" s="2" t="n">
        <v>263</v>
      </c>
      <c r="S4" s="2" t="n">
        <f aca="false">(R4-MIN($R$2:$R$43))/(MAX($R$2:$R$43)-MIN($R$2:$R$43))</f>
        <v>0.792682926829268</v>
      </c>
      <c r="T4" s="2" t="s">
        <v>46</v>
      </c>
      <c r="U4" s="2" t="s">
        <v>44</v>
      </c>
      <c r="V4" s="2" t="s">
        <v>53</v>
      </c>
      <c r="W4" s="2" t="n">
        <v>71</v>
      </c>
      <c r="X4" s="2" t="n">
        <f aca="false">(W4-MIN($W$2:$W$43))/(MAX($W$2:$W$43)-MIN($W$2:$W$43))</f>
        <v>0.555555555555556</v>
      </c>
      <c r="Y4" s="2" t="s">
        <v>42</v>
      </c>
      <c r="Z4" s="2" t="n">
        <v>69</v>
      </c>
      <c r="AA4" s="2" t="n">
        <f aca="false">(Z4-MIN($Z$2:$Z$43))/(MAX($Z$2:$Z$43)-MIN($Z$2:$Z$43))</f>
        <v>0.285714285714286</v>
      </c>
      <c r="AB4" s="2" t="s">
        <v>43</v>
      </c>
      <c r="AC4" s="2" t="n">
        <v>66</v>
      </c>
      <c r="AD4" s="2" t="n">
        <f aca="false">(AC4-MIN($AC$2:$AC$43))/(MAX($AC$2:$AC$43)-MIN($AC$2:$AC$43))</f>
        <v>0.4</v>
      </c>
      <c r="AE4" s="2" t="s">
        <v>42</v>
      </c>
      <c r="AF4" s="2" t="n">
        <v>73</v>
      </c>
      <c r="AG4" s="2" t="n">
        <f aca="false">(AF4-MIN($AF$2:$AF$43))/(MAX($AF$2:$AF$43)-MIN($AF$2:$AF$43))</f>
        <v>0.454545454545455</v>
      </c>
      <c r="AH4" s="2" t="s">
        <v>42</v>
      </c>
      <c r="AI4" s="2" t="n">
        <v>75</v>
      </c>
      <c r="AJ4" s="2" t="n">
        <f aca="false">(AI4-MIN($AI$2:$AI$43))/(MAX($AI$2:$AI$43)-MIN($AI$2:$AI$43))</f>
        <v>0.5625</v>
      </c>
      <c r="AK4" s="2" t="s">
        <v>42</v>
      </c>
      <c r="AL4" s="2" t="n">
        <v>76</v>
      </c>
      <c r="AM4" s="2" t="n">
        <f aca="false">(AL4-MIN($AL$2:$AL$43))/(MAX($AL$2:$AL$43)-MIN($AL$2:$AL$43))</f>
        <v>0.736842105263158</v>
      </c>
      <c r="AN4" s="2" t="s">
        <v>42</v>
      </c>
      <c r="AO4" s="2" t="n">
        <v>66</v>
      </c>
      <c r="AP4" s="2" t="n">
        <f aca="false">(AO4-MIN($AO$2:$AO$43))/(MAX($AO$2:$AO$43)-MIN($AO$2:$AO$43))</f>
        <v>0.388888888888889</v>
      </c>
      <c r="AQ4" s="2" t="s">
        <v>43</v>
      </c>
      <c r="AR4" s="2" t="n">
        <v>80</v>
      </c>
      <c r="AS4" s="2" t="n">
        <f aca="false">(AR4-MIN($AR$2:$AR$43))/(MAX($AR$2:$AR$43)-MIN($AR$2:$AR$43))</f>
        <v>0.8125</v>
      </c>
      <c r="AT4" s="2" t="s">
        <v>46</v>
      </c>
      <c r="AU4" s="2" t="s">
        <v>47</v>
      </c>
      <c r="AV4" s="2" t="n">
        <f aca="false">AVERAGE(F4,H4,J4,M4,P4,S4)</f>
        <v>0.843784766795036</v>
      </c>
      <c r="AW4" s="2" t="n">
        <f aca="false">AVERAGE(X4,AA4,AD4,AG4,AJ4,AM4,AP4,AS4)</f>
        <v>0.524568286245918</v>
      </c>
      <c r="AX4" s="2" t="n">
        <f aca="false">AV4*6+1</f>
        <v>6.06270860077022</v>
      </c>
      <c r="AY4" s="2" t="n">
        <f aca="false">AW4*6+1</f>
        <v>4.14740971747551</v>
      </c>
      <c r="AZ4" s="2" t="n">
        <f aca="false">AVERAGE(AX4:AY4)</f>
        <v>5.10505915912286</v>
      </c>
    </row>
    <row r="5" customFormat="false" ht="12.8" hidden="false" customHeight="false" outlineLevel="0" collapsed="false">
      <c r="A5" s="2" t="n">
        <v>9564</v>
      </c>
      <c r="B5" s="2" t="s">
        <v>54</v>
      </c>
      <c r="C5" s="2" t="s">
        <v>39</v>
      </c>
      <c r="D5" s="2" t="s">
        <v>40</v>
      </c>
      <c r="E5" s="2" t="s">
        <v>41</v>
      </c>
      <c r="F5" s="2" t="str">
        <f aca="false">_xlfn.CONCAT( IF(E5="Insuficiente","0",""),IF(E5="Alto","1",""),IF(E5="Medio bajo",1/3,""),IF(E5="Medio",2/3,""),IF(E5="",0,""))</f>
        <v>0,666666666666667</v>
      </c>
      <c r="G5" s="2" t="s">
        <v>41</v>
      </c>
      <c r="H5" s="2" t="str">
        <f aca="false">_xlfn.CONCAT( IF(G5="Insuficiente","0",""),IF(G5="Alto","1",""),IF(G5="Medio bajo",1/3,""),IF(G5="Medio",2/3,""),IF(G5="",0,""))</f>
        <v>0,666666666666667</v>
      </c>
      <c r="I5" s="2"/>
      <c r="J5" s="2" t="n">
        <f aca="false">IF(I5="",0,(I5-MIN($I$2:$I$43))/(MAX($I$2:$I$43)-MIN($I$2:$I$43)))</f>
        <v>0</v>
      </c>
      <c r="K5" s="2" t="s">
        <v>46</v>
      </c>
      <c r="L5" s="2" t="n">
        <v>291</v>
      </c>
      <c r="M5" s="2" t="n">
        <f aca="false">IF(L5="",0,(L5-MIN($L$2:$L$43))/(MAX($L$2:$L$43)-MIN($L$2:$L$43)))</f>
        <v>1</v>
      </c>
      <c r="N5" s="2" t="s">
        <v>46</v>
      </c>
      <c r="O5" s="2" t="n">
        <v>294</v>
      </c>
      <c r="P5" s="2" t="n">
        <f aca="false">IF(O5="",0,(O5-MIN($O$2:$O$43))/(MAX($O$2:$O$43)-MIN($O$2:$O$43)))</f>
        <v>0.907894736842105</v>
      </c>
      <c r="Q5" s="2" t="s">
        <v>46</v>
      </c>
      <c r="R5" s="2" t="n">
        <v>267</v>
      </c>
      <c r="S5" s="2" t="n">
        <f aca="false">(R5-MIN($R$2:$R$43))/(MAX($R$2:$R$43)-MIN($R$2:$R$43))</f>
        <v>0.841463414634146</v>
      </c>
      <c r="T5" s="2" t="s">
        <v>46</v>
      </c>
      <c r="U5" s="2" t="s">
        <v>50</v>
      </c>
      <c r="V5" s="2" t="s">
        <v>55</v>
      </c>
      <c r="W5" s="2" t="n">
        <v>75</v>
      </c>
      <c r="X5" s="2" t="n">
        <f aca="false">(W5-MIN($W$2:$W$43))/(MAX($W$2:$W$43)-MIN($W$2:$W$43))</f>
        <v>0.777777777777778</v>
      </c>
      <c r="Y5" s="2" t="s">
        <v>42</v>
      </c>
      <c r="Z5" s="2" t="n">
        <v>74</v>
      </c>
      <c r="AA5" s="2" t="n">
        <f aca="false">(Z5-MIN($Z$2:$Z$43))/(MAX($Z$2:$Z$43)-MIN($Z$2:$Z$43))</f>
        <v>0.523809523809524</v>
      </c>
      <c r="AB5" s="2" t="s">
        <v>42</v>
      </c>
      <c r="AC5" s="2" t="n">
        <v>69</v>
      </c>
      <c r="AD5" s="2" t="n">
        <f aca="false">(AC5-MIN($AC$2:$AC$43))/(MAX($AC$2:$AC$43)-MIN($AC$2:$AC$43))</f>
        <v>0.55</v>
      </c>
      <c r="AE5" s="2" t="s">
        <v>42</v>
      </c>
      <c r="AF5" s="2" t="n">
        <v>74</v>
      </c>
      <c r="AG5" s="2" t="n">
        <f aca="false">(AF5-MIN($AF$2:$AF$43))/(MAX($AF$2:$AF$43)-MIN($AF$2:$AF$43))</f>
        <v>0.5</v>
      </c>
      <c r="AH5" s="2" t="s">
        <v>42</v>
      </c>
      <c r="AI5" s="2" t="n">
        <v>76</v>
      </c>
      <c r="AJ5" s="2" t="n">
        <f aca="false">(AI5-MIN($AI$2:$AI$43))/(MAX($AI$2:$AI$43)-MIN($AI$2:$AI$43))</f>
        <v>0.625</v>
      </c>
      <c r="AK5" s="2" t="s">
        <v>42</v>
      </c>
      <c r="AL5" s="2" t="n">
        <v>78</v>
      </c>
      <c r="AM5" s="2" t="n">
        <f aca="false">(AL5-MIN($AL$2:$AL$43))/(MAX($AL$2:$AL$43)-MIN($AL$2:$AL$43))</f>
        <v>0.842105263157895</v>
      </c>
      <c r="AN5" s="2" t="s">
        <v>46</v>
      </c>
      <c r="AO5" s="2" t="n">
        <v>70</v>
      </c>
      <c r="AP5" s="2" t="n">
        <f aca="false">(AO5-MIN($AO$2:$AO$43))/(MAX($AO$2:$AO$43)-MIN($AO$2:$AO$43))</f>
        <v>0.611111111111111</v>
      </c>
      <c r="AQ5" s="2" t="s">
        <v>42</v>
      </c>
      <c r="AR5" s="2" t="n">
        <v>82</v>
      </c>
      <c r="AS5" s="2" t="n">
        <f aca="false">(AR5-MIN($AR$2:$AR$43))/(MAX($AR$2:$AR$43)-MIN($AR$2:$AR$43))</f>
        <v>0.9375</v>
      </c>
      <c r="AT5" s="2" t="s">
        <v>46</v>
      </c>
      <c r="AU5" s="2" t="s">
        <v>47</v>
      </c>
      <c r="AV5" s="2" t="n">
        <f aca="false">AVERAGE(F5,H5,J5,M5,P5,S5)</f>
        <v>0.687339537869063</v>
      </c>
      <c r="AW5" s="2" t="n">
        <f aca="false">AVERAGE(X5,AA5,AD5,AG5,AJ5,AM5,AP5,AS5)</f>
        <v>0.670912959482038</v>
      </c>
      <c r="AX5" s="2" t="n">
        <f aca="false">AV5*6+1</f>
        <v>5.12403722721438</v>
      </c>
      <c r="AY5" s="2" t="n">
        <f aca="false">AW5*6+1</f>
        <v>5.02547775689223</v>
      </c>
      <c r="AZ5" s="2" t="n">
        <f aca="false">AVERAGE(AX5:AY5)</f>
        <v>5.07475749205331</v>
      </c>
    </row>
    <row r="6" customFormat="false" ht="12.8" hidden="false" customHeight="false" outlineLevel="0" collapsed="false">
      <c r="A6" s="2" t="n">
        <v>9797</v>
      </c>
      <c r="B6" s="2" t="s">
        <v>56</v>
      </c>
      <c r="C6" s="2" t="s">
        <v>39</v>
      </c>
      <c r="D6" s="2" t="s">
        <v>40</v>
      </c>
      <c r="E6" s="2" t="s">
        <v>41</v>
      </c>
      <c r="F6" s="2" t="str">
        <f aca="false">_xlfn.CONCAT( IF(E6="Insuficiente","0",""),IF(E6="Alto","1",""),IF(E6="Medio bajo",1/3,""),IF(E6="Medio",2/3,""),IF(E6="",0,""))</f>
        <v>0,666666666666667</v>
      </c>
      <c r="G6" s="2" t="s">
        <v>41</v>
      </c>
      <c r="H6" s="2" t="str">
        <f aca="false">_xlfn.CONCAT( IF(G6="Insuficiente","0",""),IF(G6="Alto","1",""),IF(G6="Medio bajo",1/3,""),IF(G6="Medio",2/3,""),IF(G6="",0,""))</f>
        <v>0,666666666666667</v>
      </c>
      <c r="I6" s="2" t="n">
        <v>267</v>
      </c>
      <c r="J6" s="2" t="n">
        <f aca="false">IF(I6="",0,(I6-MIN($I$2:$I$43))/(MAX($I$2:$I$43)-MIN($I$2:$I$43)))</f>
        <v>0.551020408163265</v>
      </c>
      <c r="K6" s="2" t="s">
        <v>43</v>
      </c>
      <c r="L6" s="2" t="n">
        <v>245</v>
      </c>
      <c r="M6" s="2" t="n">
        <f aca="false">IF(L6="",0,(L6-MIN($L$2:$L$43))/(MAX($L$2:$L$43)-MIN($L$2:$L$43)))</f>
        <v>0.488888888888889</v>
      </c>
      <c r="N6" s="2" t="s">
        <v>43</v>
      </c>
      <c r="O6" s="2" t="n">
        <v>272</v>
      </c>
      <c r="P6" s="2" t="n">
        <f aca="false">IF(O6="",0,(O6-MIN($O$2:$O$43))/(MAX($O$2:$O$43)-MIN($O$2:$O$43)))</f>
        <v>0.618421052631579</v>
      </c>
      <c r="Q6" s="2" t="s">
        <v>46</v>
      </c>
      <c r="R6" s="2" t="n">
        <v>267</v>
      </c>
      <c r="S6" s="2" t="n">
        <f aca="false">(R6-MIN($R$2:$R$43))/(MAX($R$2:$R$43)-MIN($R$2:$R$43))</f>
        <v>0.841463414634146</v>
      </c>
      <c r="T6" s="2" t="s">
        <v>46</v>
      </c>
      <c r="U6" s="2" t="s">
        <v>44</v>
      </c>
      <c r="V6" s="2" t="s">
        <v>57</v>
      </c>
      <c r="W6" s="2" t="n">
        <v>76</v>
      </c>
      <c r="X6" s="2" t="n">
        <f aca="false">(W6-MIN($W$2:$W$43))/(MAX($W$2:$W$43)-MIN($W$2:$W$43))</f>
        <v>0.833333333333333</v>
      </c>
      <c r="Y6" s="2" t="s">
        <v>42</v>
      </c>
      <c r="Z6" s="2" t="n">
        <v>83</v>
      </c>
      <c r="AA6" s="2" t="n">
        <f aca="false">(Z6-MIN($Z$2:$Z$43))/(MAX($Z$2:$Z$43)-MIN($Z$2:$Z$43))</f>
        <v>0.952380952380952</v>
      </c>
      <c r="AB6" s="2" t="s">
        <v>46</v>
      </c>
      <c r="AC6" s="2" t="n">
        <v>75</v>
      </c>
      <c r="AD6" s="2" t="n">
        <f aca="false">(AC6-MIN($AC$2:$AC$43))/(MAX($AC$2:$AC$43)-MIN($AC$2:$AC$43))</f>
        <v>0.85</v>
      </c>
      <c r="AE6" s="2" t="s">
        <v>46</v>
      </c>
      <c r="AF6" s="2" t="n">
        <v>79</v>
      </c>
      <c r="AG6" s="2" t="n">
        <f aca="false">(AF6-MIN($AF$2:$AF$43))/(MAX($AF$2:$AF$43)-MIN($AF$2:$AF$43))</f>
        <v>0.727272727272727</v>
      </c>
      <c r="AH6" s="2" t="s">
        <v>42</v>
      </c>
      <c r="AI6" s="2" t="n">
        <v>74</v>
      </c>
      <c r="AJ6" s="2" t="n">
        <f aca="false">(AI6-MIN($AI$2:$AI$43))/(MAX($AI$2:$AI$43)-MIN($AI$2:$AI$43))</f>
        <v>0.5</v>
      </c>
      <c r="AK6" s="2" t="s">
        <v>42</v>
      </c>
      <c r="AL6" s="2" t="n">
        <v>76</v>
      </c>
      <c r="AM6" s="2" t="n">
        <f aca="false">(AL6-MIN($AL$2:$AL$43))/(MAX($AL$2:$AL$43)-MIN($AL$2:$AL$43))</f>
        <v>0.736842105263158</v>
      </c>
      <c r="AN6" s="2" t="s">
        <v>42</v>
      </c>
      <c r="AO6" s="2" t="n">
        <v>72</v>
      </c>
      <c r="AP6" s="2" t="n">
        <f aca="false">(AO6-MIN($AO$2:$AO$43))/(MAX($AO$2:$AO$43)-MIN($AO$2:$AO$43))</f>
        <v>0.722222222222222</v>
      </c>
      <c r="AQ6" s="2" t="s">
        <v>42</v>
      </c>
      <c r="AR6" s="2" t="n">
        <v>71</v>
      </c>
      <c r="AS6" s="2" t="n">
        <f aca="false">(AR6-MIN($AR$2:$AR$43))/(MAX($AR$2:$AR$43)-MIN($AR$2:$AR$43))</f>
        <v>0.25</v>
      </c>
      <c r="AT6" s="2" t="s">
        <v>43</v>
      </c>
      <c r="AU6" s="2" t="s">
        <v>47</v>
      </c>
      <c r="AV6" s="2" t="n">
        <f aca="false">AVERAGE(F6,H6,J6,M6,P6,S6)</f>
        <v>0.62494844107947</v>
      </c>
      <c r="AW6" s="2" t="n">
        <f aca="false">AVERAGE(X6,AA6,AD6,AG6,AJ6,AM6,AP6,AS6)</f>
        <v>0.696506417559049</v>
      </c>
      <c r="AX6" s="2" t="n">
        <f aca="false">AV6*6+1</f>
        <v>4.74969064647682</v>
      </c>
      <c r="AY6" s="2" t="n">
        <f aca="false">AW6*6+1</f>
        <v>5.17903850535429</v>
      </c>
      <c r="AZ6" s="2" t="n">
        <f aca="false">AVERAGE(AX6:AY6)</f>
        <v>4.96436457591556</v>
      </c>
    </row>
    <row r="7" customFormat="false" ht="12.8" hidden="false" customHeight="false" outlineLevel="0" collapsed="false">
      <c r="A7" s="2" t="n">
        <v>25464</v>
      </c>
      <c r="B7" s="2" t="s">
        <v>58</v>
      </c>
      <c r="C7" s="2" t="s">
        <v>39</v>
      </c>
      <c r="D7" s="2" t="s">
        <v>40</v>
      </c>
      <c r="E7" s="2" t="s">
        <v>49</v>
      </c>
      <c r="F7" s="2" t="str">
        <f aca="false">_xlfn.CONCAT( IF(E7="Insuficiente","0",""),IF(E7="Alto","1",""),IF(E7="Medio bajo",1/3,""),IF(E7="Medio",2/3,""),IF(E7="",0,""))</f>
        <v>1</v>
      </c>
      <c r="G7" s="2" t="s">
        <v>41</v>
      </c>
      <c r="H7" s="2" t="str">
        <f aca="false">_xlfn.CONCAT( IF(G7="Insuficiente","0",""),IF(G7="Alto","1",""),IF(G7="Medio bajo",1/3,""),IF(G7="Medio",2/3,""),IF(G7="",0,""))</f>
        <v>0,666666666666667</v>
      </c>
      <c r="I7" s="2"/>
      <c r="J7" s="2" t="n">
        <f aca="false">IF(I7="",0,(I7-MIN($I$2:$I$43))/(MAX($I$2:$I$43)-MIN($I$2:$I$43)))</f>
        <v>0</v>
      </c>
      <c r="K7" s="2" t="s">
        <v>46</v>
      </c>
      <c r="L7" s="2" t="n">
        <v>261</v>
      </c>
      <c r="M7" s="2" t="n">
        <f aca="false">IF(L7="",0,(L7-MIN($L$2:$L$43))/(MAX($L$2:$L$43)-MIN($L$2:$L$43)))</f>
        <v>0.666666666666667</v>
      </c>
      <c r="N7" s="2" t="s">
        <v>42</v>
      </c>
      <c r="O7" s="2" t="n">
        <v>293</v>
      </c>
      <c r="P7" s="2" t="n">
        <f aca="false">IF(O7="",0,(O7-MIN($O$2:$O$43))/(MAX($O$2:$O$43)-MIN($O$2:$O$43)))</f>
        <v>0.894736842105263</v>
      </c>
      <c r="Q7" s="2" t="s">
        <v>46</v>
      </c>
      <c r="R7" s="2" t="n">
        <v>262</v>
      </c>
      <c r="S7" s="2" t="n">
        <f aca="false">(R7-MIN($R$2:$R$43))/(MAX($R$2:$R$43)-MIN($R$2:$R$43))</f>
        <v>0.780487804878049</v>
      </c>
      <c r="T7" s="2" t="s">
        <v>46</v>
      </c>
      <c r="U7" s="2" t="s">
        <v>59</v>
      </c>
      <c r="V7" s="2" t="s">
        <v>60</v>
      </c>
      <c r="W7" s="2" t="n">
        <v>72</v>
      </c>
      <c r="X7" s="2" t="n">
        <f aca="false">(W7-MIN($W$2:$W$43))/(MAX($W$2:$W$43)-MIN($W$2:$W$43))</f>
        <v>0.611111111111111</v>
      </c>
      <c r="Y7" s="2" t="s">
        <v>42</v>
      </c>
      <c r="Z7" s="2" t="n">
        <v>76</v>
      </c>
      <c r="AA7" s="2" t="n">
        <f aca="false">(Z7-MIN($Z$2:$Z$43))/(MAX($Z$2:$Z$43)-MIN($Z$2:$Z$43))</f>
        <v>0.619047619047619</v>
      </c>
      <c r="AB7" s="2" t="s">
        <v>42</v>
      </c>
      <c r="AC7" s="2" t="n">
        <v>67</v>
      </c>
      <c r="AD7" s="2" t="n">
        <f aca="false">(AC7-MIN($AC$2:$AC$43))/(MAX($AC$2:$AC$43)-MIN($AC$2:$AC$43))</f>
        <v>0.45</v>
      </c>
      <c r="AE7" s="2" t="s">
        <v>42</v>
      </c>
      <c r="AF7" s="2" t="n">
        <v>77</v>
      </c>
      <c r="AG7" s="2" t="n">
        <f aca="false">(AF7-MIN($AF$2:$AF$43))/(MAX($AF$2:$AF$43)-MIN($AF$2:$AF$43))</f>
        <v>0.636363636363636</v>
      </c>
      <c r="AH7" s="2" t="s">
        <v>42</v>
      </c>
      <c r="AI7" s="2" t="n">
        <v>74</v>
      </c>
      <c r="AJ7" s="2" t="n">
        <f aca="false">(AI7-MIN($AI$2:$AI$43))/(MAX($AI$2:$AI$43)-MIN($AI$2:$AI$43))</f>
        <v>0.5</v>
      </c>
      <c r="AK7" s="2" t="s">
        <v>42</v>
      </c>
      <c r="AL7" s="2" t="n">
        <v>81</v>
      </c>
      <c r="AM7" s="2" t="n">
        <f aca="false">(AL7-MIN($AL$2:$AL$43))/(MAX($AL$2:$AL$43)-MIN($AL$2:$AL$43))</f>
        <v>1</v>
      </c>
      <c r="AN7" s="2" t="s">
        <v>46</v>
      </c>
      <c r="AO7" s="2" t="n">
        <v>73</v>
      </c>
      <c r="AP7" s="2" t="n">
        <f aca="false">(AO7-MIN($AO$2:$AO$43))/(MAX($AO$2:$AO$43)-MIN($AO$2:$AO$43))</f>
        <v>0.777777777777778</v>
      </c>
      <c r="AQ7" s="2" t="s">
        <v>46</v>
      </c>
      <c r="AR7" s="2" t="n">
        <v>83</v>
      </c>
      <c r="AS7" s="2" t="n">
        <f aca="false">(AR7-MIN($AR$2:$AR$43))/(MAX($AR$2:$AR$43)-MIN($AR$2:$AR$43))</f>
        <v>1</v>
      </c>
      <c r="AT7" s="2" t="s">
        <v>46</v>
      </c>
      <c r="AU7" s="2" t="s">
        <v>47</v>
      </c>
      <c r="AV7" s="2" t="n">
        <f aca="false">AVERAGE(F7,H7,J7,M7,P7,S7)</f>
        <v>0.585472828412495</v>
      </c>
      <c r="AW7" s="2" t="n">
        <f aca="false">AVERAGE(X7,AA7,AD7,AG7,AJ7,AM7,AP7,AS7)</f>
        <v>0.699287518037518</v>
      </c>
      <c r="AX7" s="2" t="n">
        <f aca="false">AV7*6+1</f>
        <v>4.51283697047497</v>
      </c>
      <c r="AY7" s="2" t="n">
        <f aca="false">AW7*6+1</f>
        <v>5.19572510822511</v>
      </c>
      <c r="AZ7" s="2" t="n">
        <f aca="false">AVERAGE(AX7:AY7)</f>
        <v>4.85428103935004</v>
      </c>
    </row>
    <row r="8" customFormat="false" ht="12.8" hidden="false" customHeight="false" outlineLevel="0" collapsed="false">
      <c r="A8" s="2" t="n">
        <v>25265</v>
      </c>
      <c r="B8" s="2" t="s">
        <v>61</v>
      </c>
      <c r="C8" s="2" t="s">
        <v>39</v>
      </c>
      <c r="D8" s="2" t="s">
        <v>40</v>
      </c>
      <c r="E8" s="2" t="s">
        <v>41</v>
      </c>
      <c r="F8" s="2" t="str">
        <f aca="false">_xlfn.CONCAT( IF(E8="Insuficiente","0",""),IF(E8="Alto","1",""),IF(E8="Medio bajo",1/3,""),IF(E8="Medio",2/3,""),IF(E8="",0,""))</f>
        <v>0,666666666666667</v>
      </c>
      <c r="G8" s="2" t="s">
        <v>41</v>
      </c>
      <c r="H8" s="2" t="str">
        <f aca="false">_xlfn.CONCAT( IF(G8="Insuficiente","0",""),IF(G8="Alto","1",""),IF(G8="Medio bajo",1/3,""),IF(G8="Medio",2/3,""),IF(G8="",0,""))</f>
        <v>0,666666666666667</v>
      </c>
      <c r="I8" s="2" t="n">
        <v>257</v>
      </c>
      <c r="J8" s="2" t="n">
        <f aca="false">IF(I8="",0,(I8-MIN($I$2:$I$43))/(MAX($I$2:$I$43)-MIN($I$2:$I$43)))</f>
        <v>0.448979591836735</v>
      </c>
      <c r="K8" s="2" t="s">
        <v>43</v>
      </c>
      <c r="L8" s="2" t="n">
        <v>251</v>
      </c>
      <c r="M8" s="2" t="n">
        <f aca="false">IF(L8="",0,(L8-MIN($L$2:$L$43))/(MAX($L$2:$L$43)-MIN($L$2:$L$43)))</f>
        <v>0.555555555555556</v>
      </c>
      <c r="N8" s="2" t="s">
        <v>43</v>
      </c>
      <c r="O8" s="2" t="n">
        <v>274</v>
      </c>
      <c r="P8" s="2" t="n">
        <f aca="false">IF(O8="",0,(O8-MIN($O$2:$O$43))/(MAX($O$2:$O$43)-MIN($O$2:$O$43)))</f>
        <v>0.644736842105263</v>
      </c>
      <c r="Q8" s="2" t="s">
        <v>43</v>
      </c>
      <c r="R8" s="2" t="n">
        <v>243</v>
      </c>
      <c r="S8" s="2" t="n">
        <f aca="false">(R8-MIN($R$2:$R$43))/(MAX($R$2:$R$43)-MIN($R$2:$R$43))</f>
        <v>0.548780487804878</v>
      </c>
      <c r="T8" s="2" t="s">
        <v>43</v>
      </c>
      <c r="U8" s="2" t="s">
        <v>44</v>
      </c>
      <c r="V8" s="2" t="s">
        <v>62</v>
      </c>
      <c r="W8" s="2" t="n">
        <v>79</v>
      </c>
      <c r="X8" s="2" t="n">
        <f aca="false">(W8-MIN($W$2:$W$43))/(MAX($W$2:$W$43)-MIN($W$2:$W$43))</f>
        <v>1</v>
      </c>
      <c r="Y8" s="2" t="s">
        <v>46</v>
      </c>
      <c r="Z8" s="2" t="n">
        <v>81</v>
      </c>
      <c r="AA8" s="2" t="n">
        <f aca="false">(Z8-MIN($Z$2:$Z$43))/(MAX($Z$2:$Z$43)-MIN($Z$2:$Z$43))</f>
        <v>0.857142857142857</v>
      </c>
      <c r="AB8" s="2" t="s">
        <v>46</v>
      </c>
      <c r="AC8" s="2" t="n">
        <v>71</v>
      </c>
      <c r="AD8" s="2" t="n">
        <f aca="false">(AC8-MIN($AC$2:$AC$43))/(MAX($AC$2:$AC$43)-MIN($AC$2:$AC$43))</f>
        <v>0.65</v>
      </c>
      <c r="AE8" s="2" t="s">
        <v>42</v>
      </c>
      <c r="AF8" s="2" t="n">
        <v>79</v>
      </c>
      <c r="AG8" s="2" t="n">
        <f aca="false">(AF8-MIN($AF$2:$AF$43))/(MAX($AF$2:$AF$43)-MIN($AF$2:$AF$43))</f>
        <v>0.727272727272727</v>
      </c>
      <c r="AH8" s="2" t="s">
        <v>46</v>
      </c>
      <c r="AI8" s="2" t="n">
        <v>73</v>
      </c>
      <c r="AJ8" s="2" t="n">
        <f aca="false">(AI8-MIN($AI$2:$AI$43))/(MAX($AI$2:$AI$43)-MIN($AI$2:$AI$43))</f>
        <v>0.4375</v>
      </c>
      <c r="AK8" s="2" t="s">
        <v>42</v>
      </c>
      <c r="AL8" s="2" t="n">
        <v>78</v>
      </c>
      <c r="AM8" s="2" t="n">
        <f aca="false">(AL8-MIN($AL$2:$AL$43))/(MAX($AL$2:$AL$43)-MIN($AL$2:$AL$43))</f>
        <v>0.842105263157895</v>
      </c>
      <c r="AN8" s="2" t="s">
        <v>42</v>
      </c>
      <c r="AO8" s="2" t="n">
        <v>73</v>
      </c>
      <c r="AP8" s="2" t="n">
        <f aca="false">(AO8-MIN($AO$2:$AO$43))/(MAX($AO$2:$AO$43)-MIN($AO$2:$AO$43))</f>
        <v>0.777777777777778</v>
      </c>
      <c r="AQ8" s="2" t="s">
        <v>46</v>
      </c>
      <c r="AR8" s="2" t="n">
        <v>75</v>
      </c>
      <c r="AS8" s="2" t="n">
        <f aca="false">(AR8-MIN($AR$2:$AR$43))/(MAX($AR$2:$AR$43)-MIN($AR$2:$AR$43))</f>
        <v>0.5</v>
      </c>
      <c r="AT8" s="2" t="s">
        <v>42</v>
      </c>
      <c r="AU8" s="2" t="s">
        <v>47</v>
      </c>
      <c r="AV8" s="2" t="n">
        <f aca="false">AVERAGE(F8,H8,J8,M8,P8,S8)</f>
        <v>0.549513119325608</v>
      </c>
      <c r="AW8" s="2" t="n">
        <f aca="false">AVERAGE(X8,AA8,AD8,AG8,AJ8,AM8,AP8,AS8)</f>
        <v>0.723974828168907</v>
      </c>
      <c r="AX8" s="2" t="n">
        <f aca="false">AV8*6+1</f>
        <v>4.29707871595365</v>
      </c>
      <c r="AY8" s="2" t="n">
        <f aca="false">AW8*6+1</f>
        <v>5.34384896901344</v>
      </c>
      <c r="AZ8" s="2" t="n">
        <f aca="false">AVERAGE(AX8:AY8)</f>
        <v>4.82046384248355</v>
      </c>
    </row>
    <row r="9" customFormat="false" ht="12.8" hidden="false" customHeight="false" outlineLevel="0" collapsed="false">
      <c r="A9" s="2" t="n">
        <v>9771</v>
      </c>
      <c r="B9" s="2" t="s">
        <v>63</v>
      </c>
      <c r="C9" s="2" t="s">
        <v>39</v>
      </c>
      <c r="D9" s="2" t="s">
        <v>40</v>
      </c>
      <c r="E9" s="2" t="s">
        <v>64</v>
      </c>
      <c r="F9" s="2" t="str">
        <f aca="false">_xlfn.CONCAT( IF(E9="Insuficiente","0",""),IF(E9="Alto","1",""),IF(E9="Medio bajo",1/3,""),IF(E9="Medio",2/3,""),IF(E9="",0,""))</f>
        <v>0,333333333333333</v>
      </c>
      <c r="G9" s="2" t="s">
        <v>41</v>
      </c>
      <c r="H9" s="2" t="str">
        <f aca="false">_xlfn.CONCAT( IF(G9="Insuficiente","0",""),IF(G9="Alto","1",""),IF(G9="Medio bajo",1/3,""),IF(G9="Medio",2/3,""),IF(G9="",0,""))</f>
        <v>0,666666666666667</v>
      </c>
      <c r="I9" s="2" t="n">
        <v>258</v>
      </c>
      <c r="J9" s="2" t="n">
        <f aca="false">IF(I9="",0,(I9-MIN($I$2:$I$43))/(MAX($I$2:$I$43)-MIN($I$2:$I$43)))</f>
        <v>0.459183673469388</v>
      </c>
      <c r="K9" s="2" t="s">
        <v>46</v>
      </c>
      <c r="L9" s="2" t="n">
        <v>246</v>
      </c>
      <c r="M9" s="2" t="n">
        <f aca="false">IF(L9="",0,(L9-MIN($L$2:$L$43))/(MAX($L$2:$L$43)-MIN($L$2:$L$43)))</f>
        <v>0.5</v>
      </c>
      <c r="N9" s="2" t="s">
        <v>42</v>
      </c>
      <c r="O9" s="2" t="n">
        <v>287</v>
      </c>
      <c r="P9" s="2" t="n">
        <f aca="false">IF(O9="",0,(O9-MIN($O$2:$O$43))/(MAX($O$2:$O$43)-MIN($O$2:$O$43)))</f>
        <v>0.81578947368421</v>
      </c>
      <c r="Q9" s="2" t="s">
        <v>46</v>
      </c>
      <c r="R9" s="2" t="n">
        <v>269</v>
      </c>
      <c r="S9" s="2" t="n">
        <f aca="false">(R9-MIN($R$2:$R$43))/(MAX($R$2:$R$43)-MIN($R$2:$R$43))</f>
        <v>0.865853658536585</v>
      </c>
      <c r="T9" s="2" t="s">
        <v>46</v>
      </c>
      <c r="U9" s="2" t="s">
        <v>44</v>
      </c>
      <c r="V9" s="2" t="s">
        <v>65</v>
      </c>
      <c r="W9" s="2" t="n">
        <v>74</v>
      </c>
      <c r="X9" s="2" t="n">
        <f aca="false">(W9-MIN($W$2:$W$43))/(MAX($W$2:$W$43)-MIN($W$2:$W$43))</f>
        <v>0.722222222222222</v>
      </c>
      <c r="Y9" s="2" t="s">
        <v>42</v>
      </c>
      <c r="Z9" s="2" t="n">
        <v>74</v>
      </c>
      <c r="AA9" s="2" t="n">
        <f aca="false">(Z9-MIN($Z$2:$Z$43))/(MAX($Z$2:$Z$43)-MIN($Z$2:$Z$43))</f>
        <v>0.523809523809524</v>
      </c>
      <c r="AB9" s="2" t="s">
        <v>42</v>
      </c>
      <c r="AC9" s="2" t="n">
        <v>65</v>
      </c>
      <c r="AD9" s="2" t="n">
        <f aca="false">(AC9-MIN($AC$2:$AC$43))/(MAX($AC$2:$AC$43)-MIN($AC$2:$AC$43))</f>
        <v>0.35</v>
      </c>
      <c r="AE9" s="2" t="s">
        <v>43</v>
      </c>
      <c r="AF9" s="2" t="n">
        <v>75</v>
      </c>
      <c r="AG9" s="2" t="n">
        <f aca="false">(AF9-MIN($AF$2:$AF$43))/(MAX($AF$2:$AF$43)-MIN($AF$2:$AF$43))</f>
        <v>0.545454545454545</v>
      </c>
      <c r="AH9" s="2" t="s">
        <v>42</v>
      </c>
      <c r="AI9" s="2" t="n">
        <v>77</v>
      </c>
      <c r="AJ9" s="2" t="n">
        <f aca="false">(AI9-MIN($AI$2:$AI$43))/(MAX($AI$2:$AI$43)-MIN($AI$2:$AI$43))</f>
        <v>0.6875</v>
      </c>
      <c r="AK9" s="2" t="s">
        <v>42</v>
      </c>
      <c r="AL9" s="2" t="n">
        <v>75</v>
      </c>
      <c r="AM9" s="2" t="n">
        <f aca="false">(AL9-MIN($AL$2:$AL$43))/(MAX($AL$2:$AL$43)-MIN($AL$2:$AL$43))</f>
        <v>0.68421052631579</v>
      </c>
      <c r="AN9" s="2" t="s">
        <v>42</v>
      </c>
      <c r="AO9" s="2" t="n">
        <v>70</v>
      </c>
      <c r="AP9" s="2" t="n">
        <f aca="false">(AO9-MIN($AO$2:$AO$43))/(MAX($AO$2:$AO$43)-MIN($AO$2:$AO$43))</f>
        <v>0.611111111111111</v>
      </c>
      <c r="AQ9" s="2" t="s">
        <v>42</v>
      </c>
      <c r="AR9" s="2" t="n">
        <v>79</v>
      </c>
      <c r="AS9" s="2" t="n">
        <f aca="false">(AR9-MIN($AR$2:$AR$43))/(MAX($AR$2:$AR$43)-MIN($AR$2:$AR$43))</f>
        <v>0.75</v>
      </c>
      <c r="AT9" s="2" t="s">
        <v>42</v>
      </c>
      <c r="AU9" s="2" t="s">
        <v>47</v>
      </c>
      <c r="AV9" s="2" t="n">
        <f aca="false">AVERAGE(F9,H9,J9,M9,P9,S9)</f>
        <v>0.660206701422546</v>
      </c>
      <c r="AW9" s="2" t="n">
        <f aca="false">AVERAGE(X9,AA9,AD9,AG9,AJ9,AM9,AP9,AS9)</f>
        <v>0.609288491114149</v>
      </c>
      <c r="AX9" s="2" t="n">
        <f aca="false">AV9*6+1</f>
        <v>4.96124020853528</v>
      </c>
      <c r="AY9" s="2" t="n">
        <f aca="false">AW9*6+1</f>
        <v>4.65573094668489</v>
      </c>
      <c r="AZ9" s="2" t="n">
        <f aca="false">AVERAGE(AX9:AY9)</f>
        <v>4.80848557761009</v>
      </c>
    </row>
    <row r="10" customFormat="false" ht="12.8" hidden="false" customHeight="false" outlineLevel="0" collapsed="false">
      <c r="A10" s="2" t="n">
        <v>9852</v>
      </c>
      <c r="B10" s="2" t="s">
        <v>66</v>
      </c>
      <c r="C10" s="2" t="s">
        <v>39</v>
      </c>
      <c r="D10" s="2" t="s">
        <v>40</v>
      </c>
      <c r="E10" s="2" t="s">
        <v>41</v>
      </c>
      <c r="F10" s="2" t="str">
        <f aca="false">_xlfn.CONCAT( IF(E10="Insuficiente","0",""),IF(E10="Alto","1",""),IF(E10="Medio bajo",1/3,""),IF(E10="Medio",2/3,""),IF(E10="",0,""))</f>
        <v>0,666666666666667</v>
      </c>
      <c r="G10" s="2" t="s">
        <v>41</v>
      </c>
      <c r="H10" s="2" t="str">
        <f aca="false">_xlfn.CONCAT( IF(G10="Insuficiente","0",""),IF(G10="Alto","1",""),IF(G10="Medio bajo",1/3,""),IF(G10="Medio",2/3,""),IF(G10="",0,""))</f>
        <v>0,666666666666667</v>
      </c>
      <c r="I10" s="2"/>
      <c r="J10" s="2" t="n">
        <f aca="false">IF(I10="",0,(I10-MIN($I$2:$I$43))/(MAX($I$2:$I$43)-MIN($I$2:$I$43)))</f>
        <v>0</v>
      </c>
      <c r="K10" s="2" t="s">
        <v>42</v>
      </c>
      <c r="L10" s="2" t="n">
        <v>263</v>
      </c>
      <c r="M10" s="2" t="n">
        <f aca="false">IF(L10="",0,(L10-MIN($L$2:$L$43))/(MAX($L$2:$L$43)-MIN($L$2:$L$43)))</f>
        <v>0.688888888888889</v>
      </c>
      <c r="N10" s="2" t="s">
        <v>42</v>
      </c>
      <c r="O10" s="2" t="n">
        <v>295</v>
      </c>
      <c r="P10" s="2" t="n">
        <f aca="false">IF(O10="",0,(O10-MIN($O$2:$O$43))/(MAX($O$2:$O$43)-MIN($O$2:$O$43)))</f>
        <v>0.921052631578947</v>
      </c>
      <c r="Q10" s="2" t="s">
        <v>46</v>
      </c>
      <c r="R10" s="2" t="n">
        <v>271</v>
      </c>
      <c r="S10" s="2" t="n">
        <f aca="false">(R10-MIN($R$2:$R$43))/(MAX($R$2:$R$43)-MIN($R$2:$R$43))</f>
        <v>0.890243902439024</v>
      </c>
      <c r="T10" s="2" t="s">
        <v>46</v>
      </c>
      <c r="U10" s="2" t="s">
        <v>59</v>
      </c>
      <c r="V10" s="2" t="s">
        <v>67</v>
      </c>
      <c r="W10" s="2" t="n">
        <v>72</v>
      </c>
      <c r="X10" s="2" t="n">
        <f aca="false">(W10-MIN($W$2:$W$43))/(MAX($W$2:$W$43)-MIN($W$2:$W$43))</f>
        <v>0.611111111111111</v>
      </c>
      <c r="Y10" s="2" t="s">
        <v>42</v>
      </c>
      <c r="Z10" s="2" t="n">
        <v>76</v>
      </c>
      <c r="AA10" s="2" t="n">
        <f aca="false">(Z10-MIN($Z$2:$Z$43))/(MAX($Z$2:$Z$43)-MIN($Z$2:$Z$43))</f>
        <v>0.619047619047619</v>
      </c>
      <c r="AB10" s="2" t="s">
        <v>42</v>
      </c>
      <c r="AC10" s="2" t="n">
        <v>71</v>
      </c>
      <c r="AD10" s="2" t="n">
        <f aca="false">(AC10-MIN($AC$2:$AC$43))/(MAX($AC$2:$AC$43)-MIN($AC$2:$AC$43))</f>
        <v>0.65</v>
      </c>
      <c r="AE10" s="2" t="s">
        <v>42</v>
      </c>
      <c r="AF10" s="2" t="n">
        <v>77</v>
      </c>
      <c r="AG10" s="2" t="n">
        <f aca="false">(AF10-MIN($AF$2:$AF$43))/(MAX($AF$2:$AF$43)-MIN($AF$2:$AF$43))</f>
        <v>0.636363636363636</v>
      </c>
      <c r="AH10" s="2" t="s">
        <v>42</v>
      </c>
      <c r="AI10" s="2" t="n">
        <v>73</v>
      </c>
      <c r="AJ10" s="2" t="n">
        <f aca="false">(AI10-MIN($AI$2:$AI$43))/(MAX($AI$2:$AI$43)-MIN($AI$2:$AI$43))</f>
        <v>0.4375</v>
      </c>
      <c r="AK10" s="2" t="s">
        <v>42</v>
      </c>
      <c r="AL10" s="2" t="n">
        <v>74</v>
      </c>
      <c r="AM10" s="2" t="n">
        <f aca="false">(AL10-MIN($AL$2:$AL$43))/(MAX($AL$2:$AL$43)-MIN($AL$2:$AL$43))</f>
        <v>0.631578947368421</v>
      </c>
      <c r="AN10" s="2" t="s">
        <v>42</v>
      </c>
      <c r="AO10" s="2" t="n">
        <v>69</v>
      </c>
      <c r="AP10" s="2" t="n">
        <f aca="false">(AO10-MIN($AO$2:$AO$43))/(MAX($AO$2:$AO$43)-MIN($AO$2:$AO$43))</f>
        <v>0.555555555555556</v>
      </c>
      <c r="AQ10" s="2" t="s">
        <v>42</v>
      </c>
      <c r="AR10" s="2" t="n">
        <v>77</v>
      </c>
      <c r="AS10" s="2" t="n">
        <f aca="false">(AR10-MIN($AR$2:$AR$43))/(MAX($AR$2:$AR$43)-MIN($AR$2:$AR$43))</f>
        <v>0.625</v>
      </c>
      <c r="AT10" s="2" t="s">
        <v>42</v>
      </c>
      <c r="AU10" s="2" t="s">
        <v>47</v>
      </c>
      <c r="AV10" s="2" t="n">
        <f aca="false">AVERAGE(F10,H10,J10,M10,P10,S10)</f>
        <v>0.625046355726715</v>
      </c>
      <c r="AW10" s="2" t="n">
        <f aca="false">AVERAGE(X10,AA10,AD10,AG10,AJ10,AM10,AP10,AS10)</f>
        <v>0.595769608680793</v>
      </c>
      <c r="AX10" s="2" t="n">
        <f aca="false">AV10*6+1</f>
        <v>4.75027813436029</v>
      </c>
      <c r="AY10" s="2" t="n">
        <f aca="false">AW10*6+1</f>
        <v>4.57461765208476</v>
      </c>
      <c r="AZ10" s="2" t="n">
        <f aca="false">AVERAGE(AX10:AY10)</f>
        <v>4.66244789322252</v>
      </c>
    </row>
    <row r="11" customFormat="false" ht="12.8" hidden="false" customHeight="false" outlineLevel="0" collapsed="false">
      <c r="A11" s="2" t="n">
        <v>9759</v>
      </c>
      <c r="B11" s="2" t="s">
        <v>68</v>
      </c>
      <c r="C11" s="2" t="s">
        <v>39</v>
      </c>
      <c r="D11" s="2" t="s">
        <v>40</v>
      </c>
      <c r="E11" s="2" t="s">
        <v>41</v>
      </c>
      <c r="F11" s="2" t="str">
        <f aca="false">_xlfn.CONCAT( IF(E11="Insuficiente","0",""),IF(E11="Alto","1",""),IF(E11="Medio bajo",1/3,""),IF(E11="Medio",2/3,""),IF(E11="",0,""))</f>
        <v>0,666666666666667</v>
      </c>
      <c r="G11" s="2" t="s">
        <v>64</v>
      </c>
      <c r="H11" s="2" t="str">
        <f aca="false">_xlfn.CONCAT( IF(G11="Insuficiente","0",""),IF(G11="Alto","1",""),IF(G11="Medio bajo",1/3,""),IF(G11="Medio",2/3,""),IF(G11="",0,""))</f>
        <v>0,333333333333333</v>
      </c>
      <c r="I11" s="2" t="n">
        <v>278</v>
      </c>
      <c r="J11" s="2" t="n">
        <f aca="false">IF(I11="",0,(I11-MIN($I$2:$I$43))/(MAX($I$2:$I$43)-MIN($I$2:$I$43)))</f>
        <v>0.663265306122449</v>
      </c>
      <c r="K11" s="2" t="s">
        <v>42</v>
      </c>
      <c r="L11" s="2" t="n">
        <v>270</v>
      </c>
      <c r="M11" s="2" t="n">
        <f aca="false">IF(L11="",0,(L11-MIN($L$2:$L$43))/(MAX($L$2:$L$43)-MIN($L$2:$L$43)))</f>
        <v>0.766666666666667</v>
      </c>
      <c r="N11" s="2" t="s">
        <v>46</v>
      </c>
      <c r="O11" s="2" t="n">
        <v>261</v>
      </c>
      <c r="P11" s="2" t="n">
        <f aca="false">IF(O11="",0,(O11-MIN($O$2:$O$43))/(MAX($O$2:$O$43)-MIN($O$2:$O$43)))</f>
        <v>0.473684210526316</v>
      </c>
      <c r="Q11" s="2" t="s">
        <v>43</v>
      </c>
      <c r="R11" s="2" t="n">
        <v>263</v>
      </c>
      <c r="S11" s="2" t="n">
        <f aca="false">(R11-MIN($R$2:$R$43))/(MAX($R$2:$R$43)-MIN($R$2:$R$43))</f>
        <v>0.792682926829268</v>
      </c>
      <c r="T11" s="2" t="s">
        <v>46</v>
      </c>
      <c r="U11" s="2" t="s">
        <v>44</v>
      </c>
      <c r="V11" s="2" t="s">
        <v>69</v>
      </c>
      <c r="W11" s="2" t="n">
        <v>70</v>
      </c>
      <c r="X11" s="2" t="n">
        <f aca="false">(W11-MIN($W$2:$W$43))/(MAX($W$2:$W$43)-MIN($W$2:$W$43))</f>
        <v>0.5</v>
      </c>
      <c r="Y11" s="2" t="s">
        <v>42</v>
      </c>
      <c r="Z11" s="2" t="n">
        <v>72</v>
      </c>
      <c r="AA11" s="2" t="n">
        <f aca="false">(Z11-MIN($Z$2:$Z$43))/(MAX($Z$2:$Z$43)-MIN($Z$2:$Z$43))</f>
        <v>0.428571428571429</v>
      </c>
      <c r="AB11" s="2" t="s">
        <v>42</v>
      </c>
      <c r="AC11" s="2" t="n">
        <v>65</v>
      </c>
      <c r="AD11" s="2" t="n">
        <f aca="false">(AC11-MIN($AC$2:$AC$43))/(MAX($AC$2:$AC$43)-MIN($AC$2:$AC$43))</f>
        <v>0.35</v>
      </c>
      <c r="AE11" s="2" t="s">
        <v>42</v>
      </c>
      <c r="AF11" s="2" t="n">
        <v>71</v>
      </c>
      <c r="AG11" s="2" t="n">
        <f aca="false">(AF11-MIN($AF$2:$AF$43))/(MAX($AF$2:$AF$43)-MIN($AF$2:$AF$43))</f>
        <v>0.363636363636364</v>
      </c>
      <c r="AH11" s="2" t="s">
        <v>43</v>
      </c>
      <c r="AI11" s="2" t="n">
        <v>75</v>
      </c>
      <c r="AJ11" s="2" t="n">
        <f aca="false">(AI11-MIN($AI$2:$AI$43))/(MAX($AI$2:$AI$43)-MIN($AI$2:$AI$43))</f>
        <v>0.5625</v>
      </c>
      <c r="AK11" s="2" t="s">
        <v>42</v>
      </c>
      <c r="AL11" s="2" t="n">
        <v>79</v>
      </c>
      <c r="AM11" s="2" t="n">
        <f aca="false">(AL11-MIN($AL$2:$AL$43))/(MAX($AL$2:$AL$43)-MIN($AL$2:$AL$43))</f>
        <v>0.894736842105263</v>
      </c>
      <c r="AN11" s="2" t="s">
        <v>46</v>
      </c>
      <c r="AO11" s="2" t="n">
        <v>67</v>
      </c>
      <c r="AP11" s="2" t="n">
        <f aca="false">(AO11-MIN($AO$2:$AO$43))/(MAX($AO$2:$AO$43)-MIN($AO$2:$AO$43))</f>
        <v>0.444444444444444</v>
      </c>
      <c r="AQ11" s="2" t="s">
        <v>42</v>
      </c>
      <c r="AR11" s="2" t="n">
        <v>80</v>
      </c>
      <c r="AS11" s="2" t="n">
        <f aca="false">(AR11-MIN($AR$2:$AR$43))/(MAX($AR$2:$AR$43)-MIN($AR$2:$AR$43))</f>
        <v>0.8125</v>
      </c>
      <c r="AT11" s="2" t="s">
        <v>46</v>
      </c>
      <c r="AU11" s="2" t="s">
        <v>47</v>
      </c>
      <c r="AV11" s="2" t="n">
        <f aca="false">AVERAGE(F11,H11,J11,M11,P11,S11)</f>
        <v>0.674074777536175</v>
      </c>
      <c r="AW11" s="2" t="n">
        <f aca="false">AVERAGE(X11,AA11,AD11,AG11,AJ11,AM11,AP11,AS11)</f>
        <v>0.544548634844688</v>
      </c>
      <c r="AX11" s="2" t="n">
        <f aca="false">AV11*6+1</f>
        <v>5.04444866521705</v>
      </c>
      <c r="AY11" s="2" t="n">
        <f aca="false">AW11*6+1</f>
        <v>4.26729180906812</v>
      </c>
      <c r="AZ11" s="2" t="n">
        <f aca="false">AVERAGE(AX11:AY11)</f>
        <v>4.65587023714259</v>
      </c>
    </row>
    <row r="12" customFormat="false" ht="12.8" hidden="false" customHeight="false" outlineLevel="0" collapsed="false">
      <c r="A12" s="2" t="n">
        <v>9758</v>
      </c>
      <c r="B12" s="2" t="s">
        <v>70</v>
      </c>
      <c r="C12" s="2" t="s">
        <v>39</v>
      </c>
      <c r="D12" s="2" t="s">
        <v>40</v>
      </c>
      <c r="E12" s="2" t="s">
        <v>41</v>
      </c>
      <c r="F12" s="2" t="str">
        <f aca="false">_xlfn.CONCAT( IF(E12="Insuficiente","0",""),IF(E12="Alto","1",""),IF(E12="Medio bajo",1/3,""),IF(E12="Medio",2/3,""),IF(E12="",0,""))</f>
        <v>0,666666666666667</v>
      </c>
      <c r="G12" s="2" t="s">
        <v>41</v>
      </c>
      <c r="H12" s="2" t="str">
        <f aca="false">_xlfn.CONCAT( IF(G12="Insuficiente","0",""),IF(G12="Alto","1",""),IF(G12="Medio bajo",1/3,""),IF(G12="Medio",2/3,""),IF(G12="",0,""))</f>
        <v>0,666666666666667</v>
      </c>
      <c r="I12" s="2" t="n">
        <v>281</v>
      </c>
      <c r="J12" s="2" t="n">
        <f aca="false">IF(I12="",0,(I12-MIN($I$2:$I$43))/(MAX($I$2:$I$43)-MIN($I$2:$I$43)))</f>
        <v>0.693877551020408</v>
      </c>
      <c r="K12" s="2" t="s">
        <v>42</v>
      </c>
      <c r="L12" s="2" t="n">
        <v>263</v>
      </c>
      <c r="M12" s="2" t="n">
        <f aca="false">IF(L12="",0,(L12-MIN($L$2:$L$43))/(MAX($L$2:$L$43)-MIN($L$2:$L$43)))</f>
        <v>0.688888888888889</v>
      </c>
      <c r="N12" s="2" t="s">
        <v>42</v>
      </c>
      <c r="O12" s="2" t="n">
        <v>288</v>
      </c>
      <c r="P12" s="2" t="n">
        <f aca="false">IF(O12="",0,(O12-MIN($O$2:$O$43))/(MAX($O$2:$O$43)-MIN($O$2:$O$43)))</f>
        <v>0.828947368421053</v>
      </c>
      <c r="Q12" s="2" t="s">
        <v>46</v>
      </c>
      <c r="R12" s="2" t="n">
        <v>250</v>
      </c>
      <c r="S12" s="2" t="n">
        <f aca="false">(R12-MIN($R$2:$R$43))/(MAX($R$2:$R$43)-MIN($R$2:$R$43))</f>
        <v>0.634146341463415</v>
      </c>
      <c r="T12" s="2" t="s">
        <v>46</v>
      </c>
      <c r="U12" s="2" t="s">
        <v>44</v>
      </c>
      <c r="V12" s="2" t="s">
        <v>71</v>
      </c>
      <c r="W12" s="2" t="n">
        <v>71</v>
      </c>
      <c r="X12" s="2" t="n">
        <f aca="false">(W12-MIN($W$2:$W$43))/(MAX($W$2:$W$43)-MIN($W$2:$W$43))</f>
        <v>0.555555555555556</v>
      </c>
      <c r="Y12" s="2" t="s">
        <v>42</v>
      </c>
      <c r="Z12" s="2" t="n">
        <v>74</v>
      </c>
      <c r="AA12" s="2" t="n">
        <f aca="false">(Z12-MIN($Z$2:$Z$43))/(MAX($Z$2:$Z$43)-MIN($Z$2:$Z$43))</f>
        <v>0.523809523809524</v>
      </c>
      <c r="AB12" s="2" t="s">
        <v>42</v>
      </c>
      <c r="AC12" s="2" t="n">
        <v>67</v>
      </c>
      <c r="AD12" s="2" t="n">
        <f aca="false">(AC12-MIN($AC$2:$AC$43))/(MAX($AC$2:$AC$43)-MIN($AC$2:$AC$43))</f>
        <v>0.45</v>
      </c>
      <c r="AE12" s="2" t="s">
        <v>42</v>
      </c>
      <c r="AF12" s="2" t="n">
        <v>76</v>
      </c>
      <c r="AG12" s="2" t="n">
        <f aca="false">(AF12-MIN($AF$2:$AF$43))/(MAX($AF$2:$AF$43)-MIN($AF$2:$AF$43))</f>
        <v>0.590909090909091</v>
      </c>
      <c r="AH12" s="2" t="s">
        <v>42</v>
      </c>
      <c r="AI12" s="2" t="n">
        <v>71</v>
      </c>
      <c r="AJ12" s="2" t="n">
        <f aca="false">(AI12-MIN($AI$2:$AI$43))/(MAX($AI$2:$AI$43)-MIN($AI$2:$AI$43))</f>
        <v>0.3125</v>
      </c>
      <c r="AK12" s="2" t="s">
        <v>42</v>
      </c>
      <c r="AL12" s="2" t="n">
        <v>74</v>
      </c>
      <c r="AM12" s="2" t="n">
        <f aca="false">(AL12-MIN($AL$2:$AL$43))/(MAX($AL$2:$AL$43)-MIN($AL$2:$AL$43))</f>
        <v>0.631578947368421</v>
      </c>
      <c r="AN12" s="2" t="s">
        <v>42</v>
      </c>
      <c r="AO12" s="2" t="n">
        <v>65</v>
      </c>
      <c r="AP12" s="2" t="n">
        <f aca="false">(AO12-MIN($AO$2:$AO$43))/(MAX($AO$2:$AO$43)-MIN($AO$2:$AO$43))</f>
        <v>0.333333333333333</v>
      </c>
      <c r="AQ12" s="2" t="s">
        <v>43</v>
      </c>
      <c r="AR12" s="2" t="n">
        <v>77</v>
      </c>
      <c r="AS12" s="2" t="n">
        <f aca="false">(AR12-MIN($AR$2:$AR$43))/(MAX($AR$2:$AR$43)-MIN($AR$2:$AR$43))</f>
        <v>0.625</v>
      </c>
      <c r="AT12" s="2" t="s">
        <v>42</v>
      </c>
      <c r="AU12" s="2" t="s">
        <v>47</v>
      </c>
      <c r="AV12" s="2" t="n">
        <f aca="false">AVERAGE(F12,H12,J12,M12,P12,S12)</f>
        <v>0.711465037448441</v>
      </c>
      <c r="AW12" s="2" t="n">
        <f aca="false">AVERAGE(X12,AA12,AD12,AG12,AJ12,AM12,AP12,AS12)</f>
        <v>0.502835806371991</v>
      </c>
      <c r="AX12" s="2" t="n">
        <f aca="false">AV12*6+1</f>
        <v>5.26879022469065</v>
      </c>
      <c r="AY12" s="2" t="n">
        <f aca="false">AW12*6+1</f>
        <v>4.01701483823194</v>
      </c>
      <c r="AZ12" s="2" t="n">
        <f aca="false">AVERAGE(AX12:AY12)</f>
        <v>4.6429025314613</v>
      </c>
    </row>
    <row r="13" customFormat="false" ht="12.8" hidden="false" customHeight="false" outlineLevel="0" collapsed="false">
      <c r="A13" s="2" t="n">
        <v>9768</v>
      </c>
      <c r="B13" s="2" t="s">
        <v>72</v>
      </c>
      <c r="C13" s="2" t="s">
        <v>39</v>
      </c>
      <c r="D13" s="2" t="s">
        <v>40</v>
      </c>
      <c r="E13" s="2" t="s">
        <v>41</v>
      </c>
      <c r="F13" s="2" t="str">
        <f aca="false">_xlfn.CONCAT( IF(E13="Insuficiente","0",""),IF(E13="Alto","1",""),IF(E13="Medio bajo",1/3,""),IF(E13="Medio",2/3,""),IF(E13="",0,""))</f>
        <v>0,666666666666667</v>
      </c>
      <c r="G13" s="2" t="s">
        <v>41</v>
      </c>
      <c r="H13" s="2" t="str">
        <f aca="false">_xlfn.CONCAT( IF(G13="Insuficiente","0",""),IF(G13="Alto","1",""),IF(G13="Medio bajo",1/3,""),IF(G13="Medio",2/3,""),IF(G13="",0,""))</f>
        <v>0,666666666666667</v>
      </c>
      <c r="I13" s="2"/>
      <c r="J13" s="2" t="n">
        <f aca="false">IF(I13="",0,(I13-MIN($I$2:$I$43))/(MAX($I$2:$I$43)-MIN($I$2:$I$43)))</f>
        <v>0</v>
      </c>
      <c r="K13" s="2" t="s">
        <v>43</v>
      </c>
      <c r="L13" s="2" t="n">
        <v>271</v>
      </c>
      <c r="M13" s="2" t="n">
        <f aca="false">IF(L13="",0,(L13-MIN($L$2:$L$43))/(MAX($L$2:$L$43)-MIN($L$2:$L$43)))</f>
        <v>0.777777777777778</v>
      </c>
      <c r="N13" s="2" t="s">
        <v>42</v>
      </c>
      <c r="O13" s="2" t="n">
        <v>282</v>
      </c>
      <c r="P13" s="2" t="n">
        <f aca="false">IF(O13="",0,(O13-MIN($O$2:$O$43))/(MAX($O$2:$O$43)-MIN($O$2:$O$43)))</f>
        <v>0.75</v>
      </c>
      <c r="Q13" s="2" t="s">
        <v>42</v>
      </c>
      <c r="R13" s="2" t="n">
        <v>268</v>
      </c>
      <c r="S13" s="2" t="n">
        <f aca="false">(R13-MIN($R$2:$R$43))/(MAX($R$2:$R$43)-MIN($R$2:$R$43))</f>
        <v>0.853658536585366</v>
      </c>
      <c r="T13" s="2" t="s">
        <v>46</v>
      </c>
      <c r="U13" s="2" t="s">
        <v>59</v>
      </c>
      <c r="V13" s="2" t="s">
        <v>73</v>
      </c>
      <c r="W13" s="2" t="n">
        <v>71</v>
      </c>
      <c r="X13" s="2" t="n">
        <f aca="false">(W13-MIN($W$2:$W$43))/(MAX($W$2:$W$43)-MIN($W$2:$W$43))</f>
        <v>0.555555555555556</v>
      </c>
      <c r="Y13" s="2" t="s">
        <v>42</v>
      </c>
      <c r="Z13" s="2" t="n">
        <v>74</v>
      </c>
      <c r="AA13" s="2" t="n">
        <f aca="false">(Z13-MIN($Z$2:$Z$43))/(MAX($Z$2:$Z$43)-MIN($Z$2:$Z$43))</f>
        <v>0.523809523809524</v>
      </c>
      <c r="AB13" s="2" t="s">
        <v>42</v>
      </c>
      <c r="AC13" s="2" t="n">
        <v>69</v>
      </c>
      <c r="AD13" s="2" t="n">
        <f aca="false">(AC13-MIN($AC$2:$AC$43))/(MAX($AC$2:$AC$43)-MIN($AC$2:$AC$43))</f>
        <v>0.55</v>
      </c>
      <c r="AE13" s="2" t="s">
        <v>42</v>
      </c>
      <c r="AF13" s="2" t="n">
        <v>78</v>
      </c>
      <c r="AG13" s="2" t="n">
        <f aca="false">(AF13-MIN($AF$2:$AF$43))/(MAX($AF$2:$AF$43)-MIN($AF$2:$AF$43))</f>
        <v>0.681818181818182</v>
      </c>
      <c r="AH13" s="2" t="s">
        <v>42</v>
      </c>
      <c r="AI13" s="2" t="n">
        <v>73</v>
      </c>
      <c r="AJ13" s="2" t="n">
        <f aca="false">(AI13-MIN($AI$2:$AI$43))/(MAX($AI$2:$AI$43)-MIN($AI$2:$AI$43))</f>
        <v>0.4375</v>
      </c>
      <c r="AK13" s="2" t="s">
        <v>42</v>
      </c>
      <c r="AL13" s="2" t="n">
        <v>75</v>
      </c>
      <c r="AM13" s="2" t="n">
        <f aca="false">(AL13-MIN($AL$2:$AL$43))/(MAX($AL$2:$AL$43)-MIN($AL$2:$AL$43))</f>
        <v>0.68421052631579</v>
      </c>
      <c r="AN13" s="2" t="s">
        <v>42</v>
      </c>
      <c r="AO13" s="2" t="n">
        <v>72</v>
      </c>
      <c r="AP13" s="2" t="n">
        <f aca="false">(AO13-MIN($AO$2:$AO$43))/(MAX($AO$2:$AO$43)-MIN($AO$2:$AO$43))</f>
        <v>0.722222222222222</v>
      </c>
      <c r="AQ13" s="2" t="s">
        <v>42</v>
      </c>
      <c r="AR13" s="2" t="n">
        <v>77</v>
      </c>
      <c r="AS13" s="2" t="n">
        <f aca="false">(AR13-MIN($AR$2:$AR$43))/(MAX($AR$2:$AR$43)-MIN($AR$2:$AR$43))</f>
        <v>0.625</v>
      </c>
      <c r="AT13" s="2" t="s">
        <v>42</v>
      </c>
      <c r="AU13" s="2" t="s">
        <v>47</v>
      </c>
      <c r="AV13" s="2" t="n">
        <f aca="false">AVERAGE(F13,H13,J13,M13,P13,S13)</f>
        <v>0.595359078590786</v>
      </c>
      <c r="AW13" s="2" t="n">
        <f aca="false">AVERAGE(X13,AA13,AD13,AG13,AJ13,AM13,AP13,AS13)</f>
        <v>0.597514501215159</v>
      </c>
      <c r="AX13" s="2" t="n">
        <f aca="false">AV13*6+1</f>
        <v>4.57215447154472</v>
      </c>
      <c r="AY13" s="2" t="n">
        <f aca="false">AW13*6+1</f>
        <v>4.58508700729095</v>
      </c>
      <c r="AZ13" s="2" t="n">
        <f aca="false">AVERAGE(AX13:AY13)</f>
        <v>4.57862073941783</v>
      </c>
    </row>
    <row r="14" customFormat="false" ht="12.8" hidden="false" customHeight="false" outlineLevel="0" collapsed="false">
      <c r="A14" s="2" t="n">
        <v>25655</v>
      </c>
      <c r="B14" s="2" t="s">
        <v>74</v>
      </c>
      <c r="C14" s="2" t="s">
        <v>39</v>
      </c>
      <c r="D14" s="2" t="s">
        <v>40</v>
      </c>
      <c r="E14" s="2" t="s">
        <v>41</v>
      </c>
      <c r="F14" s="2" t="str">
        <f aca="false">_xlfn.CONCAT( IF(E14="Insuficiente","0",""),IF(E14="Alto","1",""),IF(E14="Medio bajo",1/3,""),IF(E14="Medio",2/3,""),IF(E14="",0,""))</f>
        <v>0,666666666666667</v>
      </c>
      <c r="G14" s="2" t="s">
        <v>49</v>
      </c>
      <c r="H14" s="2" t="str">
        <f aca="false">_xlfn.CONCAT( IF(G14="Insuficiente","0",""),IF(G14="Alto","1",""),IF(G14="Medio bajo",1/3,""),IF(G14="Medio",2/3,""),IF(G14="",0,""))</f>
        <v>1</v>
      </c>
      <c r="I14" s="2"/>
      <c r="J14" s="2" t="n">
        <f aca="false">IF(I14="",0,(I14-MIN($I$2:$I$43))/(MAX($I$2:$I$43)-MIN($I$2:$I$43)))</f>
        <v>0</v>
      </c>
      <c r="K14" s="2" t="s">
        <v>42</v>
      </c>
      <c r="L14" s="2" t="n">
        <v>270</v>
      </c>
      <c r="M14" s="2" t="n">
        <f aca="false">IF(L14="",0,(L14-MIN($L$2:$L$43))/(MAX($L$2:$L$43)-MIN($L$2:$L$43)))</f>
        <v>0.766666666666667</v>
      </c>
      <c r="N14" s="2" t="s">
        <v>42</v>
      </c>
      <c r="O14" s="2" t="n">
        <v>298</v>
      </c>
      <c r="P14" s="2" t="n">
        <f aca="false">IF(O14="",0,(O14-MIN($O$2:$O$43))/(MAX($O$2:$O$43)-MIN($O$2:$O$43)))</f>
        <v>0.960526315789474</v>
      </c>
      <c r="Q14" s="2" t="s">
        <v>46</v>
      </c>
      <c r="R14" s="2" t="n">
        <v>274</v>
      </c>
      <c r="S14" s="2" t="n">
        <f aca="false">(R14-MIN($R$2:$R$43))/(MAX($R$2:$R$43)-MIN($R$2:$R$43))</f>
        <v>0.926829268292683</v>
      </c>
      <c r="T14" s="2" t="s">
        <v>46</v>
      </c>
      <c r="U14" s="2" t="s">
        <v>59</v>
      </c>
      <c r="V14" s="2" t="s">
        <v>75</v>
      </c>
      <c r="W14" s="2" t="n">
        <v>73</v>
      </c>
      <c r="X14" s="2" t="n">
        <f aca="false">(W14-MIN($W$2:$W$43))/(MAX($W$2:$W$43)-MIN($W$2:$W$43))</f>
        <v>0.666666666666667</v>
      </c>
      <c r="Y14" s="2" t="s">
        <v>42</v>
      </c>
      <c r="Z14" s="2" t="n">
        <v>74</v>
      </c>
      <c r="AA14" s="2" t="n">
        <f aca="false">(Z14-MIN($Z$2:$Z$43))/(MAX($Z$2:$Z$43)-MIN($Z$2:$Z$43))</f>
        <v>0.523809523809524</v>
      </c>
      <c r="AB14" s="2" t="s">
        <v>42</v>
      </c>
      <c r="AC14" s="2" t="n">
        <v>67</v>
      </c>
      <c r="AD14" s="2" t="n">
        <f aca="false">(AC14-MIN($AC$2:$AC$43))/(MAX($AC$2:$AC$43)-MIN($AC$2:$AC$43))</f>
        <v>0.45</v>
      </c>
      <c r="AE14" s="2" t="s">
        <v>42</v>
      </c>
      <c r="AF14" s="2" t="n">
        <v>74</v>
      </c>
      <c r="AG14" s="2" t="n">
        <f aca="false">(AF14-MIN($AF$2:$AF$43))/(MAX($AF$2:$AF$43)-MIN($AF$2:$AF$43))</f>
        <v>0.5</v>
      </c>
      <c r="AH14" s="2" t="s">
        <v>42</v>
      </c>
      <c r="AI14" s="2" t="n">
        <v>73</v>
      </c>
      <c r="AJ14" s="2" t="n">
        <f aca="false">(AI14-MIN($AI$2:$AI$43))/(MAX($AI$2:$AI$43)-MIN($AI$2:$AI$43))</f>
        <v>0.4375</v>
      </c>
      <c r="AK14" s="2" t="s">
        <v>42</v>
      </c>
      <c r="AL14" s="2" t="n">
        <v>74</v>
      </c>
      <c r="AM14" s="2" t="n">
        <f aca="false">(AL14-MIN($AL$2:$AL$43))/(MAX($AL$2:$AL$43)-MIN($AL$2:$AL$43))</f>
        <v>0.631578947368421</v>
      </c>
      <c r="AN14" s="2" t="s">
        <v>42</v>
      </c>
      <c r="AO14" s="2" t="n">
        <v>67</v>
      </c>
      <c r="AP14" s="2" t="n">
        <f aca="false">(AO14-MIN($AO$2:$AO$43))/(MAX($AO$2:$AO$43)-MIN($AO$2:$AO$43))</f>
        <v>0.444444444444444</v>
      </c>
      <c r="AQ14" s="2" t="s">
        <v>42</v>
      </c>
      <c r="AR14" s="2" t="n">
        <v>72</v>
      </c>
      <c r="AS14" s="2" t="n">
        <f aca="false">(AR14-MIN($AR$2:$AR$43))/(MAX($AR$2:$AR$43)-MIN($AR$2:$AR$43))</f>
        <v>0.3125</v>
      </c>
      <c r="AT14" s="2" t="s">
        <v>43</v>
      </c>
      <c r="AU14" s="2" t="s">
        <v>47</v>
      </c>
      <c r="AV14" s="2" t="n">
        <f aca="false">AVERAGE(F14,H14,J14,M14,P14,S14)</f>
        <v>0.663505562687206</v>
      </c>
      <c r="AW14" s="2" t="n">
        <f aca="false">AVERAGE(X14,AA14,AD14,AG14,AJ14,AM14,AP14,AS14)</f>
        <v>0.495812447786132</v>
      </c>
      <c r="AX14" s="2" t="n">
        <f aca="false">AV14*6+1</f>
        <v>4.98103337612324</v>
      </c>
      <c r="AY14" s="2" t="n">
        <f aca="false">AW14*6+1</f>
        <v>3.97487468671679</v>
      </c>
      <c r="AZ14" s="2" t="n">
        <f aca="false">AVERAGE(AX14:AY14)</f>
        <v>4.47795403142001</v>
      </c>
    </row>
    <row r="15" customFormat="false" ht="12.8" hidden="false" customHeight="false" outlineLevel="0" collapsed="false">
      <c r="A15" s="2" t="n">
        <v>9757</v>
      </c>
      <c r="B15" s="2" t="s">
        <v>76</v>
      </c>
      <c r="C15" s="2" t="s">
        <v>39</v>
      </c>
      <c r="D15" s="2" t="s">
        <v>40</v>
      </c>
      <c r="E15" s="2" t="s">
        <v>41</v>
      </c>
      <c r="F15" s="2" t="str">
        <f aca="false">_xlfn.CONCAT( IF(E15="Insuficiente","0",""),IF(E15="Alto","1",""),IF(E15="Medio bajo",1/3,""),IF(E15="Medio",2/3,""),IF(E15="",0,""))</f>
        <v>0,666666666666667</v>
      </c>
      <c r="G15" s="2" t="s">
        <v>41</v>
      </c>
      <c r="H15" s="2" t="str">
        <f aca="false">_xlfn.CONCAT( IF(G15="Insuficiente","0",""),IF(G15="Alto","1",""),IF(G15="Medio bajo",1/3,""),IF(G15="Medio",2/3,""),IF(G15="",0,""))</f>
        <v>0,666666666666667</v>
      </c>
      <c r="I15" s="2" t="n">
        <v>299</v>
      </c>
      <c r="J15" s="2" t="n">
        <f aca="false">IF(I15="",0,(I15-MIN($I$2:$I$43))/(MAX($I$2:$I$43)-MIN($I$2:$I$43)))</f>
        <v>0.877551020408163</v>
      </c>
      <c r="K15" s="2" t="s">
        <v>46</v>
      </c>
      <c r="L15" s="2" t="n">
        <v>270</v>
      </c>
      <c r="M15" s="2" t="n">
        <f aca="false">IF(L15="",0,(L15-MIN($L$2:$L$43))/(MAX($L$2:$L$43)-MIN($L$2:$L$43)))</f>
        <v>0.766666666666667</v>
      </c>
      <c r="N15" s="2" t="s">
        <v>46</v>
      </c>
      <c r="O15" s="2" t="n">
        <v>262</v>
      </c>
      <c r="P15" s="2" t="n">
        <f aca="false">IF(O15="",0,(O15-MIN($O$2:$O$43))/(MAX($O$2:$O$43)-MIN($O$2:$O$43)))</f>
        <v>0.486842105263158</v>
      </c>
      <c r="Q15" s="2" t="s">
        <v>42</v>
      </c>
      <c r="R15" s="2" t="n">
        <v>234</v>
      </c>
      <c r="S15" s="2" t="n">
        <f aca="false">(R15-MIN($R$2:$R$43))/(MAX($R$2:$R$43)-MIN($R$2:$R$43))</f>
        <v>0.439024390243902</v>
      </c>
      <c r="T15" s="2" t="s">
        <v>43</v>
      </c>
      <c r="U15" s="2" t="s">
        <v>44</v>
      </c>
      <c r="V15" s="2" t="s">
        <v>77</v>
      </c>
      <c r="W15" s="2" t="n">
        <v>67</v>
      </c>
      <c r="X15" s="2" t="n">
        <f aca="false">(W15-MIN($W$2:$W$43))/(MAX($W$2:$W$43)-MIN($W$2:$W$43))</f>
        <v>0.333333333333333</v>
      </c>
      <c r="Y15" s="2" t="s">
        <v>43</v>
      </c>
      <c r="Z15" s="2" t="n">
        <v>69</v>
      </c>
      <c r="AA15" s="2" t="n">
        <f aca="false">(Z15-MIN($Z$2:$Z$43))/(MAX($Z$2:$Z$43)-MIN($Z$2:$Z$43))</f>
        <v>0.285714285714286</v>
      </c>
      <c r="AB15" s="2" t="s">
        <v>43</v>
      </c>
      <c r="AC15" s="2" t="n">
        <v>62</v>
      </c>
      <c r="AD15" s="2" t="n">
        <f aca="false">(AC15-MIN($AC$2:$AC$43))/(MAX($AC$2:$AC$43)-MIN($AC$2:$AC$43))</f>
        <v>0.2</v>
      </c>
      <c r="AE15" s="2" t="s">
        <v>43</v>
      </c>
      <c r="AF15" s="2" t="n">
        <v>70</v>
      </c>
      <c r="AG15" s="2" t="n">
        <f aca="false">(AF15-MIN($AF$2:$AF$43))/(MAX($AF$2:$AF$43)-MIN($AF$2:$AF$43))</f>
        <v>0.318181818181818</v>
      </c>
      <c r="AH15" s="2" t="s">
        <v>43</v>
      </c>
      <c r="AI15" s="2" t="n">
        <v>78</v>
      </c>
      <c r="AJ15" s="2" t="n">
        <f aca="false">(AI15-MIN($AI$2:$AI$43))/(MAX($AI$2:$AI$43)-MIN($AI$2:$AI$43))</f>
        <v>0.75</v>
      </c>
      <c r="AK15" s="2" t="s">
        <v>46</v>
      </c>
      <c r="AL15" s="2" t="n">
        <v>79</v>
      </c>
      <c r="AM15" s="2" t="n">
        <f aca="false">(AL15-MIN($AL$2:$AL$43))/(MAX($AL$2:$AL$43)-MIN($AL$2:$AL$43))</f>
        <v>0.894736842105263</v>
      </c>
      <c r="AN15" s="2" t="s">
        <v>46</v>
      </c>
      <c r="AO15" s="2" t="n">
        <v>69</v>
      </c>
      <c r="AP15" s="2" t="n">
        <f aca="false">(AO15-MIN($AO$2:$AO$43))/(MAX($AO$2:$AO$43)-MIN($AO$2:$AO$43))</f>
        <v>0.555555555555556</v>
      </c>
      <c r="AQ15" s="2" t="s">
        <v>42</v>
      </c>
      <c r="AR15" s="2" t="n">
        <v>78</v>
      </c>
      <c r="AS15" s="2" t="n">
        <f aca="false">(AR15-MIN($AR$2:$AR$43))/(MAX($AR$2:$AR$43)-MIN($AR$2:$AR$43))</f>
        <v>0.6875</v>
      </c>
      <c r="AT15" s="2" t="s">
        <v>42</v>
      </c>
      <c r="AU15" s="2" t="s">
        <v>47</v>
      </c>
      <c r="AV15" s="2" t="n">
        <f aca="false">AVERAGE(F15,H15,J15,M15,P15,S15)</f>
        <v>0.642521045645472</v>
      </c>
      <c r="AW15" s="2" t="n">
        <f aca="false">AVERAGE(X15,AA15,AD15,AG15,AJ15,AM15,AP15,AS15)</f>
        <v>0.503127729361282</v>
      </c>
      <c r="AX15" s="2" t="n">
        <f aca="false">AV15*6+1</f>
        <v>4.85512627387284</v>
      </c>
      <c r="AY15" s="2" t="n">
        <f aca="false">AW15*6+1</f>
        <v>4.01876637616769</v>
      </c>
      <c r="AZ15" s="2" t="n">
        <f aca="false">AVERAGE(AX15:AY15)</f>
        <v>4.43694632502026</v>
      </c>
    </row>
    <row r="16" customFormat="false" ht="12.8" hidden="false" customHeight="false" outlineLevel="0" collapsed="false">
      <c r="A16" s="2" t="n">
        <v>9484</v>
      </c>
      <c r="B16" s="2" t="s">
        <v>78</v>
      </c>
      <c r="C16" s="2" t="s">
        <v>39</v>
      </c>
      <c r="D16" s="2" t="s">
        <v>40</v>
      </c>
      <c r="E16" s="2" t="s">
        <v>41</v>
      </c>
      <c r="F16" s="2" t="str">
        <f aca="false">_xlfn.CONCAT( IF(E16="Insuficiente","0",""),IF(E16="Alto","1",""),IF(E16="Medio bajo",1/3,""),IF(E16="Medio",2/3,""),IF(E16="",0,""))</f>
        <v>0,666666666666667</v>
      </c>
      <c r="G16" s="2" t="s">
        <v>41</v>
      </c>
      <c r="H16" s="2" t="str">
        <f aca="false">_xlfn.CONCAT( IF(G16="Insuficiente","0",""),IF(G16="Alto","1",""),IF(G16="Medio bajo",1/3,""),IF(G16="Medio",2/3,""),IF(G16="",0,""))</f>
        <v>0,666666666666667</v>
      </c>
      <c r="I16" s="2"/>
      <c r="J16" s="2" t="n">
        <f aca="false">IF(I16="",0,(I16-MIN($I$2:$I$43))/(MAX($I$2:$I$43)-MIN($I$2:$I$43)))</f>
        <v>0</v>
      </c>
      <c r="K16" s="2" t="s">
        <v>43</v>
      </c>
      <c r="L16" s="2" t="n">
        <v>260</v>
      </c>
      <c r="M16" s="2" t="n">
        <f aca="false">IF(L16="",0,(L16-MIN($L$2:$L$43))/(MAX($L$2:$L$43)-MIN($L$2:$L$43)))</f>
        <v>0.655555555555556</v>
      </c>
      <c r="N16" s="2" t="s">
        <v>43</v>
      </c>
      <c r="O16" s="2" t="n">
        <v>271</v>
      </c>
      <c r="P16" s="2" t="n">
        <f aca="false">IF(O16="",0,(O16-MIN($O$2:$O$43))/(MAX($O$2:$O$43)-MIN($O$2:$O$43)))</f>
        <v>0.605263157894737</v>
      </c>
      <c r="Q16" s="2" t="s">
        <v>43</v>
      </c>
      <c r="R16" s="2" t="n">
        <v>260</v>
      </c>
      <c r="S16" s="2" t="n">
        <f aca="false">(R16-MIN($R$2:$R$43))/(MAX($R$2:$R$43)-MIN($R$2:$R$43))</f>
        <v>0.75609756097561</v>
      </c>
      <c r="T16" s="2" t="s">
        <v>42</v>
      </c>
      <c r="U16" s="2" t="s">
        <v>50</v>
      </c>
      <c r="V16" s="2" t="s">
        <v>79</v>
      </c>
      <c r="W16" s="2" t="n">
        <v>73</v>
      </c>
      <c r="X16" s="2" t="n">
        <f aca="false">(W16-MIN($W$2:$W$43))/(MAX($W$2:$W$43)-MIN($W$2:$W$43))</f>
        <v>0.666666666666667</v>
      </c>
      <c r="Y16" s="2" t="s">
        <v>42</v>
      </c>
      <c r="Z16" s="2" t="n">
        <v>74</v>
      </c>
      <c r="AA16" s="2" t="n">
        <f aca="false">(Z16-MIN($Z$2:$Z$43))/(MAX($Z$2:$Z$43)-MIN($Z$2:$Z$43))</f>
        <v>0.523809523809524</v>
      </c>
      <c r="AB16" s="2" t="s">
        <v>42</v>
      </c>
      <c r="AC16" s="2" t="n">
        <v>68</v>
      </c>
      <c r="AD16" s="2" t="n">
        <f aca="false">(AC16-MIN($AC$2:$AC$43))/(MAX($AC$2:$AC$43)-MIN($AC$2:$AC$43))</f>
        <v>0.5</v>
      </c>
      <c r="AE16" s="2" t="s">
        <v>42</v>
      </c>
      <c r="AF16" s="2" t="n">
        <v>78</v>
      </c>
      <c r="AG16" s="2" t="n">
        <f aca="false">(AF16-MIN($AF$2:$AF$43))/(MAX($AF$2:$AF$43)-MIN($AF$2:$AF$43))</f>
        <v>0.681818181818182</v>
      </c>
      <c r="AH16" s="2" t="s">
        <v>42</v>
      </c>
      <c r="AI16" s="2" t="n">
        <v>73</v>
      </c>
      <c r="AJ16" s="2" t="n">
        <f aca="false">(AI16-MIN($AI$2:$AI$43))/(MAX($AI$2:$AI$43)-MIN($AI$2:$AI$43))</f>
        <v>0.4375</v>
      </c>
      <c r="AK16" s="2" t="s">
        <v>42</v>
      </c>
      <c r="AL16" s="2" t="n">
        <v>76</v>
      </c>
      <c r="AM16" s="2" t="n">
        <f aca="false">(AL16-MIN($AL$2:$AL$43))/(MAX($AL$2:$AL$43)-MIN($AL$2:$AL$43))</f>
        <v>0.736842105263158</v>
      </c>
      <c r="AN16" s="2" t="s">
        <v>42</v>
      </c>
      <c r="AO16" s="2" t="n">
        <v>69</v>
      </c>
      <c r="AP16" s="2" t="n">
        <f aca="false">(AO16-MIN($AO$2:$AO$43))/(MAX($AO$2:$AO$43)-MIN($AO$2:$AO$43))</f>
        <v>0.555555555555556</v>
      </c>
      <c r="AQ16" s="2" t="s">
        <v>42</v>
      </c>
      <c r="AR16" s="2" t="n">
        <v>76</v>
      </c>
      <c r="AS16" s="2" t="n">
        <f aca="false">(AR16-MIN($AR$2:$AR$43))/(MAX($AR$2:$AR$43)-MIN($AR$2:$AR$43))</f>
        <v>0.5625</v>
      </c>
      <c r="AT16" s="2" t="s">
        <v>42</v>
      </c>
      <c r="AU16" s="2" t="s">
        <v>47</v>
      </c>
      <c r="AV16" s="2" t="n">
        <f aca="false">AVERAGE(F16,H16,J16,M16,P16,S16)</f>
        <v>0.504229068606476</v>
      </c>
      <c r="AW16" s="2" t="n">
        <f aca="false">AVERAGE(X16,AA16,AD16,AG16,AJ16,AM16,AP16,AS16)</f>
        <v>0.583086504139136</v>
      </c>
      <c r="AX16" s="2" t="n">
        <f aca="false">AV16*6+1</f>
        <v>4.02537441163885</v>
      </c>
      <c r="AY16" s="2" t="n">
        <f aca="false">AW16*6+1</f>
        <v>4.49851902483481</v>
      </c>
      <c r="AZ16" s="2" t="n">
        <f aca="false">AVERAGE(AX16:AY16)</f>
        <v>4.26194671823683</v>
      </c>
    </row>
    <row r="17" customFormat="false" ht="12.8" hidden="false" customHeight="false" outlineLevel="0" collapsed="false">
      <c r="A17" s="2" t="n">
        <v>10607</v>
      </c>
      <c r="B17" s="2" t="s">
        <v>80</v>
      </c>
      <c r="C17" s="2" t="s">
        <v>39</v>
      </c>
      <c r="D17" s="2" t="s">
        <v>40</v>
      </c>
      <c r="E17" s="2" t="s">
        <v>41</v>
      </c>
      <c r="F17" s="2" t="str">
        <f aca="false">_xlfn.CONCAT( IF(E17="Insuficiente","0",""),IF(E17="Alto","1",""),IF(E17="Medio bajo",1/3,""),IF(E17="Medio",2/3,""),IF(E17="",0,""))</f>
        <v>0,666666666666667</v>
      </c>
      <c r="G17" s="2" t="s">
        <v>41</v>
      </c>
      <c r="H17" s="2" t="str">
        <f aca="false">_xlfn.CONCAT( IF(G17="Insuficiente","0",""),IF(G17="Alto","1",""),IF(G17="Medio bajo",1/3,""),IF(G17="Medio",2/3,""),IF(G17="",0,""))</f>
        <v>0,666666666666667</v>
      </c>
      <c r="I17" s="2"/>
      <c r="J17" s="2" t="n">
        <f aca="false">IF(I17="",0,(I17-MIN($I$2:$I$43))/(MAX($I$2:$I$43)-MIN($I$2:$I$43)))</f>
        <v>0</v>
      </c>
      <c r="K17" s="2" t="s">
        <v>46</v>
      </c>
      <c r="L17" s="2" t="n">
        <v>240</v>
      </c>
      <c r="M17" s="2" t="n">
        <f aca="false">IF(L17="",0,(L17-MIN($L$2:$L$43))/(MAX($L$2:$L$43)-MIN($L$2:$L$43)))</f>
        <v>0.433333333333333</v>
      </c>
      <c r="N17" s="2" t="s">
        <v>46</v>
      </c>
      <c r="O17" s="2" t="n">
        <v>258</v>
      </c>
      <c r="P17" s="2" t="n">
        <f aca="false">IF(O17="",0,(O17-MIN($O$2:$O$43))/(MAX($O$2:$O$43)-MIN($O$2:$O$43)))</f>
        <v>0.43421052631579</v>
      </c>
      <c r="Q17" s="2" t="s">
        <v>46</v>
      </c>
      <c r="R17" s="2" t="n">
        <v>223</v>
      </c>
      <c r="S17" s="2" t="n">
        <f aca="false">(R17-MIN($R$2:$R$43))/(MAX($R$2:$R$43)-MIN($R$2:$R$43))</f>
        <v>0.304878048780488</v>
      </c>
      <c r="T17" s="2" t="s">
        <v>42</v>
      </c>
      <c r="U17" s="2" t="s">
        <v>81</v>
      </c>
      <c r="V17" s="2" t="s">
        <v>82</v>
      </c>
      <c r="W17" s="2" t="n">
        <v>73</v>
      </c>
      <c r="X17" s="2" t="n">
        <f aca="false">(W17-MIN($W$2:$W$43))/(MAX($W$2:$W$43)-MIN($W$2:$W$43))</f>
        <v>0.666666666666667</v>
      </c>
      <c r="Y17" s="2" t="s">
        <v>42</v>
      </c>
      <c r="Z17" s="2" t="n">
        <v>77</v>
      </c>
      <c r="AA17" s="2" t="n">
        <f aca="false">(Z17-MIN($Z$2:$Z$43))/(MAX($Z$2:$Z$43)-MIN($Z$2:$Z$43))</f>
        <v>0.666666666666667</v>
      </c>
      <c r="AB17" s="2" t="s">
        <v>42</v>
      </c>
      <c r="AC17" s="2" t="n">
        <v>66</v>
      </c>
      <c r="AD17" s="2" t="n">
        <f aca="false">(AC17-MIN($AC$2:$AC$43))/(MAX($AC$2:$AC$43)-MIN($AC$2:$AC$43))</f>
        <v>0.4</v>
      </c>
      <c r="AE17" s="2" t="s">
        <v>43</v>
      </c>
      <c r="AF17" s="2" t="n">
        <v>79</v>
      </c>
      <c r="AG17" s="2" t="n">
        <f aca="false">(AF17-MIN($AF$2:$AF$43))/(MAX($AF$2:$AF$43)-MIN($AF$2:$AF$43))</f>
        <v>0.727272727272727</v>
      </c>
      <c r="AH17" s="2" t="s">
        <v>42</v>
      </c>
      <c r="AI17" s="2" t="n">
        <v>82</v>
      </c>
      <c r="AJ17" s="2" t="n">
        <f aca="false">(AI17-MIN($AI$2:$AI$43))/(MAX($AI$2:$AI$43)-MIN($AI$2:$AI$43))</f>
        <v>1</v>
      </c>
      <c r="AK17" s="2" t="s">
        <v>46</v>
      </c>
      <c r="AL17" s="2" t="n">
        <v>78</v>
      </c>
      <c r="AM17" s="2" t="n">
        <f aca="false">(AL17-MIN($AL$2:$AL$43))/(MAX($AL$2:$AL$43)-MIN($AL$2:$AL$43))</f>
        <v>0.842105263157895</v>
      </c>
      <c r="AN17" s="2" t="s">
        <v>42</v>
      </c>
      <c r="AO17" s="2" t="n">
        <v>73</v>
      </c>
      <c r="AP17" s="2" t="n">
        <f aca="false">(AO17-MIN($AO$2:$AO$43))/(MAX($AO$2:$AO$43)-MIN($AO$2:$AO$43))</f>
        <v>0.777777777777778</v>
      </c>
      <c r="AQ17" s="2" t="s">
        <v>42</v>
      </c>
      <c r="AR17" s="2" t="n">
        <v>83</v>
      </c>
      <c r="AS17" s="2" t="n">
        <f aca="false">(AR17-MIN($AR$2:$AR$43))/(MAX($AR$2:$AR$43)-MIN($AR$2:$AR$43))</f>
        <v>1</v>
      </c>
      <c r="AT17" s="2" t="s">
        <v>46</v>
      </c>
      <c r="AU17" s="2" t="s">
        <v>47</v>
      </c>
      <c r="AV17" s="2" t="n">
        <f aca="false">AVERAGE(F17,H17,J17,M17,P17,S17)</f>
        <v>0.293105477107403</v>
      </c>
      <c r="AW17" s="2" t="n">
        <f aca="false">AVERAGE(X17,AA17,AD17,AG17,AJ17,AM17,AP17,AS17)</f>
        <v>0.760061137692717</v>
      </c>
      <c r="AX17" s="2" t="n">
        <f aca="false">AV17*6+1</f>
        <v>2.75863286264442</v>
      </c>
      <c r="AY17" s="2" t="n">
        <f aca="false">AW17*6+1</f>
        <v>5.5603668261563</v>
      </c>
      <c r="AZ17" s="2" t="n">
        <f aca="false">AVERAGE(AX17:AY17)</f>
        <v>4.15949984440036</v>
      </c>
    </row>
    <row r="18" customFormat="false" ht="12.8" hidden="false" customHeight="false" outlineLevel="0" collapsed="false">
      <c r="A18" s="2" t="n">
        <v>9519</v>
      </c>
      <c r="B18" s="2" t="s">
        <v>83</v>
      </c>
      <c r="C18" s="2" t="s">
        <v>39</v>
      </c>
      <c r="D18" s="2" t="s">
        <v>40</v>
      </c>
      <c r="E18" s="2" t="s">
        <v>41</v>
      </c>
      <c r="F18" s="2" t="str">
        <f aca="false">_xlfn.CONCAT( IF(E18="Insuficiente","0",""),IF(E18="Alto","1",""),IF(E18="Medio bajo",1/3,""),IF(E18="Medio",2/3,""),IF(E18="",0,""))</f>
        <v>0,666666666666667</v>
      </c>
      <c r="G18" s="2" t="s">
        <v>41</v>
      </c>
      <c r="H18" s="2" t="str">
        <f aca="false">_xlfn.CONCAT( IF(G18="Insuficiente","0",""),IF(G18="Alto","1",""),IF(G18="Medio bajo",1/3,""),IF(G18="Medio",2/3,""),IF(G18="",0,""))</f>
        <v>0,666666666666667</v>
      </c>
      <c r="I18" s="2"/>
      <c r="J18" s="2" t="n">
        <f aca="false">IF(I18="",0,(I18-MIN($I$2:$I$43))/(MAX($I$2:$I$43)-MIN($I$2:$I$43)))</f>
        <v>0</v>
      </c>
      <c r="K18" s="2" t="s">
        <v>43</v>
      </c>
      <c r="L18" s="2" t="n">
        <v>285</v>
      </c>
      <c r="M18" s="2" t="n">
        <f aca="false">IF(L18="",0,(L18-MIN($L$2:$L$43))/(MAX($L$2:$L$43)-MIN($L$2:$L$43)))</f>
        <v>0.933333333333333</v>
      </c>
      <c r="N18" s="2" t="s">
        <v>46</v>
      </c>
      <c r="O18" s="2" t="n">
        <v>295</v>
      </c>
      <c r="P18" s="2" t="n">
        <f aca="false">IF(O18="",0,(O18-MIN($O$2:$O$43))/(MAX($O$2:$O$43)-MIN($O$2:$O$43)))</f>
        <v>0.921052631578947</v>
      </c>
      <c r="Q18" s="2" t="s">
        <v>46</v>
      </c>
      <c r="R18" s="2" t="n">
        <v>259</v>
      </c>
      <c r="S18" s="2" t="n">
        <f aca="false">(R18-MIN($R$2:$R$43))/(MAX($R$2:$R$43)-MIN($R$2:$R$43))</f>
        <v>0.74390243902439</v>
      </c>
      <c r="T18" s="2" t="s">
        <v>42</v>
      </c>
      <c r="U18" s="2" t="s">
        <v>50</v>
      </c>
      <c r="V18" s="2" t="s">
        <v>84</v>
      </c>
      <c r="W18" s="2" t="n">
        <v>68</v>
      </c>
      <c r="X18" s="2" t="n">
        <f aca="false">(W18-MIN($W$2:$W$43))/(MAX($W$2:$W$43)-MIN($W$2:$W$43))</f>
        <v>0.388888888888889</v>
      </c>
      <c r="Y18" s="2" t="s">
        <v>43</v>
      </c>
      <c r="Z18" s="2" t="n">
        <v>67</v>
      </c>
      <c r="AA18" s="2" t="n">
        <f aca="false">(Z18-MIN($Z$2:$Z$43))/(MAX($Z$2:$Z$43)-MIN($Z$2:$Z$43))</f>
        <v>0.19047619047619</v>
      </c>
      <c r="AB18" s="2" t="s">
        <v>43</v>
      </c>
      <c r="AC18" s="2" t="n">
        <v>63</v>
      </c>
      <c r="AD18" s="2" t="n">
        <f aca="false">(AC18-MIN($AC$2:$AC$43))/(MAX($AC$2:$AC$43)-MIN($AC$2:$AC$43))</f>
        <v>0.25</v>
      </c>
      <c r="AE18" s="2" t="s">
        <v>43</v>
      </c>
      <c r="AF18" s="2" t="n">
        <v>70</v>
      </c>
      <c r="AG18" s="2" t="n">
        <f aca="false">(AF18-MIN($AF$2:$AF$43))/(MAX($AF$2:$AF$43)-MIN($AF$2:$AF$43))</f>
        <v>0.318181818181818</v>
      </c>
      <c r="AH18" s="2" t="s">
        <v>43</v>
      </c>
      <c r="AI18" s="2" t="n">
        <v>75</v>
      </c>
      <c r="AJ18" s="2" t="n">
        <f aca="false">(AI18-MIN($AI$2:$AI$43))/(MAX($AI$2:$AI$43)-MIN($AI$2:$AI$43))</f>
        <v>0.5625</v>
      </c>
      <c r="AK18" s="2" t="s">
        <v>42</v>
      </c>
      <c r="AL18" s="2" t="n">
        <v>70</v>
      </c>
      <c r="AM18" s="2" t="n">
        <f aca="false">(AL18-MIN($AL$2:$AL$43))/(MAX($AL$2:$AL$43)-MIN($AL$2:$AL$43))</f>
        <v>0.421052631578947</v>
      </c>
      <c r="AN18" s="2" t="s">
        <v>43</v>
      </c>
      <c r="AO18" s="2" t="n">
        <v>66</v>
      </c>
      <c r="AP18" s="2" t="n">
        <f aca="false">(AO18-MIN($AO$2:$AO$43))/(MAX($AO$2:$AO$43)-MIN($AO$2:$AO$43))</f>
        <v>0.388888888888889</v>
      </c>
      <c r="AQ18" s="2" t="s">
        <v>43</v>
      </c>
      <c r="AR18" s="2" t="n">
        <v>75</v>
      </c>
      <c r="AS18" s="2" t="n">
        <f aca="false">(AR18-MIN($AR$2:$AR$43))/(MAX($AR$2:$AR$43)-MIN($AR$2:$AR$43))</f>
        <v>0.5</v>
      </c>
      <c r="AT18" s="2" t="s">
        <v>42</v>
      </c>
      <c r="AU18" s="2" t="s">
        <v>47</v>
      </c>
      <c r="AV18" s="2" t="n">
        <f aca="false">AVERAGE(F18,H18,J18,M18,P18,S18)</f>
        <v>0.649572100984168</v>
      </c>
      <c r="AW18" s="2" t="n">
        <f aca="false">AVERAGE(X18,AA18,AD18,AG18,AJ18,AM18,AP18,AS18)</f>
        <v>0.377498552251842</v>
      </c>
      <c r="AX18" s="2" t="n">
        <f aca="false">AV18*6+1</f>
        <v>4.89743260590501</v>
      </c>
      <c r="AY18" s="2" t="n">
        <f aca="false">AW18*6+1</f>
        <v>3.26499131351105</v>
      </c>
      <c r="AZ18" s="2" t="n">
        <f aca="false">AVERAGE(AX18:AY18)</f>
        <v>4.08121195970803</v>
      </c>
    </row>
    <row r="19" customFormat="false" ht="12.8" hidden="false" customHeight="false" outlineLevel="0" collapsed="false">
      <c r="A19" s="2" t="n">
        <v>9801</v>
      </c>
      <c r="B19" s="2" t="s">
        <v>85</v>
      </c>
      <c r="C19" s="2" t="s">
        <v>39</v>
      </c>
      <c r="D19" s="2" t="s">
        <v>40</v>
      </c>
      <c r="E19" s="2" t="s">
        <v>41</v>
      </c>
      <c r="F19" s="2" t="str">
        <f aca="false">_xlfn.CONCAT( IF(E19="Insuficiente","0",""),IF(E19="Alto","1",""),IF(E19="Medio bajo",1/3,""),IF(E19="Medio",2/3,""),IF(E19="",0,""))</f>
        <v>0,666666666666667</v>
      </c>
      <c r="G19" s="2" t="s">
        <v>41</v>
      </c>
      <c r="H19" s="2" t="str">
        <f aca="false">_xlfn.CONCAT( IF(G19="Insuficiente","0",""),IF(G19="Alto","1",""),IF(G19="Medio bajo",1/3,""),IF(G19="Medio",2/3,""),IF(G19="",0,""))</f>
        <v>0,666666666666667</v>
      </c>
      <c r="I19" s="2" t="n">
        <v>288</v>
      </c>
      <c r="J19" s="2" t="n">
        <f aca="false">IF(I19="",0,(I19-MIN($I$2:$I$43))/(MAX($I$2:$I$43)-MIN($I$2:$I$43)))</f>
        <v>0.76530612244898</v>
      </c>
      <c r="K19" s="2" t="s">
        <v>46</v>
      </c>
      <c r="L19" s="2" t="n">
        <v>248</v>
      </c>
      <c r="M19" s="2" t="n">
        <f aca="false">IF(L19="",0,(L19-MIN($L$2:$L$43))/(MAX($L$2:$L$43)-MIN($L$2:$L$43)))</f>
        <v>0.522222222222222</v>
      </c>
      <c r="N19" s="2" t="s">
        <v>42</v>
      </c>
      <c r="O19" s="2" t="n">
        <v>262</v>
      </c>
      <c r="P19" s="2" t="n">
        <f aca="false">IF(O19="",0,(O19-MIN($O$2:$O$43))/(MAX($O$2:$O$43)-MIN($O$2:$O$43)))</f>
        <v>0.486842105263158</v>
      </c>
      <c r="Q19" s="2" t="s">
        <v>42</v>
      </c>
      <c r="R19" s="2" t="n">
        <v>234</v>
      </c>
      <c r="S19" s="2" t="n">
        <f aca="false">(R19-MIN($R$2:$R$43))/(MAX($R$2:$R$43)-MIN($R$2:$R$43))</f>
        <v>0.439024390243902</v>
      </c>
      <c r="T19" s="2" t="s">
        <v>43</v>
      </c>
      <c r="U19" s="2" t="s">
        <v>44</v>
      </c>
      <c r="V19" s="2" t="s">
        <v>86</v>
      </c>
      <c r="W19" s="2" t="n">
        <v>71</v>
      </c>
      <c r="X19" s="2" t="n">
        <f aca="false">(W19-MIN($W$2:$W$43))/(MAX($W$2:$W$43)-MIN($W$2:$W$43))</f>
        <v>0.555555555555556</v>
      </c>
      <c r="Y19" s="2" t="s">
        <v>42</v>
      </c>
      <c r="Z19" s="2" t="n">
        <v>70</v>
      </c>
      <c r="AA19" s="2" t="n">
        <f aca="false">(Z19-MIN($Z$2:$Z$43))/(MAX($Z$2:$Z$43)-MIN($Z$2:$Z$43))</f>
        <v>0.333333333333333</v>
      </c>
      <c r="AB19" s="2" t="s">
        <v>43</v>
      </c>
      <c r="AC19" s="2" t="n">
        <v>64</v>
      </c>
      <c r="AD19" s="2" t="n">
        <f aca="false">(AC19-MIN($AC$2:$AC$43))/(MAX($AC$2:$AC$43)-MIN($AC$2:$AC$43))</f>
        <v>0.3</v>
      </c>
      <c r="AE19" s="2" t="s">
        <v>43</v>
      </c>
      <c r="AF19" s="2" t="n">
        <v>73</v>
      </c>
      <c r="AG19" s="2" t="n">
        <f aca="false">(AF19-MIN($AF$2:$AF$43))/(MAX($AF$2:$AF$43)-MIN($AF$2:$AF$43))</f>
        <v>0.454545454545455</v>
      </c>
      <c r="AH19" s="2" t="s">
        <v>43</v>
      </c>
      <c r="AI19" s="2" t="n">
        <v>74</v>
      </c>
      <c r="AJ19" s="2" t="n">
        <f aca="false">(AI19-MIN($AI$2:$AI$43))/(MAX($AI$2:$AI$43)-MIN($AI$2:$AI$43))</f>
        <v>0.5</v>
      </c>
      <c r="AK19" s="2" t="s">
        <v>42</v>
      </c>
      <c r="AL19" s="2" t="n">
        <v>74</v>
      </c>
      <c r="AM19" s="2" t="n">
        <f aca="false">(AL19-MIN($AL$2:$AL$43))/(MAX($AL$2:$AL$43)-MIN($AL$2:$AL$43))</f>
        <v>0.631578947368421</v>
      </c>
      <c r="AN19" s="2" t="s">
        <v>42</v>
      </c>
      <c r="AO19" s="2" t="n">
        <v>65</v>
      </c>
      <c r="AP19" s="2" t="n">
        <f aca="false">(AO19-MIN($AO$2:$AO$43))/(MAX($AO$2:$AO$43)-MIN($AO$2:$AO$43))</f>
        <v>0.333333333333333</v>
      </c>
      <c r="AQ19" s="2" t="s">
        <v>43</v>
      </c>
      <c r="AR19" s="2" t="n">
        <v>77</v>
      </c>
      <c r="AS19" s="2" t="n">
        <f aca="false">(AR19-MIN($AR$2:$AR$43))/(MAX($AR$2:$AR$43)-MIN($AR$2:$AR$43))</f>
        <v>0.625</v>
      </c>
      <c r="AT19" s="2" t="s">
        <v>42</v>
      </c>
      <c r="AU19" s="2" t="s">
        <v>47</v>
      </c>
      <c r="AV19" s="2" t="n">
        <f aca="false">AVERAGE(F19,H19,J19,M19,P19,S19)</f>
        <v>0.553348710044566</v>
      </c>
      <c r="AW19" s="2" t="n">
        <f aca="false">AVERAGE(X19,AA19,AD19,AG19,AJ19,AM19,AP19,AS19)</f>
        <v>0.466668328017012</v>
      </c>
      <c r="AX19" s="2" t="n">
        <f aca="false">AV19*6+1</f>
        <v>4.32009226026739</v>
      </c>
      <c r="AY19" s="2" t="n">
        <f aca="false">AW19*6+1</f>
        <v>3.80000996810207</v>
      </c>
      <c r="AZ19" s="2" t="n">
        <f aca="false">AVERAGE(AX19:AY19)</f>
        <v>4.06005111418473</v>
      </c>
    </row>
    <row r="20" customFormat="false" ht="12.8" hidden="false" customHeight="false" outlineLevel="0" collapsed="false">
      <c r="A20" s="2" t="n">
        <v>25798</v>
      </c>
      <c r="B20" s="2" t="s">
        <v>87</v>
      </c>
      <c r="C20" s="2" t="s">
        <v>39</v>
      </c>
      <c r="D20" s="2" t="s">
        <v>40</v>
      </c>
      <c r="E20" s="2" t="s">
        <v>64</v>
      </c>
      <c r="F20" s="2" t="str">
        <f aca="false">_xlfn.CONCAT( IF(E20="Insuficiente","0",""),IF(E20="Alto","1",""),IF(E20="Medio bajo",1/3,""),IF(E20="Medio",2/3,""),IF(E20="",0,""))</f>
        <v>0,333333333333333</v>
      </c>
      <c r="G20" s="2" t="s">
        <v>41</v>
      </c>
      <c r="H20" s="2" t="str">
        <f aca="false">_xlfn.CONCAT( IF(G20="Insuficiente","0",""),IF(G20="Alto","1",""),IF(G20="Medio bajo",1/3,""),IF(G20="Medio",2/3,""),IF(G20="",0,""))</f>
        <v>0,666666666666667</v>
      </c>
      <c r="I20" s="2"/>
      <c r="J20" s="2" t="n">
        <f aca="false">IF(I20="",0,(I20-MIN($I$2:$I$43))/(MAX($I$2:$I$43)-MIN($I$2:$I$43)))</f>
        <v>0</v>
      </c>
      <c r="K20" s="2" t="s">
        <v>43</v>
      </c>
      <c r="L20" s="2" t="n">
        <v>241</v>
      </c>
      <c r="M20" s="2" t="n">
        <f aca="false">IF(L20="",0,(L20-MIN($L$2:$L$43))/(MAX($L$2:$L$43)-MIN($L$2:$L$43)))</f>
        <v>0.444444444444444</v>
      </c>
      <c r="N20" s="2" t="s">
        <v>42</v>
      </c>
      <c r="O20" s="2" t="n">
        <v>252</v>
      </c>
      <c r="P20" s="2" t="n">
        <f aca="false">IF(O20="",0,(O20-MIN($O$2:$O$43))/(MAX($O$2:$O$43)-MIN($O$2:$O$43)))</f>
        <v>0.355263157894737</v>
      </c>
      <c r="Q20" s="2" t="s">
        <v>43</v>
      </c>
      <c r="R20" s="2" t="n">
        <v>252</v>
      </c>
      <c r="S20" s="2" t="n">
        <f aca="false">(R20-MIN($R$2:$R$43))/(MAX($R$2:$R$43)-MIN($R$2:$R$43))</f>
        <v>0.658536585365854</v>
      </c>
      <c r="T20" s="2" t="s">
        <v>42</v>
      </c>
      <c r="U20" s="2" t="s">
        <v>50</v>
      </c>
      <c r="V20" s="2" t="s">
        <v>88</v>
      </c>
      <c r="W20" s="2" t="n">
        <v>70</v>
      </c>
      <c r="X20" s="2" t="n">
        <f aca="false">(W20-MIN($W$2:$W$43))/(MAX($W$2:$W$43)-MIN($W$2:$W$43))</f>
        <v>0.5</v>
      </c>
      <c r="Y20" s="2" t="s">
        <v>43</v>
      </c>
      <c r="Z20" s="2" t="n">
        <v>74</v>
      </c>
      <c r="AA20" s="2" t="n">
        <f aca="false">(Z20-MIN($Z$2:$Z$43))/(MAX($Z$2:$Z$43)-MIN($Z$2:$Z$43))</f>
        <v>0.523809523809524</v>
      </c>
      <c r="AB20" s="2" t="s">
        <v>42</v>
      </c>
      <c r="AC20" s="2" t="n">
        <v>67</v>
      </c>
      <c r="AD20" s="2" t="n">
        <f aca="false">(AC20-MIN($AC$2:$AC$43))/(MAX($AC$2:$AC$43)-MIN($AC$2:$AC$43))</f>
        <v>0.45</v>
      </c>
      <c r="AE20" s="2" t="s">
        <v>42</v>
      </c>
      <c r="AF20" s="2" t="n">
        <v>74</v>
      </c>
      <c r="AG20" s="2" t="n">
        <f aca="false">(AF20-MIN($AF$2:$AF$43))/(MAX($AF$2:$AF$43)-MIN($AF$2:$AF$43))</f>
        <v>0.5</v>
      </c>
      <c r="AH20" s="2" t="s">
        <v>42</v>
      </c>
      <c r="AI20" s="2" t="n">
        <v>76</v>
      </c>
      <c r="AJ20" s="2" t="n">
        <f aca="false">(AI20-MIN($AI$2:$AI$43))/(MAX($AI$2:$AI$43)-MIN($AI$2:$AI$43))</f>
        <v>0.625</v>
      </c>
      <c r="AK20" s="2" t="s">
        <v>42</v>
      </c>
      <c r="AL20" s="2" t="n">
        <v>80</v>
      </c>
      <c r="AM20" s="2" t="n">
        <f aca="false">(AL20-MIN($AL$2:$AL$43))/(MAX($AL$2:$AL$43)-MIN($AL$2:$AL$43))</f>
        <v>0.947368421052632</v>
      </c>
      <c r="AN20" s="2" t="s">
        <v>46</v>
      </c>
      <c r="AO20" s="2" t="n">
        <v>70</v>
      </c>
      <c r="AP20" s="2" t="n">
        <f aca="false">(AO20-MIN($AO$2:$AO$43))/(MAX($AO$2:$AO$43)-MIN($AO$2:$AO$43))</f>
        <v>0.611111111111111</v>
      </c>
      <c r="AQ20" s="2" t="s">
        <v>42</v>
      </c>
      <c r="AR20" s="2" t="n">
        <v>83</v>
      </c>
      <c r="AS20" s="2" t="n">
        <f aca="false">(AR20-MIN($AR$2:$AR$43))/(MAX($AR$2:$AR$43)-MIN($AR$2:$AR$43))</f>
        <v>1</v>
      </c>
      <c r="AT20" s="2" t="s">
        <v>46</v>
      </c>
      <c r="AU20" s="2" t="s">
        <v>47</v>
      </c>
      <c r="AV20" s="2" t="n">
        <f aca="false">AVERAGE(F20,H20,J20,M20,P20,S20)</f>
        <v>0.364561046926259</v>
      </c>
      <c r="AW20" s="2" t="n">
        <f aca="false">AVERAGE(X20,AA20,AD20,AG20,AJ20,AM20,AP20,AS20)</f>
        <v>0.644661131996658</v>
      </c>
      <c r="AX20" s="2" t="n">
        <f aca="false">AV20*6+1</f>
        <v>3.18736628155755</v>
      </c>
      <c r="AY20" s="2" t="n">
        <f aca="false">AW20*6+1</f>
        <v>4.86796679197995</v>
      </c>
      <c r="AZ20" s="2" t="n">
        <f aca="false">AVERAGE(AX20:AY20)</f>
        <v>4.02766653676875</v>
      </c>
    </row>
    <row r="21" customFormat="false" ht="12.8" hidden="false" customHeight="false" outlineLevel="0" collapsed="false">
      <c r="A21" s="2" t="n">
        <v>9844</v>
      </c>
      <c r="B21" s="2" t="s">
        <v>89</v>
      </c>
      <c r="C21" s="2" t="s">
        <v>39</v>
      </c>
      <c r="D21" s="2" t="s">
        <v>40</v>
      </c>
      <c r="E21" s="2" t="s">
        <v>41</v>
      </c>
      <c r="F21" s="2" t="str">
        <f aca="false">_xlfn.CONCAT( IF(E21="Insuficiente","0",""),IF(E21="Alto","1",""),IF(E21="Medio bajo",1/3,""),IF(E21="Medio",2/3,""),IF(E21="",0,""))</f>
        <v>0,666666666666667</v>
      </c>
      <c r="G21" s="2" t="s">
        <v>41</v>
      </c>
      <c r="H21" s="2" t="str">
        <f aca="false">_xlfn.CONCAT( IF(G21="Insuficiente","0",""),IF(G21="Alto","1",""),IF(G21="Medio bajo",1/3,""),IF(G21="Medio",2/3,""),IF(G21="",0,""))</f>
        <v>0,666666666666667</v>
      </c>
      <c r="I21" s="2"/>
      <c r="J21" s="2" t="n">
        <f aca="false">IF(I21="",0,(I21-MIN($I$2:$I$43))/(MAX($I$2:$I$43)-MIN($I$2:$I$43)))</f>
        <v>0</v>
      </c>
      <c r="K21" s="2" t="s">
        <v>43</v>
      </c>
      <c r="L21" s="2" t="n">
        <v>241</v>
      </c>
      <c r="M21" s="2" t="n">
        <f aca="false">IF(L21="",0,(L21-MIN($L$2:$L$43))/(MAX($L$2:$L$43)-MIN($L$2:$L$43)))</f>
        <v>0.444444444444444</v>
      </c>
      <c r="N21" s="2" t="s">
        <v>42</v>
      </c>
      <c r="O21" s="2" t="n">
        <v>248</v>
      </c>
      <c r="P21" s="2" t="n">
        <f aca="false">IF(O21="",0,(O21-MIN($O$2:$O$43))/(MAX($O$2:$O$43)-MIN($O$2:$O$43)))</f>
        <v>0.302631578947368</v>
      </c>
      <c r="Q21" s="2" t="s">
        <v>42</v>
      </c>
      <c r="R21" s="2" t="n">
        <v>251</v>
      </c>
      <c r="S21" s="2" t="n">
        <f aca="false">(R21-MIN($R$2:$R$43))/(MAX($R$2:$R$43)-MIN($R$2:$R$43))</f>
        <v>0.646341463414634</v>
      </c>
      <c r="T21" s="2" t="s">
        <v>46</v>
      </c>
      <c r="U21" s="2" t="s">
        <v>59</v>
      </c>
      <c r="V21" s="2" t="s">
        <v>90</v>
      </c>
      <c r="W21" s="2" t="n">
        <v>75</v>
      </c>
      <c r="X21" s="2" t="n">
        <f aca="false">(W21-MIN($W$2:$W$43))/(MAX($W$2:$W$43)-MIN($W$2:$W$43))</f>
        <v>0.777777777777778</v>
      </c>
      <c r="Y21" s="2" t="s">
        <v>42</v>
      </c>
      <c r="Z21" s="2" t="n">
        <v>78</v>
      </c>
      <c r="AA21" s="2" t="n">
        <f aca="false">(Z21-MIN($Z$2:$Z$43))/(MAX($Z$2:$Z$43)-MIN($Z$2:$Z$43))</f>
        <v>0.714285714285714</v>
      </c>
      <c r="AB21" s="2" t="s">
        <v>42</v>
      </c>
      <c r="AC21" s="2" t="n">
        <v>76</v>
      </c>
      <c r="AD21" s="2" t="n">
        <f aca="false">(AC21-MIN($AC$2:$AC$43))/(MAX($AC$2:$AC$43)-MIN($AC$2:$AC$43))</f>
        <v>0.9</v>
      </c>
      <c r="AE21" s="2" t="s">
        <v>46</v>
      </c>
      <c r="AF21" s="2" t="n">
        <v>79</v>
      </c>
      <c r="AG21" s="2" t="n">
        <f aca="false">(AF21-MIN($AF$2:$AF$43))/(MAX($AF$2:$AF$43)-MIN($AF$2:$AF$43))</f>
        <v>0.727272727272727</v>
      </c>
      <c r="AH21" s="2" t="s">
        <v>42</v>
      </c>
      <c r="AI21" s="2" t="n">
        <v>72</v>
      </c>
      <c r="AJ21" s="2" t="n">
        <f aca="false">(AI21-MIN($AI$2:$AI$43))/(MAX($AI$2:$AI$43)-MIN($AI$2:$AI$43))</f>
        <v>0.375</v>
      </c>
      <c r="AK21" s="2" t="s">
        <v>42</v>
      </c>
      <c r="AL21" s="2" t="n">
        <v>72</v>
      </c>
      <c r="AM21" s="2" t="n">
        <f aca="false">(AL21-MIN($AL$2:$AL$43))/(MAX($AL$2:$AL$43)-MIN($AL$2:$AL$43))</f>
        <v>0.526315789473684</v>
      </c>
      <c r="AN21" s="2" t="s">
        <v>42</v>
      </c>
      <c r="AO21" s="2" t="n">
        <v>70</v>
      </c>
      <c r="AP21" s="2" t="n">
        <f aca="false">(AO21-MIN($AO$2:$AO$43))/(MAX($AO$2:$AO$43)-MIN($AO$2:$AO$43))</f>
        <v>0.611111111111111</v>
      </c>
      <c r="AQ21" s="2" t="s">
        <v>42</v>
      </c>
      <c r="AR21" s="2" t="n">
        <v>75</v>
      </c>
      <c r="AS21" s="2" t="n">
        <f aca="false">(AR21-MIN($AR$2:$AR$43))/(MAX($AR$2:$AR$43)-MIN($AR$2:$AR$43))</f>
        <v>0.5</v>
      </c>
      <c r="AT21" s="2" t="s">
        <v>42</v>
      </c>
      <c r="AU21" s="2" t="s">
        <v>47</v>
      </c>
      <c r="AV21" s="2" t="n">
        <f aca="false">AVERAGE(F21,H21,J21,M21,P21,S21)</f>
        <v>0.348354371701612</v>
      </c>
      <c r="AW21" s="2" t="n">
        <f aca="false">AVERAGE(X21,AA21,AD21,AG21,AJ21,AM21,AP21,AS21)</f>
        <v>0.641470389990127</v>
      </c>
      <c r="AX21" s="2" t="n">
        <f aca="false">AV21*6+1</f>
        <v>3.09012623020967</v>
      </c>
      <c r="AY21" s="2" t="n">
        <f aca="false">AW21*6+1</f>
        <v>4.84882233994076</v>
      </c>
      <c r="AZ21" s="2" t="n">
        <f aca="false">AVERAGE(AX21:AY21)</f>
        <v>3.96947428507522</v>
      </c>
    </row>
    <row r="22" customFormat="false" ht="12.8" hidden="false" customHeight="false" outlineLevel="0" collapsed="false">
      <c r="A22" s="2" t="n">
        <v>9827</v>
      </c>
      <c r="B22" s="2" t="s">
        <v>91</v>
      </c>
      <c r="C22" s="2" t="s">
        <v>39</v>
      </c>
      <c r="D22" s="2" t="s">
        <v>40</v>
      </c>
      <c r="E22" s="2" t="s">
        <v>41</v>
      </c>
      <c r="F22" s="2" t="str">
        <f aca="false">_xlfn.CONCAT( IF(E22="Insuficiente","0",""),IF(E22="Alto","1",""),IF(E22="Medio bajo",1/3,""),IF(E22="Medio",2/3,""),IF(E22="",0,""))</f>
        <v>0,666666666666667</v>
      </c>
      <c r="G22" s="2" t="s">
        <v>41</v>
      </c>
      <c r="H22" s="2" t="str">
        <f aca="false">_xlfn.CONCAT( IF(G22="Insuficiente","0",""),IF(G22="Alto","1",""),IF(G22="Medio bajo",1/3,""),IF(G22="Medio",2/3,""),IF(G22="",0,""))</f>
        <v>0,666666666666667</v>
      </c>
      <c r="I22" s="2" t="n">
        <v>260</v>
      </c>
      <c r="J22" s="2" t="n">
        <f aca="false">IF(I22="",0,(I22-MIN($I$2:$I$43))/(MAX($I$2:$I$43)-MIN($I$2:$I$43)))</f>
        <v>0.479591836734694</v>
      </c>
      <c r="K22" s="2" t="s">
        <v>46</v>
      </c>
      <c r="L22" s="2" t="n">
        <v>241</v>
      </c>
      <c r="M22" s="2" t="n">
        <f aca="false">IF(L22="",0,(L22-MIN($L$2:$L$43))/(MAX($L$2:$L$43)-MIN($L$2:$L$43)))</f>
        <v>0.444444444444444</v>
      </c>
      <c r="N22" s="2" t="s">
        <v>42</v>
      </c>
      <c r="O22" s="2" t="n">
        <v>250</v>
      </c>
      <c r="P22" s="2" t="n">
        <f aca="false">IF(O22="",0,(O22-MIN($O$2:$O$43))/(MAX($O$2:$O$43)-MIN($O$2:$O$43)))</f>
        <v>0.328947368421053</v>
      </c>
      <c r="Q22" s="2" t="s">
        <v>43</v>
      </c>
      <c r="R22" s="2" t="n">
        <v>238</v>
      </c>
      <c r="S22" s="2" t="n">
        <f aca="false">(R22-MIN($R$2:$R$43))/(MAX($R$2:$R$43)-MIN($R$2:$R$43))</f>
        <v>0.487804878048781</v>
      </c>
      <c r="T22" s="2" t="s">
        <v>42</v>
      </c>
      <c r="U22" s="2" t="s">
        <v>44</v>
      </c>
      <c r="V22" s="2" t="s">
        <v>92</v>
      </c>
      <c r="W22" s="2" t="n">
        <v>75</v>
      </c>
      <c r="X22" s="2" t="n">
        <f aca="false">(W22-MIN($W$2:$W$43))/(MAX($W$2:$W$43)-MIN($W$2:$W$43))</f>
        <v>0.777777777777778</v>
      </c>
      <c r="Y22" s="2" t="s">
        <v>42</v>
      </c>
      <c r="Z22" s="2" t="n">
        <v>72</v>
      </c>
      <c r="AA22" s="2" t="n">
        <f aca="false">(Z22-MIN($Z$2:$Z$43))/(MAX($Z$2:$Z$43)-MIN($Z$2:$Z$43))</f>
        <v>0.428571428571429</v>
      </c>
      <c r="AB22" s="2" t="s">
        <v>42</v>
      </c>
      <c r="AC22" s="2" t="n">
        <v>68</v>
      </c>
      <c r="AD22" s="2" t="n">
        <f aca="false">(AC22-MIN($AC$2:$AC$43))/(MAX($AC$2:$AC$43)-MIN($AC$2:$AC$43))</f>
        <v>0.5</v>
      </c>
      <c r="AE22" s="2" t="s">
        <v>42</v>
      </c>
      <c r="AF22" s="2" t="n">
        <v>77</v>
      </c>
      <c r="AG22" s="2" t="n">
        <f aca="false">(AF22-MIN($AF$2:$AF$43))/(MAX($AF$2:$AF$43)-MIN($AF$2:$AF$43))</f>
        <v>0.636363636363636</v>
      </c>
      <c r="AH22" s="2" t="s">
        <v>42</v>
      </c>
      <c r="AI22" s="2" t="n">
        <v>70</v>
      </c>
      <c r="AJ22" s="2" t="n">
        <f aca="false">(AI22-MIN($AI$2:$AI$43))/(MAX($AI$2:$AI$43)-MIN($AI$2:$AI$43))</f>
        <v>0.25</v>
      </c>
      <c r="AK22" s="2" t="s">
        <v>43</v>
      </c>
      <c r="AL22" s="2" t="n">
        <v>74</v>
      </c>
      <c r="AM22" s="2" t="n">
        <f aca="false">(AL22-MIN($AL$2:$AL$43))/(MAX($AL$2:$AL$43)-MIN($AL$2:$AL$43))</f>
        <v>0.631578947368421</v>
      </c>
      <c r="AN22" s="2" t="s">
        <v>42</v>
      </c>
      <c r="AO22" s="2" t="n">
        <v>65</v>
      </c>
      <c r="AP22" s="2" t="n">
        <f aca="false">(AO22-MIN($AO$2:$AO$43))/(MAX($AO$2:$AO$43)-MIN($AO$2:$AO$43))</f>
        <v>0.333333333333333</v>
      </c>
      <c r="AQ22" s="2" t="s">
        <v>43</v>
      </c>
      <c r="AR22" s="2" t="n">
        <v>74</v>
      </c>
      <c r="AS22" s="2" t="n">
        <f aca="false">(AR22-MIN($AR$2:$AR$43))/(MAX($AR$2:$AR$43)-MIN($AR$2:$AR$43))</f>
        <v>0.4375</v>
      </c>
      <c r="AT22" s="2" t="s">
        <v>42</v>
      </c>
      <c r="AU22" s="2" t="s">
        <v>47</v>
      </c>
      <c r="AV22" s="2" t="n">
        <f aca="false">AVERAGE(F22,H22,J22,M22,P22,S22)</f>
        <v>0.435197131912243</v>
      </c>
      <c r="AW22" s="2" t="n">
        <f aca="false">AVERAGE(X22,AA22,AD22,AG22,AJ22,AM22,AP22,AS22)</f>
        <v>0.499390640426825</v>
      </c>
      <c r="AX22" s="2" t="n">
        <f aca="false">AV22*6+1</f>
        <v>3.61118279147346</v>
      </c>
      <c r="AY22" s="2" t="n">
        <f aca="false">AW22*6+1</f>
        <v>3.99634384256095</v>
      </c>
      <c r="AZ22" s="2" t="n">
        <f aca="false">AVERAGE(AX22:AY22)</f>
        <v>3.8037633170172</v>
      </c>
    </row>
    <row r="23" customFormat="false" ht="12.8" hidden="false" customHeight="false" outlineLevel="0" collapsed="false">
      <c r="A23" s="2" t="n">
        <v>10632</v>
      </c>
      <c r="B23" s="2" t="s">
        <v>93</v>
      </c>
      <c r="C23" s="2" t="s">
        <v>39</v>
      </c>
      <c r="D23" s="2" t="s">
        <v>40</v>
      </c>
      <c r="E23" s="2" t="s">
        <v>64</v>
      </c>
      <c r="F23" s="2" t="str">
        <f aca="false">_xlfn.CONCAT( IF(E23="Insuficiente","0",""),IF(E23="Alto","1",""),IF(E23="Medio bajo",1/3,""),IF(E23="Medio",2/3,""),IF(E23="",0,""))</f>
        <v>0,333333333333333</v>
      </c>
      <c r="G23" s="2" t="s">
        <v>64</v>
      </c>
      <c r="H23" s="2" t="str">
        <f aca="false">_xlfn.CONCAT( IF(G23="Insuficiente","0",""),IF(G23="Alto","1",""),IF(G23="Medio bajo",1/3,""),IF(G23="Medio",2/3,""),IF(G23="",0,""))</f>
        <v>0,333333333333333</v>
      </c>
      <c r="I23" s="2"/>
      <c r="J23" s="2" t="n">
        <f aca="false">IF(I23="",0,(I23-MIN($I$2:$I$43))/(MAX($I$2:$I$43)-MIN($I$2:$I$43)))</f>
        <v>0</v>
      </c>
      <c r="K23" s="2" t="s">
        <v>43</v>
      </c>
      <c r="L23" s="2" t="n">
        <v>201</v>
      </c>
      <c r="M23" s="2" t="n">
        <f aca="false">IF(L23="",0,(L23-MIN($L$2:$L$43))/(MAX($L$2:$L$43)-MIN($L$2:$L$43)))</f>
        <v>0</v>
      </c>
      <c r="N23" s="2" t="s">
        <v>43</v>
      </c>
      <c r="O23" s="2" t="n">
        <v>266</v>
      </c>
      <c r="P23" s="2" t="n">
        <f aca="false">IF(O23="",0,(O23-MIN($O$2:$O$43))/(MAX($O$2:$O$43)-MIN($O$2:$O$43)))</f>
        <v>0.539473684210526</v>
      </c>
      <c r="Q23" s="2" t="s">
        <v>42</v>
      </c>
      <c r="R23" s="2" t="n">
        <v>245</v>
      </c>
      <c r="S23" s="2" t="n">
        <f aca="false">(R23-MIN($R$2:$R$43))/(MAX($R$2:$R$43)-MIN($R$2:$R$43))</f>
        <v>0.573170731707317</v>
      </c>
      <c r="T23" s="2" t="s">
        <v>42</v>
      </c>
      <c r="U23" s="2" t="s">
        <v>59</v>
      </c>
      <c r="V23" s="2" t="s">
        <v>94</v>
      </c>
      <c r="W23" s="2" t="n">
        <v>78</v>
      </c>
      <c r="X23" s="2" t="n">
        <f aca="false">(W23-MIN($W$2:$W$43))/(MAX($W$2:$W$43)-MIN($W$2:$W$43))</f>
        <v>0.944444444444444</v>
      </c>
      <c r="Y23" s="2" t="s">
        <v>46</v>
      </c>
      <c r="Z23" s="2" t="n">
        <v>82</v>
      </c>
      <c r="AA23" s="2" t="n">
        <f aca="false">(Z23-MIN($Z$2:$Z$43))/(MAX($Z$2:$Z$43)-MIN($Z$2:$Z$43))</f>
        <v>0.904761904761905</v>
      </c>
      <c r="AB23" s="2" t="s">
        <v>46</v>
      </c>
      <c r="AC23" s="2" t="n">
        <v>78</v>
      </c>
      <c r="AD23" s="2" t="n">
        <f aca="false">(AC23-MIN($AC$2:$AC$43))/(MAX($AC$2:$AC$43)-MIN($AC$2:$AC$43))</f>
        <v>1</v>
      </c>
      <c r="AE23" s="2" t="s">
        <v>46</v>
      </c>
      <c r="AF23" s="2" t="n">
        <v>84</v>
      </c>
      <c r="AG23" s="2" t="n">
        <f aca="false">(AF23-MIN($AF$2:$AF$43))/(MAX($AF$2:$AF$43)-MIN($AF$2:$AF$43))</f>
        <v>0.954545454545455</v>
      </c>
      <c r="AH23" s="2" t="s">
        <v>46</v>
      </c>
      <c r="AI23" s="2" t="n">
        <v>73</v>
      </c>
      <c r="AJ23" s="2" t="n">
        <f aca="false">(AI23-MIN($AI$2:$AI$43))/(MAX($AI$2:$AI$43)-MIN($AI$2:$AI$43))</f>
        <v>0.4375</v>
      </c>
      <c r="AK23" s="2" t="s">
        <v>42</v>
      </c>
      <c r="AL23" s="2" t="n">
        <v>68</v>
      </c>
      <c r="AM23" s="2" t="n">
        <f aca="false">(AL23-MIN($AL$2:$AL$43))/(MAX($AL$2:$AL$43)-MIN($AL$2:$AL$43))</f>
        <v>0.31578947368421</v>
      </c>
      <c r="AN23" s="2" t="s">
        <v>43</v>
      </c>
      <c r="AO23" s="2" t="n">
        <v>66</v>
      </c>
      <c r="AP23" s="2" t="n">
        <f aca="false">(AO23-MIN($AO$2:$AO$43))/(MAX($AO$2:$AO$43)-MIN($AO$2:$AO$43))</f>
        <v>0.388888888888889</v>
      </c>
      <c r="AQ23" s="2" t="s">
        <v>43</v>
      </c>
      <c r="AR23" s="2" t="n">
        <v>71</v>
      </c>
      <c r="AS23" s="2" t="n">
        <f aca="false">(AR23-MIN($AR$2:$AR$43))/(MAX($AR$2:$AR$43)-MIN($AR$2:$AR$43))</f>
        <v>0.25</v>
      </c>
      <c r="AT23" s="2" t="s">
        <v>43</v>
      </c>
      <c r="AU23" s="2" t="s">
        <v>47</v>
      </c>
      <c r="AV23" s="2" t="n">
        <f aca="false">AVERAGE(F23,H23,J23,M23,P23,S23)</f>
        <v>0.278161103979461</v>
      </c>
      <c r="AW23" s="2" t="n">
        <f aca="false">AVERAGE(X23,AA23,AD23,AG23,AJ23,AM23,AP23,AS23)</f>
        <v>0.649491270790613</v>
      </c>
      <c r="AX23" s="2" t="n">
        <f aca="false">AV23*6+1</f>
        <v>2.66896662387676</v>
      </c>
      <c r="AY23" s="2" t="n">
        <f aca="false">AW23*6+1</f>
        <v>4.89694762474368</v>
      </c>
      <c r="AZ23" s="2" t="n">
        <f aca="false">AVERAGE(AX23:AY23)</f>
        <v>3.78295712431022</v>
      </c>
    </row>
    <row r="24" customFormat="false" ht="12.8" hidden="false" customHeight="false" outlineLevel="0" collapsed="false">
      <c r="A24" s="2" t="n">
        <v>9553</v>
      </c>
      <c r="B24" s="2" t="s">
        <v>95</v>
      </c>
      <c r="C24" s="2" t="s">
        <v>39</v>
      </c>
      <c r="D24" s="2" t="s">
        <v>40</v>
      </c>
      <c r="E24" s="2" t="s">
        <v>41</v>
      </c>
      <c r="F24" s="2" t="str">
        <f aca="false">_xlfn.CONCAT( IF(E24="Insuficiente","0",""),IF(E24="Alto","1",""),IF(E24="Medio bajo",1/3,""),IF(E24="Medio",2/3,""),IF(E24="",0,""))</f>
        <v>0,666666666666667</v>
      </c>
      <c r="G24" s="2" t="s">
        <v>41</v>
      </c>
      <c r="H24" s="2" t="str">
        <f aca="false">_xlfn.CONCAT( IF(G24="Insuficiente","0",""),IF(G24="Alto","1",""),IF(G24="Medio bajo",1/3,""),IF(G24="Medio",2/3,""),IF(G24="",0,""))</f>
        <v>0,666666666666667</v>
      </c>
      <c r="I24" s="2"/>
      <c r="J24" s="2" t="n">
        <f aca="false">IF(I24="",0,(I24-MIN($I$2:$I$43))/(MAX($I$2:$I$43)-MIN($I$2:$I$43)))</f>
        <v>0</v>
      </c>
      <c r="K24" s="2" t="s">
        <v>43</v>
      </c>
      <c r="L24" s="2" t="n">
        <v>244</v>
      </c>
      <c r="M24" s="2" t="n">
        <f aca="false">IF(L24="",0,(L24-MIN($L$2:$L$43))/(MAX($L$2:$L$43)-MIN($L$2:$L$43)))</f>
        <v>0.477777777777778</v>
      </c>
      <c r="N24" s="2" t="s">
        <v>43</v>
      </c>
      <c r="O24" s="2" t="n">
        <v>252</v>
      </c>
      <c r="P24" s="2" t="n">
        <f aca="false">IF(O24="",0,(O24-MIN($O$2:$O$43))/(MAX($O$2:$O$43)-MIN($O$2:$O$43)))</f>
        <v>0.355263157894737</v>
      </c>
      <c r="Q24" s="2" t="s">
        <v>43</v>
      </c>
      <c r="R24" s="2" t="n">
        <v>230</v>
      </c>
      <c r="S24" s="2" t="n">
        <f aca="false">(R24-MIN($R$2:$R$43))/(MAX($R$2:$R$43)-MIN($R$2:$R$43))</f>
        <v>0.390243902439024</v>
      </c>
      <c r="T24" s="2" t="s">
        <v>43</v>
      </c>
      <c r="U24" s="2" t="s">
        <v>50</v>
      </c>
      <c r="V24" s="2" t="s">
        <v>96</v>
      </c>
      <c r="W24" s="2" t="n">
        <v>73</v>
      </c>
      <c r="X24" s="2" t="n">
        <f aca="false">(W24-MIN($W$2:$W$43))/(MAX($W$2:$W$43)-MIN($W$2:$W$43))</f>
        <v>0.666666666666667</v>
      </c>
      <c r="Y24" s="2" t="s">
        <v>42</v>
      </c>
      <c r="Z24" s="2" t="n">
        <v>73</v>
      </c>
      <c r="AA24" s="2" t="n">
        <f aca="false">(Z24-MIN($Z$2:$Z$43))/(MAX($Z$2:$Z$43)-MIN($Z$2:$Z$43))</f>
        <v>0.476190476190476</v>
      </c>
      <c r="AB24" s="2" t="s">
        <v>42</v>
      </c>
      <c r="AC24" s="2" t="n">
        <v>66</v>
      </c>
      <c r="AD24" s="2" t="n">
        <f aca="false">(AC24-MIN($AC$2:$AC$43))/(MAX($AC$2:$AC$43)-MIN($AC$2:$AC$43))</f>
        <v>0.4</v>
      </c>
      <c r="AE24" s="2" t="s">
        <v>42</v>
      </c>
      <c r="AF24" s="2" t="n">
        <v>75</v>
      </c>
      <c r="AG24" s="2" t="n">
        <f aca="false">(AF24-MIN($AF$2:$AF$43))/(MAX($AF$2:$AF$43)-MIN($AF$2:$AF$43))</f>
        <v>0.545454545454545</v>
      </c>
      <c r="AH24" s="2" t="s">
        <v>42</v>
      </c>
      <c r="AI24" s="2" t="n">
        <v>76</v>
      </c>
      <c r="AJ24" s="2" t="n">
        <f aca="false">(AI24-MIN($AI$2:$AI$43))/(MAX($AI$2:$AI$43)-MIN($AI$2:$AI$43))</f>
        <v>0.625</v>
      </c>
      <c r="AK24" s="2" t="s">
        <v>42</v>
      </c>
      <c r="AL24" s="2" t="n">
        <v>78</v>
      </c>
      <c r="AM24" s="2" t="n">
        <f aca="false">(AL24-MIN($AL$2:$AL$43))/(MAX($AL$2:$AL$43)-MIN($AL$2:$AL$43))</f>
        <v>0.842105263157895</v>
      </c>
      <c r="AN24" s="2" t="s">
        <v>42</v>
      </c>
      <c r="AO24" s="2" t="n">
        <v>70</v>
      </c>
      <c r="AP24" s="2" t="n">
        <f aca="false">(AO24-MIN($AO$2:$AO$43))/(MAX($AO$2:$AO$43)-MIN($AO$2:$AO$43))</f>
        <v>0.611111111111111</v>
      </c>
      <c r="AQ24" s="2" t="s">
        <v>42</v>
      </c>
      <c r="AR24" s="2" t="n">
        <v>79</v>
      </c>
      <c r="AS24" s="2" t="n">
        <f aca="false">(AR24-MIN($AR$2:$AR$43))/(MAX($AR$2:$AR$43)-MIN($AR$2:$AR$43))</f>
        <v>0.75</v>
      </c>
      <c r="AT24" s="2" t="s">
        <v>42</v>
      </c>
      <c r="AU24" s="2" t="s">
        <v>47</v>
      </c>
      <c r="AV24" s="2" t="n">
        <f aca="false">AVERAGE(F24,H24,J24,M24,P24,S24)</f>
        <v>0.305821209527885</v>
      </c>
      <c r="AW24" s="2" t="n">
        <f aca="false">AVERAGE(X24,AA24,AD24,AG24,AJ24,AM24,AP24,AS24)</f>
        <v>0.614566007822587</v>
      </c>
      <c r="AX24" s="2" t="n">
        <f aca="false">AV24*6+1</f>
        <v>2.83492725716731</v>
      </c>
      <c r="AY24" s="2" t="n">
        <f aca="false">AW24*6+1</f>
        <v>4.68739604693552</v>
      </c>
      <c r="AZ24" s="2" t="n">
        <f aca="false">AVERAGE(AX24:AY24)</f>
        <v>3.76116165205141</v>
      </c>
    </row>
    <row r="25" customFormat="false" ht="12.8" hidden="false" customHeight="false" outlineLevel="0" collapsed="false">
      <c r="A25" s="2" t="n">
        <v>25256</v>
      </c>
      <c r="B25" s="2" t="s">
        <v>97</v>
      </c>
      <c r="C25" s="2" t="s">
        <v>39</v>
      </c>
      <c r="D25" s="2" t="s">
        <v>40</v>
      </c>
      <c r="E25" s="2" t="s">
        <v>41</v>
      </c>
      <c r="F25" s="2" t="str">
        <f aca="false">_xlfn.CONCAT( IF(E25="Insuficiente","0",""),IF(E25="Alto","1",""),IF(E25="Medio bajo",1/3,""),IF(E25="Medio",2/3,""),IF(E25="",0,""))</f>
        <v>0,666666666666667</v>
      </c>
      <c r="G25" s="2" t="s">
        <v>41</v>
      </c>
      <c r="H25" s="2" t="str">
        <f aca="false">_xlfn.CONCAT( IF(G25="Insuficiente","0",""),IF(G25="Alto","1",""),IF(G25="Medio bajo",1/3,""),IF(G25="Medio",2/3,""),IF(G25="",0,""))</f>
        <v>0,666666666666667</v>
      </c>
      <c r="I25" s="2"/>
      <c r="J25" s="2" t="n">
        <f aca="false">IF(I25="",0,(I25-MIN($I$2:$I$43))/(MAX($I$2:$I$43)-MIN($I$2:$I$43)))</f>
        <v>0</v>
      </c>
      <c r="K25" s="2" t="s">
        <v>42</v>
      </c>
      <c r="L25" s="2" t="n">
        <v>228</v>
      </c>
      <c r="M25" s="2" t="n">
        <f aca="false">IF(L25="",0,(L25-MIN($L$2:$L$43))/(MAX($L$2:$L$43)-MIN($L$2:$L$43)))</f>
        <v>0.3</v>
      </c>
      <c r="N25" s="2" t="s">
        <v>43</v>
      </c>
      <c r="O25" s="2" t="n">
        <v>271</v>
      </c>
      <c r="P25" s="2" t="n">
        <f aca="false">IF(O25="",0,(O25-MIN($O$2:$O$43))/(MAX($O$2:$O$43)-MIN($O$2:$O$43)))</f>
        <v>0.605263157894737</v>
      </c>
      <c r="Q25" s="2" t="s">
        <v>46</v>
      </c>
      <c r="R25" s="2" t="n">
        <v>240</v>
      </c>
      <c r="S25" s="2" t="n">
        <f aca="false">(R25-MIN($R$2:$R$43))/(MAX($R$2:$R$43)-MIN($R$2:$R$43))</f>
        <v>0.51219512195122</v>
      </c>
      <c r="T25" s="2" t="s">
        <v>42</v>
      </c>
      <c r="U25" s="2" t="s">
        <v>59</v>
      </c>
      <c r="V25" s="2" t="s">
        <v>98</v>
      </c>
      <c r="W25" s="2" t="n">
        <v>77</v>
      </c>
      <c r="X25" s="2" t="n">
        <f aca="false">(W25-MIN($W$2:$W$43))/(MAX($W$2:$W$43)-MIN($W$2:$W$43))</f>
        <v>0.888888888888889</v>
      </c>
      <c r="Y25" s="2" t="s">
        <v>42</v>
      </c>
      <c r="Z25" s="2" t="n">
        <v>77</v>
      </c>
      <c r="AA25" s="2" t="n">
        <f aca="false">(Z25-MIN($Z$2:$Z$43))/(MAX($Z$2:$Z$43)-MIN($Z$2:$Z$43))</f>
        <v>0.666666666666667</v>
      </c>
      <c r="AB25" s="2" t="s">
        <v>42</v>
      </c>
      <c r="AC25" s="2" t="n">
        <v>69</v>
      </c>
      <c r="AD25" s="2" t="n">
        <f aca="false">(AC25-MIN($AC$2:$AC$43))/(MAX($AC$2:$AC$43)-MIN($AC$2:$AC$43))</f>
        <v>0.55</v>
      </c>
      <c r="AE25" s="2" t="s">
        <v>42</v>
      </c>
      <c r="AF25" s="2" t="n">
        <v>79</v>
      </c>
      <c r="AG25" s="2" t="n">
        <f aca="false">(AF25-MIN($AF$2:$AF$43))/(MAX($AF$2:$AF$43)-MIN($AF$2:$AF$43))</f>
        <v>0.727272727272727</v>
      </c>
      <c r="AH25" s="2" t="s">
        <v>42</v>
      </c>
      <c r="AI25" s="2" t="n">
        <v>70</v>
      </c>
      <c r="AJ25" s="2" t="n">
        <f aca="false">(AI25-MIN($AI$2:$AI$43))/(MAX($AI$2:$AI$43)-MIN($AI$2:$AI$43))</f>
        <v>0.25</v>
      </c>
      <c r="AK25" s="2" t="s">
        <v>42</v>
      </c>
      <c r="AL25" s="2" t="n">
        <v>69</v>
      </c>
      <c r="AM25" s="2" t="n">
        <f aca="false">(AL25-MIN($AL$2:$AL$43))/(MAX($AL$2:$AL$43)-MIN($AL$2:$AL$43))</f>
        <v>0.368421052631579</v>
      </c>
      <c r="AN25" s="2" t="s">
        <v>43</v>
      </c>
      <c r="AO25" s="2" t="n">
        <v>66</v>
      </c>
      <c r="AP25" s="2" t="n">
        <f aca="false">(AO25-MIN($AO$2:$AO$43))/(MAX($AO$2:$AO$43)-MIN($AO$2:$AO$43))</f>
        <v>0.388888888888889</v>
      </c>
      <c r="AQ25" s="2" t="s">
        <v>42</v>
      </c>
      <c r="AR25" s="2" t="n">
        <v>72</v>
      </c>
      <c r="AS25" s="2" t="n">
        <f aca="false">(AR25-MIN($AR$2:$AR$43))/(MAX($AR$2:$AR$43)-MIN($AR$2:$AR$43))</f>
        <v>0.3125</v>
      </c>
      <c r="AT25" s="2" t="s">
        <v>43</v>
      </c>
      <c r="AU25" s="2" t="s">
        <v>47</v>
      </c>
      <c r="AV25" s="2" t="n">
        <f aca="false">AVERAGE(F25,H25,J25,M25,P25,S25)</f>
        <v>0.354364569961489</v>
      </c>
      <c r="AW25" s="2" t="n">
        <f aca="false">AVERAGE(X25,AA25,AD25,AG25,AJ25,AM25,AP25,AS25)</f>
        <v>0.519079778043594</v>
      </c>
      <c r="AX25" s="2" t="n">
        <f aca="false">AV25*6+1</f>
        <v>3.12618741976893</v>
      </c>
      <c r="AY25" s="2" t="n">
        <f aca="false">AW25*6+1</f>
        <v>4.11447866826156</v>
      </c>
      <c r="AZ25" s="2" t="n">
        <f aca="false">AVERAGE(AX25:AY25)</f>
        <v>3.62033304401525</v>
      </c>
    </row>
    <row r="26" customFormat="false" ht="12.8" hidden="false" customHeight="false" outlineLevel="0" collapsed="false">
      <c r="A26" s="2" t="n">
        <v>9405</v>
      </c>
      <c r="B26" s="2" t="s">
        <v>99</v>
      </c>
      <c r="C26" s="2" t="s">
        <v>100</v>
      </c>
      <c r="D26" s="2" t="s">
        <v>40</v>
      </c>
      <c r="E26" s="2" t="s">
        <v>64</v>
      </c>
      <c r="F26" s="2" t="str">
        <f aca="false">_xlfn.CONCAT( IF(E26="Insuficiente","0",""),IF(E26="Alto","1",""),IF(E26="Medio bajo",1/3,""),IF(E26="Medio",2/3,""),IF(E26="",0,""))</f>
        <v>0,333333333333333</v>
      </c>
      <c r="G26" s="2"/>
      <c r="H26" s="2" t="str">
        <f aca="false">_xlfn.CONCAT( IF(G26="Insuficiente","0",""),IF(G26="Alto","1",""),IF(G26="Medio bajo",1/3,""),IF(G26="Medio",2/3,""),IF(G26="",0,""))</f>
        <v>0</v>
      </c>
      <c r="I26" s="2"/>
      <c r="J26" s="2" t="n">
        <f aca="false">IF(I26="",0,(I26-MIN($I$2:$I$43))/(MAX($I$2:$I$43)-MIN($I$2:$I$43)))</f>
        <v>0</v>
      </c>
      <c r="K26" s="2" t="s">
        <v>42</v>
      </c>
      <c r="L26" s="2" t="n">
        <v>257</v>
      </c>
      <c r="M26" s="2" t="n">
        <f aca="false">IF(L26="",0,(L26-MIN($L$2:$L$43))/(MAX($L$2:$L$43)-MIN($L$2:$L$43)))</f>
        <v>0.622222222222222</v>
      </c>
      <c r="N26" s="2" t="s">
        <v>46</v>
      </c>
      <c r="O26" s="2" t="n">
        <v>243</v>
      </c>
      <c r="P26" s="2" t="n">
        <f aca="false">IF(O26="",0,(O26-MIN($O$2:$O$43))/(MAX($O$2:$O$43)-MIN($O$2:$O$43)))</f>
        <v>0.236842105263158</v>
      </c>
      <c r="Q26" s="2" t="s">
        <v>43</v>
      </c>
      <c r="R26" s="2" t="n">
        <v>234</v>
      </c>
      <c r="S26" s="2" t="n">
        <f aca="false">(R26-MIN($R$2:$R$43))/(MAX($R$2:$R$43)-MIN($R$2:$R$43))</f>
        <v>0.439024390243902</v>
      </c>
      <c r="T26" s="2" t="s">
        <v>43</v>
      </c>
      <c r="U26" s="2" t="s">
        <v>50</v>
      </c>
      <c r="V26" s="2" t="s">
        <v>101</v>
      </c>
      <c r="W26" s="2" t="n">
        <v>73</v>
      </c>
      <c r="X26" s="2" t="n">
        <f aca="false">(W26-MIN($W$2:$W$43))/(MAX($W$2:$W$43)-MIN($W$2:$W$43))</f>
        <v>0.666666666666667</v>
      </c>
      <c r="Y26" s="2" t="s">
        <v>42</v>
      </c>
      <c r="Z26" s="2" t="n">
        <v>74</v>
      </c>
      <c r="AA26" s="2" t="n">
        <f aca="false">(Z26-MIN($Z$2:$Z$43))/(MAX($Z$2:$Z$43)-MIN($Z$2:$Z$43))</f>
        <v>0.523809523809524</v>
      </c>
      <c r="AB26" s="2" t="s">
        <v>42</v>
      </c>
      <c r="AC26" s="2" t="n">
        <v>65</v>
      </c>
      <c r="AD26" s="2" t="n">
        <f aca="false">(AC26-MIN($AC$2:$AC$43))/(MAX($AC$2:$AC$43)-MIN($AC$2:$AC$43))</f>
        <v>0.35</v>
      </c>
      <c r="AE26" s="2" t="s">
        <v>42</v>
      </c>
      <c r="AF26" s="2" t="n">
        <v>80</v>
      </c>
      <c r="AG26" s="2" t="n">
        <f aca="false">(AF26-MIN($AF$2:$AF$43))/(MAX($AF$2:$AF$43)-MIN($AF$2:$AF$43))</f>
        <v>0.772727272727273</v>
      </c>
      <c r="AH26" s="2" t="s">
        <v>46</v>
      </c>
      <c r="AI26" s="2" t="n">
        <v>75</v>
      </c>
      <c r="AJ26" s="2" t="n">
        <f aca="false">(AI26-MIN($AI$2:$AI$43))/(MAX($AI$2:$AI$43)-MIN($AI$2:$AI$43))</f>
        <v>0.5625</v>
      </c>
      <c r="AK26" s="2" t="s">
        <v>42</v>
      </c>
      <c r="AL26" s="2" t="n">
        <v>71</v>
      </c>
      <c r="AM26" s="2" t="n">
        <f aca="false">(AL26-MIN($AL$2:$AL$43))/(MAX($AL$2:$AL$43)-MIN($AL$2:$AL$43))</f>
        <v>0.473684210526316</v>
      </c>
      <c r="AN26" s="2" t="s">
        <v>43</v>
      </c>
      <c r="AO26" s="2" t="n">
        <v>67</v>
      </c>
      <c r="AP26" s="2" t="n">
        <f aca="false">(AO26-MIN($AO$2:$AO$43))/(MAX($AO$2:$AO$43)-MIN($AO$2:$AO$43))</f>
        <v>0.444444444444444</v>
      </c>
      <c r="AQ26" s="2" t="s">
        <v>42</v>
      </c>
      <c r="AR26" s="2" t="n">
        <v>75</v>
      </c>
      <c r="AS26" s="2" t="n">
        <f aca="false">(AR26-MIN($AR$2:$AR$43))/(MAX($AR$2:$AR$43)-MIN($AR$2:$AR$43))</f>
        <v>0.5</v>
      </c>
      <c r="AT26" s="2" t="s">
        <v>42</v>
      </c>
      <c r="AU26" s="2" t="s">
        <v>47</v>
      </c>
      <c r="AV26" s="2" t="n">
        <f aca="false">AVERAGE(F26,H26,J26,M26,P26,S26)</f>
        <v>0.324522179432321</v>
      </c>
      <c r="AW26" s="2" t="n">
        <f aca="false">AVERAGE(X26,AA26,AD26,AG26,AJ26,AM26,AP26,AS26)</f>
        <v>0.536729014771778</v>
      </c>
      <c r="AX26" s="2" t="n">
        <f aca="false">AV26*6+1</f>
        <v>2.94713307659392</v>
      </c>
      <c r="AY26" s="2" t="n">
        <f aca="false">AW26*6+1</f>
        <v>4.22037408863067</v>
      </c>
      <c r="AZ26" s="2" t="n">
        <f aca="false">AVERAGE(AX26:AY26)</f>
        <v>3.5837535826123</v>
      </c>
    </row>
    <row r="27" customFormat="false" ht="12.8" hidden="false" customHeight="false" outlineLevel="0" collapsed="false">
      <c r="A27" s="2" t="n">
        <v>25480</v>
      </c>
      <c r="B27" s="2" t="s">
        <v>102</v>
      </c>
      <c r="C27" s="2" t="s">
        <v>39</v>
      </c>
      <c r="D27" s="2" t="s">
        <v>40</v>
      </c>
      <c r="E27" s="2" t="s">
        <v>41</v>
      </c>
      <c r="F27" s="2" t="str">
        <f aca="false">_xlfn.CONCAT( IF(E27="Insuficiente","0",""),IF(E27="Alto","1",""),IF(E27="Medio bajo",1/3,""),IF(E27="Medio",2/3,""),IF(E27="",0,""))</f>
        <v>0,666666666666667</v>
      </c>
      <c r="G27" s="2" t="s">
        <v>41</v>
      </c>
      <c r="H27" s="2" t="str">
        <f aca="false">_xlfn.CONCAT( IF(G27="Insuficiente","0",""),IF(G27="Alto","1",""),IF(G27="Medio bajo",1/3,""),IF(G27="Medio",2/3,""),IF(G27="",0,""))</f>
        <v>0,666666666666667</v>
      </c>
      <c r="I27" s="2" t="n">
        <v>294</v>
      </c>
      <c r="J27" s="2" t="n">
        <f aca="false">IF(I27="",0,(I27-MIN($I$2:$I$43))/(MAX($I$2:$I$43)-MIN($I$2:$I$43)))</f>
        <v>0.826530612244898</v>
      </c>
      <c r="K27" s="2" t="s">
        <v>42</v>
      </c>
      <c r="L27" s="2" t="n">
        <v>278</v>
      </c>
      <c r="M27" s="2" t="n">
        <f aca="false">IF(L27="",0,(L27-MIN($L$2:$L$43))/(MAX($L$2:$L$43)-MIN($L$2:$L$43)))</f>
        <v>0.855555555555556</v>
      </c>
      <c r="N27" s="2" t="s">
        <v>42</v>
      </c>
      <c r="O27" s="2" t="n">
        <v>259</v>
      </c>
      <c r="P27" s="2" t="n">
        <f aca="false">IF(O27="",0,(O27-MIN($O$2:$O$43))/(MAX($O$2:$O$43)-MIN($O$2:$O$43)))</f>
        <v>0.447368421052632</v>
      </c>
      <c r="Q27" s="2" t="s">
        <v>43</v>
      </c>
      <c r="R27" s="2" t="n">
        <v>241</v>
      </c>
      <c r="S27" s="2" t="n">
        <f aca="false">(R27-MIN($R$2:$R$43))/(MAX($R$2:$R$43)-MIN($R$2:$R$43))</f>
        <v>0.524390243902439</v>
      </c>
      <c r="T27" s="2" t="s">
        <v>43</v>
      </c>
      <c r="U27" s="2" t="s">
        <v>44</v>
      </c>
      <c r="V27" s="2" t="s">
        <v>103</v>
      </c>
      <c r="W27" s="2" t="n">
        <v>61</v>
      </c>
      <c r="X27" s="2" t="n">
        <f aca="false">(W27-MIN($W$2:$W$43))/(MAX($W$2:$W$43)-MIN($W$2:$W$43))</f>
        <v>0</v>
      </c>
      <c r="Y27" s="2" t="s">
        <v>43</v>
      </c>
      <c r="Z27" s="2" t="n">
        <v>64</v>
      </c>
      <c r="AA27" s="2" t="n">
        <f aca="false">(Z27-MIN($Z$2:$Z$43))/(MAX($Z$2:$Z$43)-MIN($Z$2:$Z$43))</f>
        <v>0.0476190476190476</v>
      </c>
      <c r="AB27" s="2" t="s">
        <v>43</v>
      </c>
      <c r="AC27" s="2" t="n">
        <v>58</v>
      </c>
      <c r="AD27" s="2" t="n">
        <f aca="false">(AC27-MIN($AC$2:$AC$43))/(MAX($AC$2:$AC$43)-MIN($AC$2:$AC$43))</f>
        <v>0</v>
      </c>
      <c r="AE27" s="2" t="s">
        <v>43</v>
      </c>
      <c r="AF27" s="2" t="n">
        <v>64</v>
      </c>
      <c r="AG27" s="2" t="n">
        <f aca="false">(AF27-MIN($AF$2:$AF$43))/(MAX($AF$2:$AF$43)-MIN($AF$2:$AF$43))</f>
        <v>0.0454545454545455</v>
      </c>
      <c r="AH27" s="2" t="s">
        <v>43</v>
      </c>
      <c r="AI27" s="2" t="n">
        <v>72</v>
      </c>
      <c r="AJ27" s="2" t="n">
        <f aca="false">(AI27-MIN($AI$2:$AI$43))/(MAX($AI$2:$AI$43)-MIN($AI$2:$AI$43))</f>
        <v>0.375</v>
      </c>
      <c r="AK27" s="2" t="s">
        <v>42</v>
      </c>
      <c r="AL27" s="2" t="n">
        <v>69</v>
      </c>
      <c r="AM27" s="2" t="n">
        <f aca="false">(AL27-MIN($AL$2:$AL$43))/(MAX($AL$2:$AL$43)-MIN($AL$2:$AL$43))</f>
        <v>0.368421052631579</v>
      </c>
      <c r="AN27" s="2" t="s">
        <v>43</v>
      </c>
      <c r="AO27" s="2" t="n">
        <v>64</v>
      </c>
      <c r="AP27" s="2" t="n">
        <f aca="false">(AO27-MIN($AO$2:$AO$43))/(MAX($AO$2:$AO$43)-MIN($AO$2:$AO$43))</f>
        <v>0.277777777777778</v>
      </c>
      <c r="AQ27" s="2" t="s">
        <v>43</v>
      </c>
      <c r="AR27" s="2" t="n">
        <v>72</v>
      </c>
      <c r="AS27" s="2" t="n">
        <f aca="false">(AR27-MIN($AR$2:$AR$43))/(MAX($AR$2:$AR$43)-MIN($AR$2:$AR$43))</f>
        <v>0.3125</v>
      </c>
      <c r="AT27" s="2" t="s">
        <v>43</v>
      </c>
      <c r="AU27" s="2" t="s">
        <v>47</v>
      </c>
      <c r="AV27" s="2" t="n">
        <f aca="false">AVERAGE(F27,H27,J27,M27,P27,S27)</f>
        <v>0.663461208188881</v>
      </c>
      <c r="AW27" s="2" t="n">
        <f aca="false">AVERAGE(X27,AA27,AD27,AG27,AJ27,AM27,AP27,AS27)</f>
        <v>0.178346552935369</v>
      </c>
      <c r="AX27" s="2" t="n">
        <f aca="false">AV27*6+1</f>
        <v>4.98076724913329</v>
      </c>
      <c r="AY27" s="2" t="n">
        <f aca="false">AW27*6+1</f>
        <v>2.07007931761221</v>
      </c>
      <c r="AZ27" s="2" t="n">
        <f aca="false">AVERAGE(AX27:AY27)</f>
        <v>3.52542328337275</v>
      </c>
    </row>
    <row r="28" customFormat="false" ht="12.8" hidden="false" customHeight="false" outlineLevel="0" collapsed="false">
      <c r="A28" s="2" t="n">
        <v>25727</v>
      </c>
      <c r="B28" s="2" t="s">
        <v>104</v>
      </c>
      <c r="C28" s="2" t="s">
        <v>39</v>
      </c>
      <c r="D28" s="2" t="s">
        <v>40</v>
      </c>
      <c r="E28" s="2" t="s">
        <v>41</v>
      </c>
      <c r="F28" s="2" t="str">
        <f aca="false">_xlfn.CONCAT( IF(E28="Insuficiente","0",""),IF(E28="Alto","1",""),IF(E28="Medio bajo",1/3,""),IF(E28="Medio",2/3,""),IF(E28="",0,""))</f>
        <v>0,666666666666667</v>
      </c>
      <c r="G28" s="2" t="s">
        <v>64</v>
      </c>
      <c r="H28" s="2" t="str">
        <f aca="false">_xlfn.CONCAT( IF(G28="Insuficiente","0",""),IF(G28="Alto","1",""),IF(G28="Medio bajo",1/3,""),IF(G28="Medio",2/3,""),IF(G28="",0,""))</f>
        <v>0,333333333333333</v>
      </c>
      <c r="I28" s="2" t="n">
        <v>294</v>
      </c>
      <c r="J28" s="2" t="n">
        <f aca="false">IF(I28="",0,(I28-MIN($I$2:$I$43))/(MAX($I$2:$I$43)-MIN($I$2:$I$43)))</f>
        <v>0.826530612244898</v>
      </c>
      <c r="K28" s="2" t="s">
        <v>43</v>
      </c>
      <c r="L28" s="2" t="n">
        <v>234</v>
      </c>
      <c r="M28" s="2" t="n">
        <f aca="false">IF(L28="",0,(L28-MIN($L$2:$L$43))/(MAX($L$2:$L$43)-MIN($L$2:$L$43)))</f>
        <v>0.366666666666667</v>
      </c>
      <c r="N28" s="2" t="s">
        <v>43</v>
      </c>
      <c r="O28" s="2" t="n">
        <v>263</v>
      </c>
      <c r="P28" s="2" t="n">
        <f aca="false">IF(O28="",0,(O28-MIN($O$2:$O$43))/(MAX($O$2:$O$43)-MIN($O$2:$O$43)))</f>
        <v>0.5</v>
      </c>
      <c r="Q28" s="2" t="s">
        <v>43</v>
      </c>
      <c r="R28" s="2" t="n">
        <v>214</v>
      </c>
      <c r="S28" s="2" t="n">
        <f aca="false">(R28-MIN($R$2:$R$43))/(MAX($R$2:$R$43)-MIN($R$2:$R$43))</f>
        <v>0.195121951219512</v>
      </c>
      <c r="T28" s="2" t="s">
        <v>43</v>
      </c>
      <c r="U28" s="2" t="s">
        <v>44</v>
      </c>
      <c r="V28" s="2" t="s">
        <v>105</v>
      </c>
      <c r="W28" s="2" t="n">
        <v>68</v>
      </c>
      <c r="X28" s="2" t="n">
        <f aca="false">(W28-MIN($W$2:$W$43))/(MAX($W$2:$W$43)-MIN($W$2:$W$43))</f>
        <v>0.388888888888889</v>
      </c>
      <c r="Y28" s="2" t="s">
        <v>43</v>
      </c>
      <c r="Z28" s="2" t="n">
        <v>68</v>
      </c>
      <c r="AA28" s="2" t="n">
        <f aca="false">(Z28-MIN($Z$2:$Z$43))/(MAX($Z$2:$Z$43)-MIN($Z$2:$Z$43))</f>
        <v>0.238095238095238</v>
      </c>
      <c r="AB28" s="2" t="s">
        <v>43</v>
      </c>
      <c r="AC28" s="2" t="n">
        <v>67</v>
      </c>
      <c r="AD28" s="2" t="n">
        <f aca="false">(AC28-MIN($AC$2:$AC$43))/(MAX($AC$2:$AC$43)-MIN($AC$2:$AC$43))</f>
        <v>0.45</v>
      </c>
      <c r="AE28" s="2" t="s">
        <v>42</v>
      </c>
      <c r="AF28" s="2" t="n">
        <v>72</v>
      </c>
      <c r="AG28" s="2" t="n">
        <f aca="false">(AF28-MIN($AF$2:$AF$43))/(MAX($AF$2:$AF$43)-MIN($AF$2:$AF$43))</f>
        <v>0.409090909090909</v>
      </c>
      <c r="AH28" s="2" t="s">
        <v>42</v>
      </c>
      <c r="AI28" s="2" t="n">
        <v>71</v>
      </c>
      <c r="AJ28" s="2" t="n">
        <f aca="false">(AI28-MIN($AI$2:$AI$43))/(MAX($AI$2:$AI$43)-MIN($AI$2:$AI$43))</f>
        <v>0.3125</v>
      </c>
      <c r="AK28" s="2" t="s">
        <v>42</v>
      </c>
      <c r="AL28" s="2" t="n">
        <v>70</v>
      </c>
      <c r="AM28" s="2" t="n">
        <f aca="false">(AL28-MIN($AL$2:$AL$43))/(MAX($AL$2:$AL$43)-MIN($AL$2:$AL$43))</f>
        <v>0.421052631578947</v>
      </c>
      <c r="AN28" s="2" t="s">
        <v>43</v>
      </c>
      <c r="AO28" s="2" t="n">
        <v>64</v>
      </c>
      <c r="AP28" s="2" t="n">
        <f aca="false">(AO28-MIN($AO$2:$AO$43))/(MAX($AO$2:$AO$43)-MIN($AO$2:$AO$43))</f>
        <v>0.277777777777778</v>
      </c>
      <c r="AQ28" s="2" t="s">
        <v>43</v>
      </c>
      <c r="AR28" s="2" t="n">
        <v>74</v>
      </c>
      <c r="AS28" s="2" t="n">
        <f aca="false">(AR28-MIN($AR$2:$AR$43))/(MAX($AR$2:$AR$43)-MIN($AR$2:$AR$43))</f>
        <v>0.4375</v>
      </c>
      <c r="AT28" s="2" t="s">
        <v>42</v>
      </c>
      <c r="AU28" s="2" t="s">
        <v>47</v>
      </c>
      <c r="AV28" s="2" t="n">
        <f aca="false">AVERAGE(F28,H28,J28,M28,P28,S28)</f>
        <v>0.472079807532769</v>
      </c>
      <c r="AW28" s="2" t="n">
        <f aca="false">AVERAGE(X28,AA28,AD28,AG28,AJ28,AM28,AP28,AS28)</f>
        <v>0.36686318067897</v>
      </c>
      <c r="AX28" s="2" t="n">
        <f aca="false">AV28*6+1</f>
        <v>3.83247884519661</v>
      </c>
      <c r="AY28" s="2" t="n">
        <f aca="false">AW28*6+1</f>
        <v>3.20117908407382</v>
      </c>
      <c r="AZ28" s="2" t="n">
        <f aca="false">AVERAGE(AX28:AY28)</f>
        <v>3.51682896463522</v>
      </c>
    </row>
    <row r="29" customFormat="false" ht="12.8" hidden="false" customHeight="false" outlineLevel="0" collapsed="false">
      <c r="A29" s="2" t="n">
        <v>11812</v>
      </c>
      <c r="B29" s="2" t="s">
        <v>106</v>
      </c>
      <c r="C29" s="2" t="s">
        <v>39</v>
      </c>
      <c r="D29" s="2" t="s">
        <v>40</v>
      </c>
      <c r="E29" s="2" t="s">
        <v>41</v>
      </c>
      <c r="F29" s="2" t="str">
        <f aca="false">_xlfn.CONCAT( IF(E29="Insuficiente","0",""),IF(E29="Alto","1",""),IF(E29="Medio bajo",1/3,""),IF(E29="Medio",2/3,""),IF(E29="",0,""))</f>
        <v>0,666666666666667</v>
      </c>
      <c r="G29" s="2" t="s">
        <v>41</v>
      </c>
      <c r="H29" s="2" t="str">
        <f aca="false">_xlfn.CONCAT( IF(G29="Insuficiente","0",""),IF(G29="Alto","1",""),IF(G29="Medio bajo",1/3,""),IF(G29="Medio",2/3,""),IF(G29="",0,""))</f>
        <v>0,666666666666667</v>
      </c>
      <c r="I29" s="2"/>
      <c r="J29" s="2" t="n">
        <f aca="false">IF(I29="",0,(I29-MIN($I$2:$I$43))/(MAX($I$2:$I$43)-MIN($I$2:$I$43)))</f>
        <v>0</v>
      </c>
      <c r="K29" s="2" t="s">
        <v>46</v>
      </c>
      <c r="L29" s="2" t="n">
        <v>256</v>
      </c>
      <c r="M29" s="2" t="n">
        <f aca="false">IF(L29="",0,(L29-MIN($L$2:$L$43))/(MAX($L$2:$L$43)-MIN($L$2:$L$43)))</f>
        <v>0.611111111111111</v>
      </c>
      <c r="N29" s="2" t="s">
        <v>46</v>
      </c>
      <c r="O29" s="2" t="n">
        <v>261</v>
      </c>
      <c r="P29" s="2" t="n">
        <f aca="false">IF(O29="",0,(O29-MIN($O$2:$O$43))/(MAX($O$2:$O$43)-MIN($O$2:$O$43)))</f>
        <v>0.473684210526316</v>
      </c>
      <c r="Q29" s="2" t="s">
        <v>43</v>
      </c>
      <c r="R29" s="2" t="n">
        <v>242</v>
      </c>
      <c r="S29" s="2" t="n">
        <f aca="false">(R29-MIN($R$2:$R$43))/(MAX($R$2:$R$43)-MIN($R$2:$R$43))</f>
        <v>0.536585365853659</v>
      </c>
      <c r="T29" s="2" t="s">
        <v>43</v>
      </c>
      <c r="U29" s="2" t="s">
        <v>50</v>
      </c>
      <c r="V29" s="2" t="s">
        <v>107</v>
      </c>
      <c r="W29" s="2" t="n">
        <v>68</v>
      </c>
      <c r="X29" s="2" t="n">
        <f aca="false">(W29-MIN($W$2:$W$43))/(MAX($W$2:$W$43)-MIN($W$2:$W$43))</f>
        <v>0.388888888888889</v>
      </c>
      <c r="Y29" s="2" t="s">
        <v>43</v>
      </c>
      <c r="Z29" s="2" t="n">
        <v>68</v>
      </c>
      <c r="AA29" s="2" t="n">
        <f aca="false">(Z29-MIN($Z$2:$Z$43))/(MAX($Z$2:$Z$43)-MIN($Z$2:$Z$43))</f>
        <v>0.238095238095238</v>
      </c>
      <c r="AB29" s="2" t="s">
        <v>43</v>
      </c>
      <c r="AC29" s="2" t="n">
        <v>64</v>
      </c>
      <c r="AD29" s="2" t="n">
        <f aca="false">(AC29-MIN($AC$2:$AC$43))/(MAX($AC$2:$AC$43)-MIN($AC$2:$AC$43))</f>
        <v>0.3</v>
      </c>
      <c r="AE29" s="2" t="s">
        <v>43</v>
      </c>
      <c r="AF29" s="2" t="n">
        <v>69</v>
      </c>
      <c r="AG29" s="2" t="n">
        <f aca="false">(AF29-MIN($AF$2:$AF$43))/(MAX($AF$2:$AF$43)-MIN($AF$2:$AF$43))</f>
        <v>0.272727272727273</v>
      </c>
      <c r="AH29" s="2" t="s">
        <v>43</v>
      </c>
      <c r="AI29" s="2" t="n">
        <v>74</v>
      </c>
      <c r="AJ29" s="2" t="n">
        <f aca="false">(AI29-MIN($AI$2:$AI$43))/(MAX($AI$2:$AI$43)-MIN($AI$2:$AI$43))</f>
        <v>0.5</v>
      </c>
      <c r="AK29" s="2" t="s">
        <v>42</v>
      </c>
      <c r="AL29" s="2" t="n">
        <v>73</v>
      </c>
      <c r="AM29" s="2" t="n">
        <f aca="false">(AL29-MIN($AL$2:$AL$43))/(MAX($AL$2:$AL$43)-MIN($AL$2:$AL$43))</f>
        <v>0.578947368421053</v>
      </c>
      <c r="AN29" s="2" t="s">
        <v>42</v>
      </c>
      <c r="AO29" s="2" t="n">
        <v>69</v>
      </c>
      <c r="AP29" s="2" t="n">
        <f aca="false">(AO29-MIN($AO$2:$AO$43))/(MAX($AO$2:$AO$43)-MIN($AO$2:$AO$43))</f>
        <v>0.555555555555556</v>
      </c>
      <c r="AQ29" s="2" t="s">
        <v>42</v>
      </c>
      <c r="AR29" s="2" t="n">
        <v>76</v>
      </c>
      <c r="AS29" s="2" t="n">
        <f aca="false">(AR29-MIN($AR$2:$AR$43))/(MAX($AR$2:$AR$43)-MIN($AR$2:$AR$43))</f>
        <v>0.5625</v>
      </c>
      <c r="AT29" s="2" t="s">
        <v>42</v>
      </c>
      <c r="AU29" s="2" t="s">
        <v>47</v>
      </c>
      <c r="AV29" s="2" t="n">
        <f aca="false">AVERAGE(F29,H29,J29,M29,P29,S29)</f>
        <v>0.405345171872771</v>
      </c>
      <c r="AW29" s="2" t="n">
        <f aca="false">AVERAGE(X29,AA29,AD29,AG29,AJ29,AM29,AP29,AS29)</f>
        <v>0.424589290461001</v>
      </c>
      <c r="AX29" s="2" t="n">
        <f aca="false">AV29*6+1</f>
        <v>3.43207103123663</v>
      </c>
      <c r="AY29" s="2" t="n">
        <f aca="false">AW29*6+1</f>
        <v>3.54753574276601</v>
      </c>
      <c r="AZ29" s="2" t="n">
        <f aca="false">AVERAGE(AX29:AY29)</f>
        <v>3.48980338700132</v>
      </c>
    </row>
    <row r="30" customFormat="false" ht="12.8" hidden="false" customHeight="false" outlineLevel="0" collapsed="false">
      <c r="A30" s="2" t="n">
        <v>10626</v>
      </c>
      <c r="B30" s="2" t="s">
        <v>108</v>
      </c>
      <c r="C30" s="2" t="s">
        <v>39</v>
      </c>
      <c r="D30" s="2" t="s">
        <v>40</v>
      </c>
      <c r="E30" s="2" t="s">
        <v>64</v>
      </c>
      <c r="F30" s="2" t="str">
        <f aca="false">_xlfn.CONCAT( IF(E30="Insuficiente","0",""),IF(E30="Alto","1",""),IF(E30="Medio bajo",1/3,""),IF(E30="Medio",2/3,""),IF(E30="",0,""))</f>
        <v>0,333333333333333</v>
      </c>
      <c r="G30" s="2" t="s">
        <v>41</v>
      </c>
      <c r="H30" s="2" t="str">
        <f aca="false">_xlfn.CONCAT( IF(G30="Insuficiente","0",""),IF(G30="Alto","1",""),IF(G30="Medio bajo",1/3,""),IF(G30="Medio",2/3,""),IF(G30="",0,""))</f>
        <v>0,666666666666667</v>
      </c>
      <c r="I30" s="2"/>
      <c r="J30" s="2" t="n">
        <f aca="false">IF(I30="",0,(I30-MIN($I$2:$I$43))/(MAX($I$2:$I$43)-MIN($I$2:$I$43)))</f>
        <v>0</v>
      </c>
      <c r="K30" s="2" t="s">
        <v>42</v>
      </c>
      <c r="L30" s="2" t="n">
        <v>234</v>
      </c>
      <c r="M30" s="2" t="n">
        <f aca="false">IF(L30="",0,(L30-MIN($L$2:$L$43))/(MAX($L$2:$L$43)-MIN($L$2:$L$43)))</f>
        <v>0.366666666666667</v>
      </c>
      <c r="N30" s="2" t="s">
        <v>42</v>
      </c>
      <c r="O30" s="2" t="n">
        <v>240</v>
      </c>
      <c r="P30" s="2" t="n">
        <f aca="false">IF(O30="",0,(O30-MIN($O$2:$O$43))/(MAX($O$2:$O$43)-MIN($O$2:$O$43)))</f>
        <v>0.197368421052632</v>
      </c>
      <c r="Q30" s="2" t="s">
        <v>43</v>
      </c>
      <c r="R30" s="2" t="n">
        <v>240</v>
      </c>
      <c r="S30" s="2" t="n">
        <f aca="false">(R30-MIN($R$2:$R$43))/(MAX($R$2:$R$43)-MIN($R$2:$R$43))</f>
        <v>0.51219512195122</v>
      </c>
      <c r="T30" s="2" t="s">
        <v>42</v>
      </c>
      <c r="U30" s="2" t="s">
        <v>59</v>
      </c>
      <c r="V30" s="2" t="s">
        <v>109</v>
      </c>
      <c r="W30" s="2" t="n">
        <v>76</v>
      </c>
      <c r="X30" s="2" t="n">
        <f aca="false">(W30-MIN($W$2:$W$43))/(MAX($W$2:$W$43)-MIN($W$2:$W$43))</f>
        <v>0.833333333333333</v>
      </c>
      <c r="Y30" s="2" t="s">
        <v>42</v>
      </c>
      <c r="Z30" s="2" t="n">
        <v>78</v>
      </c>
      <c r="AA30" s="2" t="n">
        <f aca="false">(Z30-MIN($Z$2:$Z$43))/(MAX($Z$2:$Z$43)-MIN($Z$2:$Z$43))</f>
        <v>0.714285714285714</v>
      </c>
      <c r="AB30" s="2" t="s">
        <v>42</v>
      </c>
      <c r="AC30" s="2" t="n">
        <v>70</v>
      </c>
      <c r="AD30" s="2" t="n">
        <f aca="false">(AC30-MIN($AC$2:$AC$43))/(MAX($AC$2:$AC$43)-MIN($AC$2:$AC$43))</f>
        <v>0.6</v>
      </c>
      <c r="AE30" s="2" t="s">
        <v>42</v>
      </c>
      <c r="AF30" s="2" t="n">
        <v>77</v>
      </c>
      <c r="AG30" s="2" t="n">
        <f aca="false">(AF30-MIN($AF$2:$AF$43))/(MAX($AF$2:$AF$43)-MIN($AF$2:$AF$43))</f>
        <v>0.636363636363636</v>
      </c>
      <c r="AH30" s="2" t="s">
        <v>42</v>
      </c>
      <c r="AI30" s="2" t="n">
        <v>66</v>
      </c>
      <c r="AJ30" s="2" t="n">
        <f aca="false">(AI30-MIN($AI$2:$AI$43))/(MAX($AI$2:$AI$43)-MIN($AI$2:$AI$43))</f>
        <v>0</v>
      </c>
      <c r="AK30" s="2" t="s">
        <v>43</v>
      </c>
      <c r="AL30" s="2" t="n">
        <v>71</v>
      </c>
      <c r="AM30" s="2" t="n">
        <f aca="false">(AL30-MIN($AL$2:$AL$43))/(MAX($AL$2:$AL$43)-MIN($AL$2:$AL$43))</f>
        <v>0.473684210526316</v>
      </c>
      <c r="AN30" s="2" t="s">
        <v>43</v>
      </c>
      <c r="AO30" s="2" t="n">
        <v>68</v>
      </c>
      <c r="AP30" s="2" t="n">
        <f aca="false">(AO30-MIN($AO$2:$AO$43))/(MAX($AO$2:$AO$43)-MIN($AO$2:$AO$43))</f>
        <v>0.5</v>
      </c>
      <c r="AQ30" s="2" t="s">
        <v>42</v>
      </c>
      <c r="AR30" s="2" t="n">
        <v>75</v>
      </c>
      <c r="AS30" s="2" t="n">
        <f aca="false">(AR30-MIN($AR$2:$AR$43))/(MAX($AR$2:$AR$43)-MIN($AR$2:$AR$43))</f>
        <v>0.5</v>
      </c>
      <c r="AT30" s="2" t="s">
        <v>42</v>
      </c>
      <c r="AU30" s="2" t="s">
        <v>47</v>
      </c>
      <c r="AV30" s="2" t="n">
        <f aca="false">AVERAGE(F30,H30,J30,M30,P30,S30)</f>
        <v>0.269057552417629</v>
      </c>
      <c r="AW30" s="2" t="n">
        <f aca="false">AVERAGE(X30,AA30,AD30,AG30,AJ30,AM30,AP30,AS30)</f>
        <v>0.532208361813625</v>
      </c>
      <c r="AX30" s="2" t="n">
        <f aca="false">AV30*6+1</f>
        <v>2.61434531450578</v>
      </c>
      <c r="AY30" s="2" t="n">
        <f aca="false">AW30*6+1</f>
        <v>4.19325017088175</v>
      </c>
      <c r="AZ30" s="2" t="n">
        <f aca="false">AVERAGE(AX30:AY30)</f>
        <v>3.40379774269376</v>
      </c>
    </row>
    <row r="31" customFormat="false" ht="12.8" hidden="false" customHeight="false" outlineLevel="0" collapsed="false">
      <c r="A31" s="2" t="n">
        <v>25894</v>
      </c>
      <c r="B31" s="2" t="s">
        <v>110</v>
      </c>
      <c r="C31" s="2" t="s">
        <v>39</v>
      </c>
      <c r="D31" s="2" t="s">
        <v>40</v>
      </c>
      <c r="E31" s="2" t="s">
        <v>41</v>
      </c>
      <c r="F31" s="2" t="str">
        <f aca="false">_xlfn.CONCAT( IF(E31="Insuficiente","0",""),IF(E31="Alto","1",""),IF(E31="Medio bajo",1/3,""),IF(E31="Medio",2/3,""),IF(E31="",0,""))</f>
        <v>0,666666666666667</v>
      </c>
      <c r="G31" s="2" t="s">
        <v>41</v>
      </c>
      <c r="H31" s="2" t="str">
        <f aca="false">_xlfn.CONCAT( IF(G31="Insuficiente","0",""),IF(G31="Alto","1",""),IF(G31="Medio bajo",1/3,""),IF(G31="Medio",2/3,""),IF(G31="",0,""))</f>
        <v>0,666666666666667</v>
      </c>
      <c r="I31" s="2"/>
      <c r="J31" s="2" t="n">
        <f aca="false">IF(I31="",0,(I31-MIN($I$2:$I$43))/(MAX($I$2:$I$43)-MIN($I$2:$I$43)))</f>
        <v>0</v>
      </c>
      <c r="K31" s="2" t="s">
        <v>42</v>
      </c>
      <c r="L31" s="2" t="n">
        <v>267</v>
      </c>
      <c r="M31" s="2" t="n">
        <f aca="false">IF(L31="",0,(L31-MIN($L$2:$L$43))/(MAX($L$2:$L$43)-MIN($L$2:$L$43)))</f>
        <v>0.733333333333333</v>
      </c>
      <c r="N31" s="2" t="s">
        <v>42</v>
      </c>
      <c r="O31" s="2" t="n">
        <v>277</v>
      </c>
      <c r="P31" s="2" t="n">
        <f aca="false">IF(O31="",0,(O31-MIN($O$2:$O$43))/(MAX($O$2:$O$43)-MIN($O$2:$O$43)))</f>
        <v>0.68421052631579</v>
      </c>
      <c r="Q31" s="2" t="s">
        <v>42</v>
      </c>
      <c r="R31" s="2" t="n">
        <v>246</v>
      </c>
      <c r="S31" s="2" t="n">
        <f aca="false">(R31-MIN($R$2:$R$43))/(MAX($R$2:$R$43)-MIN($R$2:$R$43))</f>
        <v>0.585365853658537</v>
      </c>
      <c r="T31" s="2" t="s">
        <v>43</v>
      </c>
      <c r="U31" s="2" t="s">
        <v>50</v>
      </c>
      <c r="V31" s="2" t="s">
        <v>111</v>
      </c>
      <c r="W31" s="2" t="n">
        <v>68</v>
      </c>
      <c r="X31" s="2" t="n">
        <f aca="false">(W31-MIN($W$2:$W$43))/(MAX($W$2:$W$43)-MIN($W$2:$W$43))</f>
        <v>0.388888888888889</v>
      </c>
      <c r="Y31" s="2" t="s">
        <v>43</v>
      </c>
      <c r="Z31" s="2" t="n">
        <v>71</v>
      </c>
      <c r="AA31" s="2" t="n">
        <f aca="false">(Z31-MIN($Z$2:$Z$43))/(MAX($Z$2:$Z$43)-MIN($Z$2:$Z$43))</f>
        <v>0.380952380952381</v>
      </c>
      <c r="AB31" s="2" t="s">
        <v>42</v>
      </c>
      <c r="AC31" s="2" t="n">
        <v>62</v>
      </c>
      <c r="AD31" s="2" t="n">
        <f aca="false">(AC31-MIN($AC$2:$AC$43))/(MAX($AC$2:$AC$43)-MIN($AC$2:$AC$43))</f>
        <v>0.2</v>
      </c>
      <c r="AE31" s="2" t="s">
        <v>43</v>
      </c>
      <c r="AF31" s="2" t="n">
        <v>72</v>
      </c>
      <c r="AG31" s="2" t="n">
        <f aca="false">(AF31-MIN($AF$2:$AF$43))/(MAX($AF$2:$AF$43)-MIN($AF$2:$AF$43))</f>
        <v>0.409090909090909</v>
      </c>
      <c r="AH31" s="2" t="s">
        <v>42</v>
      </c>
      <c r="AI31" s="2" t="n">
        <v>69</v>
      </c>
      <c r="AJ31" s="2" t="n">
        <f aca="false">(AI31-MIN($AI$2:$AI$43))/(MAX($AI$2:$AI$43)-MIN($AI$2:$AI$43))</f>
        <v>0.1875</v>
      </c>
      <c r="AK31" s="2" t="s">
        <v>43</v>
      </c>
      <c r="AL31" s="2" t="n">
        <v>74</v>
      </c>
      <c r="AM31" s="2" t="n">
        <f aca="false">(AL31-MIN($AL$2:$AL$43))/(MAX($AL$2:$AL$43)-MIN($AL$2:$AL$43))</f>
        <v>0.631578947368421</v>
      </c>
      <c r="AN31" s="2" t="s">
        <v>42</v>
      </c>
      <c r="AO31" s="2" t="n">
        <v>59</v>
      </c>
      <c r="AP31" s="2" t="n">
        <f aca="false">(AO31-MIN($AO$2:$AO$43))/(MAX($AO$2:$AO$43)-MIN($AO$2:$AO$43))</f>
        <v>0</v>
      </c>
      <c r="AQ31" s="2" t="s">
        <v>43</v>
      </c>
      <c r="AR31" s="2" t="n">
        <v>70</v>
      </c>
      <c r="AS31" s="2" t="n">
        <f aca="false">(AR31-MIN($AR$2:$AR$43))/(MAX($AR$2:$AR$43)-MIN($AR$2:$AR$43))</f>
        <v>0.1875</v>
      </c>
      <c r="AT31" s="2" t="s">
        <v>43</v>
      </c>
      <c r="AU31" s="2" t="s">
        <v>47</v>
      </c>
      <c r="AV31" s="2" t="n">
        <f aca="false">AVERAGE(F31,H31,J31,M31,P31,S31)</f>
        <v>0.500727428326915</v>
      </c>
      <c r="AW31" s="2" t="n">
        <f aca="false">AVERAGE(X31,AA31,AD31,AG31,AJ31,AM31,AP31,AS31)</f>
        <v>0.298188890787575</v>
      </c>
      <c r="AX31" s="2" t="n">
        <f aca="false">AV31*6+1</f>
        <v>4.00436456996149</v>
      </c>
      <c r="AY31" s="2" t="n">
        <f aca="false">AW31*6+1</f>
        <v>2.78913334472545</v>
      </c>
      <c r="AZ31" s="2" t="n">
        <f aca="false">AVERAGE(AX31:AY31)</f>
        <v>3.39674895734347</v>
      </c>
    </row>
    <row r="32" customFormat="false" ht="12.8" hidden="false" customHeight="false" outlineLevel="0" collapsed="false">
      <c r="A32" s="2" t="n">
        <v>9701</v>
      </c>
      <c r="B32" s="2" t="s">
        <v>112</v>
      </c>
      <c r="C32" s="2" t="s">
        <v>100</v>
      </c>
      <c r="D32" s="2" t="s">
        <v>40</v>
      </c>
      <c r="E32" s="2" t="s">
        <v>64</v>
      </c>
      <c r="F32" s="2" t="str">
        <f aca="false">_xlfn.CONCAT( IF(E32="Insuficiente","0",""),IF(E32="Alto","1",""),IF(E32="Medio bajo",1/3,""),IF(E32="Medio",2/3,""),IF(E32="",0,""))</f>
        <v>0,333333333333333</v>
      </c>
      <c r="G32" s="2" t="s">
        <v>41</v>
      </c>
      <c r="H32" s="2" t="str">
        <f aca="false">_xlfn.CONCAT( IF(G32="Insuficiente","0",""),IF(G32="Alto","1",""),IF(G32="Medio bajo",1/3,""),IF(G32="Medio",2/3,""),IF(G32="",0,""))</f>
        <v>0,666666666666667</v>
      </c>
      <c r="I32" s="2" t="n">
        <v>213</v>
      </c>
      <c r="J32" s="2" t="n">
        <f aca="false">IF(I32="",0,(I32-MIN($I$2:$I$43))/(MAX($I$2:$I$43)-MIN($I$2:$I$43)))</f>
        <v>0</v>
      </c>
      <c r="K32" s="2" t="s">
        <v>43</v>
      </c>
      <c r="L32" s="2" t="n">
        <v>226</v>
      </c>
      <c r="M32" s="2" t="n">
        <f aca="false">IF(L32="",0,(L32-MIN($L$2:$L$43))/(MAX($L$2:$L$43)-MIN($L$2:$L$43)))</f>
        <v>0.277777777777778</v>
      </c>
      <c r="N32" s="2" t="s">
        <v>43</v>
      </c>
      <c r="O32" s="2" t="n">
        <v>247</v>
      </c>
      <c r="P32" s="2" t="n">
        <f aca="false">IF(O32="",0,(O32-MIN($O$2:$O$43))/(MAX($O$2:$O$43)-MIN($O$2:$O$43)))</f>
        <v>0.289473684210526</v>
      </c>
      <c r="Q32" s="2" t="s">
        <v>43</v>
      </c>
      <c r="R32" s="2" t="n">
        <v>233</v>
      </c>
      <c r="S32" s="2" t="n">
        <f aca="false">(R32-MIN($R$2:$R$43))/(MAX($R$2:$R$43)-MIN($R$2:$R$43))</f>
        <v>0.426829268292683</v>
      </c>
      <c r="T32" s="2" t="s">
        <v>43</v>
      </c>
      <c r="U32" s="2" t="s">
        <v>44</v>
      </c>
      <c r="V32" s="2" t="s">
        <v>113</v>
      </c>
      <c r="W32" s="2" t="n">
        <v>78</v>
      </c>
      <c r="X32" s="2" t="n">
        <f aca="false">(W32-MIN($W$2:$W$43))/(MAX($W$2:$W$43)-MIN($W$2:$W$43))</f>
        <v>0.944444444444444</v>
      </c>
      <c r="Y32" s="2" t="s">
        <v>46</v>
      </c>
      <c r="Z32" s="2" t="n">
        <v>74</v>
      </c>
      <c r="AA32" s="2" t="n">
        <f aca="false">(Z32-MIN($Z$2:$Z$43))/(MAX($Z$2:$Z$43)-MIN($Z$2:$Z$43))</f>
        <v>0.523809523809524</v>
      </c>
      <c r="AB32" s="2" t="s">
        <v>42</v>
      </c>
      <c r="AC32" s="2" t="n">
        <v>71</v>
      </c>
      <c r="AD32" s="2" t="n">
        <f aca="false">(AC32-MIN($AC$2:$AC$43))/(MAX($AC$2:$AC$43)-MIN($AC$2:$AC$43))</f>
        <v>0.65</v>
      </c>
      <c r="AE32" s="2" t="s">
        <v>42</v>
      </c>
      <c r="AF32" s="2" t="n">
        <v>79</v>
      </c>
      <c r="AG32" s="2" t="n">
        <f aca="false">(AF32-MIN($AF$2:$AF$43))/(MAX($AF$2:$AF$43)-MIN($AF$2:$AF$43))</f>
        <v>0.727272727272727</v>
      </c>
      <c r="AH32" s="2" t="s">
        <v>42</v>
      </c>
      <c r="AI32" s="2" t="n">
        <v>71</v>
      </c>
      <c r="AJ32" s="2" t="n">
        <f aca="false">(AI32-MIN($AI$2:$AI$43))/(MAX($AI$2:$AI$43)-MIN($AI$2:$AI$43))</f>
        <v>0.3125</v>
      </c>
      <c r="AK32" s="2" t="s">
        <v>42</v>
      </c>
      <c r="AL32" s="2" t="n">
        <v>72</v>
      </c>
      <c r="AM32" s="2" t="n">
        <f aca="false">(AL32-MIN($AL$2:$AL$43))/(MAX($AL$2:$AL$43)-MIN($AL$2:$AL$43))</f>
        <v>0.526315789473684</v>
      </c>
      <c r="AN32" s="2" t="s">
        <v>42</v>
      </c>
      <c r="AO32" s="2" t="n">
        <v>63</v>
      </c>
      <c r="AP32" s="2" t="n">
        <f aca="false">(AO32-MIN($AO$2:$AO$43))/(MAX($AO$2:$AO$43)-MIN($AO$2:$AO$43))</f>
        <v>0.222222222222222</v>
      </c>
      <c r="AQ32" s="2" t="s">
        <v>43</v>
      </c>
      <c r="AR32" s="2" t="n">
        <v>72</v>
      </c>
      <c r="AS32" s="2" t="n">
        <f aca="false">(AR32-MIN($AR$2:$AR$43))/(MAX($AR$2:$AR$43)-MIN($AR$2:$AR$43))</f>
        <v>0.3125</v>
      </c>
      <c r="AT32" s="2" t="s">
        <v>43</v>
      </c>
      <c r="AU32" s="2" t="s">
        <v>47</v>
      </c>
      <c r="AV32" s="2" t="n">
        <f aca="false">AVERAGE(F32,H32,J32,M32,P32,S32)</f>
        <v>0.248520182570247</v>
      </c>
      <c r="AW32" s="2" t="n">
        <f aca="false">AVERAGE(X32,AA32,AD32,AG32,AJ32,AM32,AP32,AS32)</f>
        <v>0.527383088402825</v>
      </c>
      <c r="AX32" s="2" t="n">
        <f aca="false">AV32*6+1</f>
        <v>2.49112109542148</v>
      </c>
      <c r="AY32" s="2" t="n">
        <f aca="false">AW32*6+1</f>
        <v>4.16429853041695</v>
      </c>
      <c r="AZ32" s="2" t="n">
        <f aca="false">AVERAGE(AX32:AY32)</f>
        <v>3.32770981291922</v>
      </c>
    </row>
    <row r="33" customFormat="false" ht="12.8" hidden="false" customHeight="false" outlineLevel="0" collapsed="false">
      <c r="A33" s="2" t="n">
        <v>9824</v>
      </c>
      <c r="B33" s="2" t="s">
        <v>114</v>
      </c>
      <c r="C33" s="2" t="s">
        <v>39</v>
      </c>
      <c r="D33" s="2" t="s">
        <v>40</v>
      </c>
      <c r="E33" s="2" t="s">
        <v>64</v>
      </c>
      <c r="F33" s="2" t="str">
        <f aca="false">_xlfn.CONCAT( IF(E33="Insuficiente","0",""),IF(E33="Alto","1",""),IF(E33="Medio bajo",1/3,""),IF(E33="Medio",2/3,""),IF(E33="",0,""))</f>
        <v>0,333333333333333</v>
      </c>
      <c r="G33" s="2" t="s">
        <v>41</v>
      </c>
      <c r="H33" s="2" t="str">
        <f aca="false">_xlfn.CONCAT( IF(G33="Insuficiente","0",""),IF(G33="Alto","1",""),IF(G33="Medio bajo",1/3,""),IF(G33="Medio",2/3,""),IF(G33="",0,""))</f>
        <v>0,666666666666667</v>
      </c>
      <c r="I33" s="2"/>
      <c r="J33" s="2" t="n">
        <f aca="false">IF(I33="",0,(I33-MIN($I$2:$I$43))/(MAX($I$2:$I$43)-MIN($I$2:$I$43)))</f>
        <v>0</v>
      </c>
      <c r="K33" s="2" t="s">
        <v>43</v>
      </c>
      <c r="L33" s="2" t="n">
        <v>222</v>
      </c>
      <c r="M33" s="2" t="n">
        <f aca="false">IF(L33="",0,(L33-MIN($L$2:$L$43))/(MAX($L$2:$L$43)-MIN($L$2:$L$43)))</f>
        <v>0.233333333333333</v>
      </c>
      <c r="N33" s="2" t="s">
        <v>43</v>
      </c>
      <c r="O33" s="2" t="n">
        <v>256</v>
      </c>
      <c r="P33" s="2" t="n">
        <f aca="false">IF(O33="",0,(O33-MIN($O$2:$O$43))/(MAX($O$2:$O$43)-MIN($O$2:$O$43)))</f>
        <v>0.407894736842105</v>
      </c>
      <c r="Q33" s="2" t="s">
        <v>43</v>
      </c>
      <c r="R33" s="2" t="n">
        <v>232</v>
      </c>
      <c r="S33" s="2" t="n">
        <f aca="false">(R33-MIN($R$2:$R$43))/(MAX($R$2:$R$43)-MIN($R$2:$R$43))</f>
        <v>0.414634146341463</v>
      </c>
      <c r="T33" s="2" t="s">
        <v>43</v>
      </c>
      <c r="U33" s="2" t="s">
        <v>59</v>
      </c>
      <c r="V33" s="2" t="s">
        <v>115</v>
      </c>
      <c r="W33" s="2" t="n">
        <v>69</v>
      </c>
      <c r="X33" s="2" t="n">
        <f aca="false">(W33-MIN($W$2:$W$43))/(MAX($W$2:$W$43)-MIN($W$2:$W$43))</f>
        <v>0.444444444444444</v>
      </c>
      <c r="Y33" s="2" t="s">
        <v>43</v>
      </c>
      <c r="Z33" s="2" t="n">
        <v>75</v>
      </c>
      <c r="AA33" s="2" t="n">
        <f aca="false">(Z33-MIN($Z$2:$Z$43))/(MAX($Z$2:$Z$43)-MIN($Z$2:$Z$43))</f>
        <v>0.571428571428571</v>
      </c>
      <c r="AB33" s="2" t="s">
        <v>42</v>
      </c>
      <c r="AC33" s="2" t="n">
        <v>71</v>
      </c>
      <c r="AD33" s="2" t="n">
        <f aca="false">(AC33-MIN($AC$2:$AC$43))/(MAX($AC$2:$AC$43)-MIN($AC$2:$AC$43))</f>
        <v>0.65</v>
      </c>
      <c r="AE33" s="2" t="s">
        <v>42</v>
      </c>
      <c r="AF33" s="2" t="n">
        <v>74</v>
      </c>
      <c r="AG33" s="2" t="n">
        <f aca="false">(AF33-MIN($AF$2:$AF$43))/(MAX($AF$2:$AF$43)-MIN($AF$2:$AF$43))</f>
        <v>0.5</v>
      </c>
      <c r="AH33" s="2" t="s">
        <v>42</v>
      </c>
      <c r="AI33" s="2" t="n">
        <v>71</v>
      </c>
      <c r="AJ33" s="2" t="n">
        <f aca="false">(AI33-MIN($AI$2:$AI$43))/(MAX($AI$2:$AI$43)-MIN($AI$2:$AI$43))</f>
        <v>0.3125</v>
      </c>
      <c r="AK33" s="2" t="s">
        <v>42</v>
      </c>
      <c r="AL33" s="2" t="n">
        <v>73</v>
      </c>
      <c r="AM33" s="2" t="n">
        <f aca="false">(AL33-MIN($AL$2:$AL$43))/(MAX($AL$2:$AL$43)-MIN($AL$2:$AL$43))</f>
        <v>0.578947368421053</v>
      </c>
      <c r="AN33" s="2" t="s">
        <v>42</v>
      </c>
      <c r="AO33" s="2" t="n">
        <v>67</v>
      </c>
      <c r="AP33" s="2" t="n">
        <f aca="false">(AO33-MIN($AO$2:$AO$43))/(MAX($AO$2:$AO$43)-MIN($AO$2:$AO$43))</f>
        <v>0.444444444444444</v>
      </c>
      <c r="AQ33" s="2" t="s">
        <v>42</v>
      </c>
      <c r="AR33" s="2" t="n">
        <v>76</v>
      </c>
      <c r="AS33" s="2" t="n">
        <f aca="false">(AR33-MIN($AR$2:$AR$43))/(MAX($AR$2:$AR$43)-MIN($AR$2:$AR$43))</f>
        <v>0.5625</v>
      </c>
      <c r="AT33" s="2" t="s">
        <v>42</v>
      </c>
      <c r="AU33" s="2" t="s">
        <v>47</v>
      </c>
      <c r="AV33" s="2" t="n">
        <f aca="false">AVERAGE(F33,H33,J33,M33,P33,S33)</f>
        <v>0.263965554129225</v>
      </c>
      <c r="AW33" s="2" t="n">
        <f aca="false">AVERAGE(X33,AA33,AD33,AG33,AJ33,AM33,AP33,AS33)</f>
        <v>0.508033103592314</v>
      </c>
      <c r="AX33" s="2" t="n">
        <f aca="false">AV33*6+1</f>
        <v>2.58379332477535</v>
      </c>
      <c r="AY33" s="2" t="n">
        <f aca="false">AW33*6+1</f>
        <v>4.04819862155389</v>
      </c>
      <c r="AZ33" s="2" t="n">
        <f aca="false">AVERAGE(AX33:AY33)</f>
        <v>3.31599597316462</v>
      </c>
    </row>
    <row r="34" customFormat="false" ht="12.8" hidden="false" customHeight="false" outlineLevel="0" collapsed="false">
      <c r="A34" s="2" t="n">
        <v>9834</v>
      </c>
      <c r="B34" s="2" t="s">
        <v>116</v>
      </c>
      <c r="C34" s="2" t="s">
        <v>39</v>
      </c>
      <c r="D34" s="2" t="s">
        <v>40</v>
      </c>
      <c r="E34" s="2" t="s">
        <v>64</v>
      </c>
      <c r="F34" s="2" t="str">
        <f aca="false">_xlfn.CONCAT( IF(E34="Insuficiente","0",""),IF(E34="Alto","1",""),IF(E34="Medio bajo",1/3,""),IF(E34="Medio",2/3,""),IF(E34="",0,""))</f>
        <v>0,333333333333333</v>
      </c>
      <c r="G34" s="2" t="s">
        <v>41</v>
      </c>
      <c r="H34" s="2" t="str">
        <f aca="false">_xlfn.CONCAT( IF(G34="Insuficiente","0",""),IF(G34="Alto","1",""),IF(G34="Medio bajo",1/3,""),IF(G34="Medio",2/3,""),IF(G34="",0,""))</f>
        <v>0,666666666666667</v>
      </c>
      <c r="I34" s="2"/>
      <c r="J34" s="2" t="n">
        <f aca="false">IF(I34="",0,(I34-MIN($I$2:$I$43))/(MAX($I$2:$I$43)-MIN($I$2:$I$43)))</f>
        <v>0</v>
      </c>
      <c r="K34" s="2" t="s">
        <v>42</v>
      </c>
      <c r="L34" s="2" t="n">
        <v>235</v>
      </c>
      <c r="M34" s="2" t="n">
        <f aca="false">IF(L34="",0,(L34-MIN($L$2:$L$43))/(MAX($L$2:$L$43)-MIN($L$2:$L$43)))</f>
        <v>0.377777777777778</v>
      </c>
      <c r="N34" s="2" t="s">
        <v>46</v>
      </c>
      <c r="O34" s="2" t="n">
        <v>250</v>
      </c>
      <c r="P34" s="2" t="n">
        <f aca="false">IF(O34="",0,(O34-MIN($O$2:$O$43))/(MAX($O$2:$O$43)-MIN($O$2:$O$43)))</f>
        <v>0.328947368421053</v>
      </c>
      <c r="Q34" s="2" t="s">
        <v>46</v>
      </c>
      <c r="R34" s="2" t="n">
        <v>230</v>
      </c>
      <c r="S34" s="2" t="n">
        <f aca="false">(R34-MIN($R$2:$R$43))/(MAX($R$2:$R$43)-MIN($R$2:$R$43))</f>
        <v>0.390243902439024</v>
      </c>
      <c r="T34" s="2" t="s">
        <v>42</v>
      </c>
      <c r="U34" s="2" t="s">
        <v>59</v>
      </c>
      <c r="V34" s="2" t="s">
        <v>117</v>
      </c>
      <c r="W34" s="2" t="n">
        <v>73</v>
      </c>
      <c r="X34" s="2" t="n">
        <f aca="false">(W34-MIN($W$2:$W$43))/(MAX($W$2:$W$43)-MIN($W$2:$W$43))</f>
        <v>0.666666666666667</v>
      </c>
      <c r="Y34" s="2" t="s">
        <v>42</v>
      </c>
      <c r="Z34" s="2" t="n">
        <v>71</v>
      </c>
      <c r="AA34" s="2" t="n">
        <f aca="false">(Z34-MIN($Z$2:$Z$43))/(MAX($Z$2:$Z$43)-MIN($Z$2:$Z$43))</f>
        <v>0.380952380952381</v>
      </c>
      <c r="AB34" s="2" t="s">
        <v>43</v>
      </c>
      <c r="AC34" s="2" t="n">
        <v>67</v>
      </c>
      <c r="AD34" s="2" t="n">
        <f aca="false">(AC34-MIN($AC$2:$AC$43))/(MAX($AC$2:$AC$43)-MIN($AC$2:$AC$43))</f>
        <v>0.45</v>
      </c>
      <c r="AE34" s="2" t="s">
        <v>42</v>
      </c>
      <c r="AF34" s="2" t="n">
        <v>74</v>
      </c>
      <c r="AG34" s="2" t="n">
        <f aca="false">(AF34-MIN($AF$2:$AF$43))/(MAX($AF$2:$AF$43)-MIN($AF$2:$AF$43))</f>
        <v>0.5</v>
      </c>
      <c r="AH34" s="2" t="s">
        <v>43</v>
      </c>
      <c r="AI34" s="2" t="n">
        <v>75</v>
      </c>
      <c r="AJ34" s="2" t="n">
        <f aca="false">(AI34-MIN($AI$2:$AI$43))/(MAX($AI$2:$AI$43)-MIN($AI$2:$AI$43))</f>
        <v>0.5625</v>
      </c>
      <c r="AK34" s="2" t="s">
        <v>42</v>
      </c>
      <c r="AL34" s="2" t="n">
        <v>70</v>
      </c>
      <c r="AM34" s="2" t="n">
        <f aca="false">(AL34-MIN($AL$2:$AL$43))/(MAX($AL$2:$AL$43)-MIN($AL$2:$AL$43))</f>
        <v>0.421052631578947</v>
      </c>
      <c r="AN34" s="2" t="s">
        <v>43</v>
      </c>
      <c r="AO34" s="2" t="n">
        <v>67</v>
      </c>
      <c r="AP34" s="2" t="n">
        <f aca="false">(AO34-MIN($AO$2:$AO$43))/(MAX($AO$2:$AO$43)-MIN($AO$2:$AO$43))</f>
        <v>0.444444444444444</v>
      </c>
      <c r="AQ34" s="2" t="s">
        <v>42</v>
      </c>
      <c r="AR34" s="2" t="n">
        <v>75</v>
      </c>
      <c r="AS34" s="2" t="n">
        <f aca="false">(AR34-MIN($AR$2:$AR$43))/(MAX($AR$2:$AR$43)-MIN($AR$2:$AR$43))</f>
        <v>0.5</v>
      </c>
      <c r="AT34" s="2" t="s">
        <v>42</v>
      </c>
      <c r="AU34" s="2" t="s">
        <v>47</v>
      </c>
      <c r="AV34" s="2" t="n">
        <f aca="false">AVERAGE(F34,H34,J34,M34,P34,S34)</f>
        <v>0.274242262159464</v>
      </c>
      <c r="AW34" s="2" t="n">
        <f aca="false">AVERAGE(X34,AA34,AD34,AG34,AJ34,AM34,AP34,AS34)</f>
        <v>0.490702015455305</v>
      </c>
      <c r="AX34" s="2" t="n">
        <f aca="false">AV34*6+1</f>
        <v>2.64545357295678</v>
      </c>
      <c r="AY34" s="2" t="n">
        <f aca="false">AW34*6+1</f>
        <v>3.94421209273183</v>
      </c>
      <c r="AZ34" s="2" t="n">
        <f aca="false">AVERAGE(AX34:AY34)</f>
        <v>3.29483283284431</v>
      </c>
    </row>
    <row r="35" customFormat="false" ht="12.8" hidden="false" customHeight="false" outlineLevel="0" collapsed="false">
      <c r="A35" s="2" t="n">
        <v>9406</v>
      </c>
      <c r="B35" s="2" t="s">
        <v>118</v>
      </c>
      <c r="C35" s="2" t="s">
        <v>100</v>
      </c>
      <c r="D35" s="2" t="s">
        <v>40</v>
      </c>
      <c r="E35" s="2" t="s">
        <v>41</v>
      </c>
      <c r="F35" s="2" t="str">
        <f aca="false">_xlfn.CONCAT( IF(E35="Insuficiente","0",""),IF(E35="Alto","1",""),IF(E35="Medio bajo",1/3,""),IF(E35="Medio",2/3,""),IF(E35="",0,""))</f>
        <v>0,666666666666667</v>
      </c>
      <c r="G35" s="2"/>
      <c r="H35" s="2" t="str">
        <f aca="false">_xlfn.CONCAT( IF(G35="Insuficiente","0",""),IF(G35="Alto","1",""),IF(G35="Medio bajo",1/3,""),IF(G35="Medio",2/3,""),IF(G35="",0,""))</f>
        <v>0</v>
      </c>
      <c r="I35" s="2"/>
      <c r="J35" s="2" t="n">
        <f aca="false">IF(I35="",0,(I35-MIN($I$2:$I$43))/(MAX($I$2:$I$43)-MIN($I$2:$I$43)))</f>
        <v>0</v>
      </c>
      <c r="K35" s="2" t="s">
        <v>43</v>
      </c>
      <c r="L35" s="2" t="n">
        <v>250</v>
      </c>
      <c r="M35" s="2" t="n">
        <f aca="false">IF(L35="",0,(L35-MIN($L$2:$L$43))/(MAX($L$2:$L$43)-MIN($L$2:$L$43)))</f>
        <v>0.544444444444444</v>
      </c>
      <c r="N35" s="2" t="s">
        <v>43</v>
      </c>
      <c r="O35" s="2" t="n">
        <v>265</v>
      </c>
      <c r="P35" s="2" t="n">
        <f aca="false">IF(O35="",0,(O35-MIN($O$2:$O$43))/(MAX($O$2:$O$43)-MIN($O$2:$O$43)))</f>
        <v>0.526315789473684</v>
      </c>
      <c r="Q35" s="2" t="s">
        <v>42</v>
      </c>
      <c r="R35" s="2" t="n">
        <v>233</v>
      </c>
      <c r="S35" s="2" t="n">
        <f aca="false">(R35-MIN($R$2:$R$43))/(MAX($R$2:$R$43)-MIN($R$2:$R$43))</f>
        <v>0.426829268292683</v>
      </c>
      <c r="T35" s="2" t="s">
        <v>43</v>
      </c>
      <c r="U35" s="2" t="s">
        <v>50</v>
      </c>
      <c r="V35" s="2" t="s">
        <v>119</v>
      </c>
      <c r="W35" s="2" t="n">
        <v>71</v>
      </c>
      <c r="X35" s="2" t="n">
        <f aca="false">(W35-MIN($W$2:$W$43))/(MAX($W$2:$W$43)-MIN($W$2:$W$43))</f>
        <v>0.555555555555556</v>
      </c>
      <c r="Y35" s="2" t="s">
        <v>42</v>
      </c>
      <c r="Z35" s="2" t="n">
        <v>65</v>
      </c>
      <c r="AA35" s="2" t="n">
        <f aca="false">(Z35-MIN($Z$2:$Z$43))/(MAX($Z$2:$Z$43)-MIN($Z$2:$Z$43))</f>
        <v>0.0952380952380952</v>
      </c>
      <c r="AB35" s="2" t="s">
        <v>43</v>
      </c>
      <c r="AC35" s="2" t="n">
        <v>66</v>
      </c>
      <c r="AD35" s="2" t="n">
        <f aca="false">(AC35-MIN($AC$2:$AC$43))/(MAX($AC$2:$AC$43)-MIN($AC$2:$AC$43))</f>
        <v>0.4</v>
      </c>
      <c r="AE35" s="2" t="s">
        <v>42</v>
      </c>
      <c r="AF35" s="2" t="n">
        <v>76</v>
      </c>
      <c r="AG35" s="2" t="n">
        <f aca="false">(AF35-MIN($AF$2:$AF$43))/(MAX($AF$2:$AF$43)-MIN($AF$2:$AF$43))</f>
        <v>0.590909090909091</v>
      </c>
      <c r="AH35" s="2" t="s">
        <v>42</v>
      </c>
      <c r="AI35" s="2" t="n">
        <v>72</v>
      </c>
      <c r="AJ35" s="2" t="n">
        <f aca="false">(AI35-MIN($AI$2:$AI$43))/(MAX($AI$2:$AI$43)-MIN($AI$2:$AI$43))</f>
        <v>0.375</v>
      </c>
      <c r="AK35" s="2" t="s">
        <v>42</v>
      </c>
      <c r="AL35" s="2" t="n">
        <v>70</v>
      </c>
      <c r="AM35" s="2" t="n">
        <f aca="false">(AL35-MIN($AL$2:$AL$43))/(MAX($AL$2:$AL$43)-MIN($AL$2:$AL$43))</f>
        <v>0.421052631578947</v>
      </c>
      <c r="AN35" s="2" t="s">
        <v>43</v>
      </c>
      <c r="AO35" s="2" t="n">
        <v>61</v>
      </c>
      <c r="AP35" s="2" t="n">
        <f aca="false">(AO35-MIN($AO$2:$AO$43))/(MAX($AO$2:$AO$43)-MIN($AO$2:$AO$43))</f>
        <v>0.111111111111111</v>
      </c>
      <c r="AQ35" s="2" t="s">
        <v>43</v>
      </c>
      <c r="AR35" s="2" t="n">
        <v>76</v>
      </c>
      <c r="AS35" s="2" t="n">
        <f aca="false">(AR35-MIN($AR$2:$AR$43))/(MAX($AR$2:$AR$43)-MIN($AR$2:$AR$43))</f>
        <v>0.5625</v>
      </c>
      <c r="AT35" s="2" t="s">
        <v>42</v>
      </c>
      <c r="AU35" s="2" t="s">
        <v>47</v>
      </c>
      <c r="AV35" s="2" t="n">
        <f aca="false">AVERAGE(F35,H35,J35,M35,P35,S35)</f>
        <v>0.374397375552703</v>
      </c>
      <c r="AW35" s="2" t="n">
        <f aca="false">AVERAGE(X35,AA35,AD35,AG35,AJ35,AM35,AP35,AS35)</f>
        <v>0.3889208105491</v>
      </c>
      <c r="AX35" s="2" t="n">
        <f aca="false">AV35*6+1</f>
        <v>3.24638425331622</v>
      </c>
      <c r="AY35" s="2" t="n">
        <f aca="false">AW35*6+1</f>
        <v>3.3335248632946</v>
      </c>
      <c r="AZ35" s="2" t="n">
        <f aca="false">AVERAGE(AX35:AY35)</f>
        <v>3.28995455830541</v>
      </c>
    </row>
    <row r="36" customFormat="false" ht="12.8" hidden="false" customHeight="false" outlineLevel="0" collapsed="false">
      <c r="A36" s="2" t="n">
        <v>9504</v>
      </c>
      <c r="B36" s="2" t="s">
        <v>120</v>
      </c>
      <c r="C36" s="2" t="s">
        <v>39</v>
      </c>
      <c r="D36" s="2" t="s">
        <v>40</v>
      </c>
      <c r="E36" s="2" t="s">
        <v>41</v>
      </c>
      <c r="F36" s="2" t="str">
        <f aca="false">_xlfn.CONCAT( IF(E36="Insuficiente","0",""),IF(E36="Alto","1",""),IF(E36="Medio bajo",1/3,""),IF(E36="Medio",2/3,""),IF(E36="",0,""))</f>
        <v>0,666666666666667</v>
      </c>
      <c r="G36" s="2" t="s">
        <v>41</v>
      </c>
      <c r="H36" s="2" t="str">
        <f aca="false">_xlfn.CONCAT( IF(G36="Insuficiente","0",""),IF(G36="Alto","1",""),IF(G36="Medio bajo",1/3,""),IF(G36="Medio",2/3,""),IF(G36="",0,""))</f>
        <v>0,666666666666667</v>
      </c>
      <c r="I36" s="2"/>
      <c r="J36" s="2" t="n">
        <f aca="false">IF(I36="",0,(I36-MIN($I$2:$I$43))/(MAX($I$2:$I$43)-MIN($I$2:$I$43)))</f>
        <v>0</v>
      </c>
      <c r="K36" s="2" t="s">
        <v>43</v>
      </c>
      <c r="L36" s="2" t="n">
        <v>245</v>
      </c>
      <c r="M36" s="2" t="n">
        <f aca="false">IF(L36="",0,(L36-MIN($L$2:$L$43))/(MAX($L$2:$L$43)-MIN($L$2:$L$43)))</f>
        <v>0.488888888888889</v>
      </c>
      <c r="N36" s="2" t="s">
        <v>43</v>
      </c>
      <c r="O36" s="2" t="n">
        <v>267</v>
      </c>
      <c r="P36" s="2" t="n">
        <f aca="false">IF(O36="",0,(O36-MIN($O$2:$O$43))/(MAX($O$2:$O$43)-MIN($O$2:$O$43)))</f>
        <v>0.552631578947368</v>
      </c>
      <c r="Q36" s="2" t="s">
        <v>43</v>
      </c>
      <c r="R36" s="2" t="n">
        <v>245</v>
      </c>
      <c r="S36" s="2" t="n">
        <f aca="false">(R36-MIN($R$2:$R$43))/(MAX($R$2:$R$43)-MIN($R$2:$R$43))</f>
        <v>0.573170731707317</v>
      </c>
      <c r="T36" s="2" t="s">
        <v>43</v>
      </c>
      <c r="U36" s="2" t="s">
        <v>50</v>
      </c>
      <c r="V36" s="2" t="s">
        <v>121</v>
      </c>
      <c r="W36" s="2" t="n">
        <v>75</v>
      </c>
      <c r="X36" s="2" t="n">
        <f aca="false">(W36-MIN($W$2:$W$43))/(MAX($W$2:$W$43)-MIN($W$2:$W$43))</f>
        <v>0.777777777777778</v>
      </c>
      <c r="Y36" s="2" t="s">
        <v>42</v>
      </c>
      <c r="Z36" s="2" t="n">
        <v>75</v>
      </c>
      <c r="AA36" s="2" t="n">
        <f aca="false">(Z36-MIN($Z$2:$Z$43))/(MAX($Z$2:$Z$43)-MIN($Z$2:$Z$43))</f>
        <v>0.571428571428571</v>
      </c>
      <c r="AB36" s="2" t="s">
        <v>42</v>
      </c>
      <c r="AC36" s="2" t="n">
        <v>70</v>
      </c>
      <c r="AD36" s="2" t="n">
        <f aca="false">(AC36-MIN($AC$2:$AC$43))/(MAX($AC$2:$AC$43)-MIN($AC$2:$AC$43))</f>
        <v>0.6</v>
      </c>
      <c r="AE36" s="2" t="s">
        <v>42</v>
      </c>
      <c r="AF36" s="2" t="n">
        <v>78</v>
      </c>
      <c r="AG36" s="2" t="n">
        <f aca="false">(AF36-MIN($AF$2:$AF$43))/(MAX($AF$2:$AF$43)-MIN($AF$2:$AF$43))</f>
        <v>0.681818181818182</v>
      </c>
      <c r="AH36" s="2" t="s">
        <v>42</v>
      </c>
      <c r="AI36" s="2" t="n">
        <v>68</v>
      </c>
      <c r="AJ36" s="2" t="n">
        <f aca="false">(AI36-MIN($AI$2:$AI$43))/(MAX($AI$2:$AI$43)-MIN($AI$2:$AI$43))</f>
        <v>0.125</v>
      </c>
      <c r="AK36" s="2" t="s">
        <v>43</v>
      </c>
      <c r="AL36" s="2" t="n">
        <v>64</v>
      </c>
      <c r="AM36" s="2" t="n">
        <f aca="false">(AL36-MIN($AL$2:$AL$43))/(MAX($AL$2:$AL$43)-MIN($AL$2:$AL$43))</f>
        <v>0.105263157894737</v>
      </c>
      <c r="AN36" s="2" t="s">
        <v>43</v>
      </c>
      <c r="AO36" s="2" t="n">
        <v>59</v>
      </c>
      <c r="AP36" s="2" t="n">
        <f aca="false">(AO36-MIN($AO$2:$AO$43))/(MAX($AO$2:$AO$43)-MIN($AO$2:$AO$43))</f>
        <v>0</v>
      </c>
      <c r="AQ36" s="2" t="s">
        <v>43</v>
      </c>
      <c r="AR36" s="2" t="n">
        <v>67</v>
      </c>
      <c r="AS36" s="2" t="n">
        <f aca="false">(AR36-MIN($AR$2:$AR$43))/(MAX($AR$2:$AR$43)-MIN($AR$2:$AR$43))</f>
        <v>0</v>
      </c>
      <c r="AT36" s="2" t="s">
        <v>43</v>
      </c>
      <c r="AU36" s="2" t="s">
        <v>47</v>
      </c>
      <c r="AV36" s="2" t="n">
        <f aca="false">AVERAGE(F36,H36,J36,M36,P36,S36)</f>
        <v>0.403672799885894</v>
      </c>
      <c r="AW36" s="2" t="n">
        <f aca="false">AVERAGE(X36,AA36,AD36,AG36,AJ36,AM36,AP36,AS36)</f>
        <v>0.357660961114908</v>
      </c>
      <c r="AX36" s="2" t="n">
        <f aca="false">AV36*6+1</f>
        <v>3.42203679931536</v>
      </c>
      <c r="AY36" s="2" t="n">
        <f aca="false">AW36*6+1</f>
        <v>3.14596576668945</v>
      </c>
      <c r="AZ36" s="2" t="n">
        <f aca="false">AVERAGE(AX36:AY36)</f>
        <v>3.28400128300241</v>
      </c>
    </row>
    <row r="37" customFormat="false" ht="12.8" hidden="false" customHeight="false" outlineLevel="0" collapsed="false">
      <c r="A37" s="2" t="n">
        <v>10604</v>
      </c>
      <c r="B37" s="2" t="s">
        <v>122</v>
      </c>
      <c r="C37" s="2" t="s">
        <v>39</v>
      </c>
      <c r="D37" s="2" t="s">
        <v>40</v>
      </c>
      <c r="E37" s="2" t="s">
        <v>41</v>
      </c>
      <c r="F37" s="2" t="str">
        <f aca="false">_xlfn.CONCAT( IF(E37="Insuficiente","0",""),IF(E37="Alto","1",""),IF(E37="Medio bajo",1/3,""),IF(E37="Medio",2/3,""),IF(E37="",0,""))</f>
        <v>0,666666666666667</v>
      </c>
      <c r="G37" s="2" t="s">
        <v>41</v>
      </c>
      <c r="H37" s="2" t="str">
        <f aca="false">_xlfn.CONCAT( IF(G37="Insuficiente","0",""),IF(G37="Alto","1",""),IF(G37="Medio bajo",1/3,""),IF(G37="Medio",2/3,""),IF(G37="",0,""))</f>
        <v>0,666666666666667</v>
      </c>
      <c r="I37" s="2"/>
      <c r="J37" s="2" t="n">
        <f aca="false">IF(I37="",0,(I37-MIN($I$2:$I$43))/(MAX($I$2:$I$43)-MIN($I$2:$I$43)))</f>
        <v>0</v>
      </c>
      <c r="K37" s="2" t="s">
        <v>42</v>
      </c>
      <c r="L37" s="2" t="n">
        <v>243</v>
      </c>
      <c r="M37" s="2" t="n">
        <f aca="false">IF(L37="",0,(L37-MIN($L$2:$L$43))/(MAX($L$2:$L$43)-MIN($L$2:$L$43)))</f>
        <v>0.466666666666667</v>
      </c>
      <c r="N37" s="2" t="s">
        <v>42</v>
      </c>
      <c r="O37" s="2" t="n">
        <v>263</v>
      </c>
      <c r="P37" s="2" t="n">
        <f aca="false">IF(O37="",0,(O37-MIN($O$2:$O$43))/(MAX($O$2:$O$43)-MIN($O$2:$O$43)))</f>
        <v>0.5</v>
      </c>
      <c r="Q37" s="2" t="s">
        <v>42</v>
      </c>
      <c r="R37" s="2" t="n">
        <v>239</v>
      </c>
      <c r="S37" s="2" t="n">
        <f aca="false">(R37-MIN($R$2:$R$43))/(MAX($R$2:$R$43)-MIN($R$2:$R$43))</f>
        <v>0.5</v>
      </c>
      <c r="T37" s="2" t="s">
        <v>42</v>
      </c>
      <c r="U37" s="2" t="s">
        <v>59</v>
      </c>
      <c r="V37" s="2" t="s">
        <v>123</v>
      </c>
      <c r="W37" s="2" t="n">
        <v>65</v>
      </c>
      <c r="X37" s="2" t="n">
        <f aca="false">(W37-MIN($W$2:$W$43))/(MAX($W$2:$W$43)-MIN($W$2:$W$43))</f>
        <v>0.222222222222222</v>
      </c>
      <c r="Y37" s="2" t="s">
        <v>43</v>
      </c>
      <c r="Z37" s="2" t="n">
        <v>65</v>
      </c>
      <c r="AA37" s="2" t="n">
        <f aca="false">(Z37-MIN($Z$2:$Z$43))/(MAX($Z$2:$Z$43)-MIN($Z$2:$Z$43))</f>
        <v>0.0952380952380952</v>
      </c>
      <c r="AB37" s="2" t="s">
        <v>43</v>
      </c>
      <c r="AC37" s="2" t="n">
        <v>60</v>
      </c>
      <c r="AD37" s="2" t="n">
        <f aca="false">(AC37-MIN($AC$2:$AC$43))/(MAX($AC$2:$AC$43)-MIN($AC$2:$AC$43))</f>
        <v>0.1</v>
      </c>
      <c r="AE37" s="2" t="s">
        <v>43</v>
      </c>
      <c r="AF37" s="2" t="n">
        <v>64</v>
      </c>
      <c r="AG37" s="2" t="n">
        <f aca="false">(AF37-MIN($AF$2:$AF$43))/(MAX($AF$2:$AF$43)-MIN($AF$2:$AF$43))</f>
        <v>0.0454545454545455</v>
      </c>
      <c r="AH37" s="2" t="s">
        <v>43</v>
      </c>
      <c r="AI37" s="2" t="n">
        <v>74</v>
      </c>
      <c r="AJ37" s="2" t="n">
        <f aca="false">(AI37-MIN($AI$2:$AI$43))/(MAX($AI$2:$AI$43)-MIN($AI$2:$AI$43))</f>
        <v>0.5</v>
      </c>
      <c r="AK37" s="2" t="s">
        <v>42</v>
      </c>
      <c r="AL37" s="2" t="n">
        <v>76</v>
      </c>
      <c r="AM37" s="2" t="n">
        <f aca="false">(AL37-MIN($AL$2:$AL$43))/(MAX($AL$2:$AL$43)-MIN($AL$2:$AL$43))</f>
        <v>0.736842105263158</v>
      </c>
      <c r="AN37" s="2" t="s">
        <v>42</v>
      </c>
      <c r="AO37" s="2" t="n">
        <v>71</v>
      </c>
      <c r="AP37" s="2" t="n">
        <f aca="false">(AO37-MIN($AO$2:$AO$43))/(MAX($AO$2:$AO$43)-MIN($AO$2:$AO$43))</f>
        <v>0.666666666666667</v>
      </c>
      <c r="AQ37" s="2" t="s">
        <v>42</v>
      </c>
      <c r="AR37" s="2" t="n">
        <v>79</v>
      </c>
      <c r="AS37" s="2" t="n">
        <f aca="false">(AR37-MIN($AR$2:$AR$43))/(MAX($AR$2:$AR$43)-MIN($AR$2:$AR$43))</f>
        <v>0.75</v>
      </c>
      <c r="AT37" s="2" t="s">
        <v>42</v>
      </c>
      <c r="AU37" s="2" t="s">
        <v>47</v>
      </c>
      <c r="AV37" s="2" t="n">
        <f aca="false">AVERAGE(F37,H37,J37,M37,P37,S37)</f>
        <v>0.366666666666667</v>
      </c>
      <c r="AW37" s="2" t="n">
        <f aca="false">AVERAGE(X37,AA37,AD37,AG37,AJ37,AM37,AP37,AS37)</f>
        <v>0.389552954355586</v>
      </c>
      <c r="AX37" s="2" t="n">
        <f aca="false">AV37*6+1</f>
        <v>3.2</v>
      </c>
      <c r="AY37" s="2" t="n">
        <f aca="false">AW37*6+1</f>
        <v>3.33731772613352</v>
      </c>
      <c r="AZ37" s="2" t="n">
        <f aca="false">AVERAGE(AX37:AY37)</f>
        <v>3.26865886306676</v>
      </c>
    </row>
    <row r="38" customFormat="false" ht="12.8" hidden="false" customHeight="false" outlineLevel="0" collapsed="false">
      <c r="A38" s="2" t="n">
        <v>26025</v>
      </c>
      <c r="B38" s="2" t="s">
        <v>124</v>
      </c>
      <c r="C38" s="2" t="s">
        <v>39</v>
      </c>
      <c r="D38" s="2" t="s">
        <v>40</v>
      </c>
      <c r="E38" s="2"/>
      <c r="F38" s="2" t="str">
        <f aca="false">_xlfn.CONCAT( IF(E38="Insuficiente","0",""),IF(E38="Alto","1",""),IF(E38="Medio bajo",1/3,""),IF(E38="Medio",2/3,""),IF(E38="",0,""))</f>
        <v>0</v>
      </c>
      <c r="G38" s="2" t="s">
        <v>41</v>
      </c>
      <c r="H38" s="2" t="str">
        <f aca="false">_xlfn.CONCAT( IF(G38="Insuficiente","0",""),IF(G38="Alto","1",""),IF(G38="Medio bajo",1/3,""),IF(G38="Medio",2/3,""),IF(G38="",0,""))</f>
        <v>0,666666666666667</v>
      </c>
      <c r="I38" s="2"/>
      <c r="J38" s="2" t="n">
        <f aca="false">IF(I38="",0,(I38-MIN($I$2:$I$43))/(MAX($I$2:$I$43)-MIN($I$2:$I$43)))</f>
        <v>0</v>
      </c>
      <c r="K38" s="2"/>
      <c r="L38" s="2"/>
      <c r="M38" s="2" t="n">
        <f aca="false">IF(L38="",0,(L38-MIN($L$2:$L$43))/(MAX($L$2:$L$43)-MIN($L$2:$L$43)))</f>
        <v>0</v>
      </c>
      <c r="N38" s="2"/>
      <c r="O38" s="2" t="n">
        <v>266</v>
      </c>
      <c r="P38" s="2" t="n">
        <f aca="false">IF(O38="",0,(O38-MIN($O$2:$O$43))/(MAX($O$2:$O$43)-MIN($O$2:$O$43)))</f>
        <v>0.539473684210526</v>
      </c>
      <c r="Q38" s="2" t="s">
        <v>42</v>
      </c>
      <c r="R38" s="2" t="n">
        <v>243</v>
      </c>
      <c r="S38" s="2" t="n">
        <f aca="false">(R38-MIN($R$2:$R$43))/(MAX($R$2:$R$43)-MIN($R$2:$R$43))</f>
        <v>0.548780487804878</v>
      </c>
      <c r="T38" s="2" t="s">
        <v>42</v>
      </c>
      <c r="U38" s="2" t="s">
        <v>59</v>
      </c>
      <c r="V38" s="2" t="s">
        <v>125</v>
      </c>
      <c r="W38" s="2" t="n">
        <v>72</v>
      </c>
      <c r="X38" s="2" t="n">
        <f aca="false">(W38-MIN($W$2:$W$43))/(MAX($W$2:$W$43)-MIN($W$2:$W$43))</f>
        <v>0.611111111111111</v>
      </c>
      <c r="Y38" s="2" t="s">
        <v>42</v>
      </c>
      <c r="Z38" s="2" t="n">
        <v>84</v>
      </c>
      <c r="AA38" s="2" t="n">
        <f aca="false">(Z38-MIN($Z$2:$Z$43))/(MAX($Z$2:$Z$43)-MIN($Z$2:$Z$43))</f>
        <v>1</v>
      </c>
      <c r="AB38" s="2" t="s">
        <v>46</v>
      </c>
      <c r="AC38" s="2" t="n">
        <v>69</v>
      </c>
      <c r="AD38" s="2" t="n">
        <f aca="false">(AC38-MIN($AC$2:$AC$43))/(MAX($AC$2:$AC$43)-MIN($AC$2:$AC$43))</f>
        <v>0.55</v>
      </c>
      <c r="AE38" s="2" t="s">
        <v>42</v>
      </c>
      <c r="AF38" s="2" t="n">
        <v>85</v>
      </c>
      <c r="AG38" s="2" t="n">
        <f aca="false">(AF38-MIN($AF$2:$AF$43))/(MAX($AF$2:$AF$43)-MIN($AF$2:$AF$43))</f>
        <v>1</v>
      </c>
      <c r="AH38" s="2" t="s">
        <v>46</v>
      </c>
      <c r="AI38" s="2"/>
      <c r="AJ38" s="2" t="n">
        <v>0</v>
      </c>
      <c r="AK38" s="2"/>
      <c r="AL38" s="2"/>
      <c r="AM38" s="2" t="n">
        <v>0</v>
      </c>
      <c r="AN38" s="2"/>
      <c r="AO38" s="2"/>
      <c r="AP38" s="2" t="n">
        <v>0</v>
      </c>
      <c r="AQ38" s="2"/>
      <c r="AR38" s="2"/>
      <c r="AS38" s="2" t="n">
        <v>0</v>
      </c>
      <c r="AT38" s="2"/>
      <c r="AU38" s="2" t="s">
        <v>47</v>
      </c>
      <c r="AV38" s="2" t="n">
        <f aca="false">AVERAGE(F38,H38,J38,M38,P38,S38)</f>
        <v>0.272063543003851</v>
      </c>
      <c r="AW38" s="2" t="n">
        <f aca="false">AVERAGE(X38,AA38,AD38,AG38,AJ38,AM38,AP38,AS38)</f>
        <v>0.395138888888889</v>
      </c>
      <c r="AX38" s="2" t="n">
        <f aca="false">AV38*6+1</f>
        <v>2.63238125802311</v>
      </c>
      <c r="AY38" s="2" t="n">
        <f aca="false">AW38*6+1</f>
        <v>3.37083333333333</v>
      </c>
      <c r="AZ38" s="2" t="n">
        <f aca="false">AVERAGE(AX38:AY38)</f>
        <v>3.00160729567822</v>
      </c>
    </row>
    <row r="39" customFormat="false" ht="12.8" hidden="false" customHeight="false" outlineLevel="0" collapsed="false">
      <c r="A39" s="2" t="n">
        <v>11818</v>
      </c>
      <c r="B39" s="2" t="s">
        <v>126</v>
      </c>
      <c r="C39" s="2" t="s">
        <v>39</v>
      </c>
      <c r="D39" s="2" t="s">
        <v>40</v>
      </c>
      <c r="E39" s="2" t="s">
        <v>64</v>
      </c>
      <c r="F39" s="2" t="str">
        <f aca="false">_xlfn.CONCAT( IF(E39="Insuficiente","0",""),IF(E39="Alto","1",""),IF(E39="Medio bajo",1/3,""),IF(E39="Medio",2/3,""),IF(E39="",0,""))</f>
        <v>0,333333333333333</v>
      </c>
      <c r="G39" s="2" t="s">
        <v>64</v>
      </c>
      <c r="H39" s="2" t="str">
        <f aca="false">_xlfn.CONCAT( IF(G39="Insuficiente","0",""),IF(G39="Alto","1",""),IF(G39="Medio bajo",1/3,""),IF(G39="Medio",2/3,""),IF(G39="",0,""))</f>
        <v>0,333333333333333</v>
      </c>
      <c r="I39" s="2"/>
      <c r="J39" s="2" t="n">
        <f aca="false">IF(I39="",0,(I39-MIN($I$2:$I$43))/(MAX($I$2:$I$43)-MIN($I$2:$I$43)))</f>
        <v>0</v>
      </c>
      <c r="K39" s="2" t="s">
        <v>43</v>
      </c>
      <c r="L39" s="2" t="n">
        <v>218</v>
      </c>
      <c r="M39" s="2" t="n">
        <f aca="false">IF(L39="",0,(L39-MIN($L$2:$L$43))/(MAX($L$2:$L$43)-MIN($L$2:$L$43)))</f>
        <v>0.188888888888889</v>
      </c>
      <c r="N39" s="2" t="s">
        <v>43</v>
      </c>
      <c r="O39" s="2" t="n">
        <v>240</v>
      </c>
      <c r="P39" s="2" t="n">
        <f aca="false">IF(O39="",0,(O39-MIN($O$2:$O$43))/(MAX($O$2:$O$43)-MIN($O$2:$O$43)))</f>
        <v>0.197368421052632</v>
      </c>
      <c r="Q39" s="2" t="s">
        <v>46</v>
      </c>
      <c r="R39" s="2" t="n">
        <v>225</v>
      </c>
      <c r="S39" s="2" t="n">
        <f aca="false">(R39-MIN($R$2:$R$43))/(MAX($R$2:$R$43)-MIN($R$2:$R$43))</f>
        <v>0.329268292682927</v>
      </c>
      <c r="T39" s="2" t="s">
        <v>42</v>
      </c>
      <c r="U39" s="2" t="s">
        <v>59</v>
      </c>
      <c r="V39" s="2" t="s">
        <v>127</v>
      </c>
      <c r="W39" s="2" t="n">
        <v>73</v>
      </c>
      <c r="X39" s="2" t="n">
        <f aca="false">(W39-MIN($W$2:$W$43))/(MAX($W$2:$W$43)-MIN($W$2:$W$43))</f>
        <v>0.666666666666667</v>
      </c>
      <c r="Y39" s="2" t="s">
        <v>42</v>
      </c>
      <c r="Z39" s="2" t="n">
        <v>72</v>
      </c>
      <c r="AA39" s="2" t="n">
        <f aca="false">(Z39-MIN($Z$2:$Z$43))/(MAX($Z$2:$Z$43)-MIN($Z$2:$Z$43))</f>
        <v>0.428571428571429</v>
      </c>
      <c r="AB39" s="2" t="s">
        <v>43</v>
      </c>
      <c r="AC39" s="2" t="n">
        <v>65</v>
      </c>
      <c r="AD39" s="2" t="n">
        <f aca="false">(AC39-MIN($AC$2:$AC$43))/(MAX($AC$2:$AC$43)-MIN($AC$2:$AC$43))</f>
        <v>0.35</v>
      </c>
      <c r="AE39" s="2" t="s">
        <v>43</v>
      </c>
      <c r="AF39" s="2" t="n">
        <v>73</v>
      </c>
      <c r="AG39" s="2" t="n">
        <f aca="false">(AF39-MIN($AF$2:$AF$43))/(MAX($AF$2:$AF$43)-MIN($AF$2:$AF$43))</f>
        <v>0.454545454545455</v>
      </c>
      <c r="AH39" s="2" t="s">
        <v>43</v>
      </c>
      <c r="AI39" s="2" t="n">
        <v>73</v>
      </c>
      <c r="AJ39" s="2" t="n">
        <f aca="false">(AI39-MIN($AI$2:$AI$43))/(MAX($AI$2:$AI$43)-MIN($AI$2:$AI$43))</f>
        <v>0.4375</v>
      </c>
      <c r="AK39" s="2" t="s">
        <v>42</v>
      </c>
      <c r="AL39" s="2" t="n">
        <v>72</v>
      </c>
      <c r="AM39" s="2" t="n">
        <f aca="false">(AL39-MIN($AL$2:$AL$43))/(MAX($AL$2:$AL$43)-MIN($AL$2:$AL$43))</f>
        <v>0.526315789473684</v>
      </c>
      <c r="AN39" s="2" t="s">
        <v>42</v>
      </c>
      <c r="AO39" s="2" t="n">
        <v>63</v>
      </c>
      <c r="AP39" s="2" t="n">
        <f aca="false">(AO39-MIN($AO$2:$AO$43))/(MAX($AO$2:$AO$43)-MIN($AO$2:$AO$43))</f>
        <v>0.222222222222222</v>
      </c>
      <c r="AQ39" s="2" t="s">
        <v>43</v>
      </c>
      <c r="AR39" s="2" t="n">
        <v>74</v>
      </c>
      <c r="AS39" s="2" t="n">
        <f aca="false">(AR39-MIN($AR$2:$AR$43))/(MAX($AR$2:$AR$43)-MIN($AR$2:$AR$43))</f>
        <v>0.4375</v>
      </c>
      <c r="AT39" s="2" t="s">
        <v>43</v>
      </c>
      <c r="AU39" s="2" t="s">
        <v>47</v>
      </c>
      <c r="AV39" s="2" t="n">
        <f aca="false">AVERAGE(F39,H39,J39,M39,P39,S39)</f>
        <v>0.178881400656112</v>
      </c>
      <c r="AW39" s="2" t="n">
        <f aca="false">AVERAGE(X39,AA39,AD39,AG39,AJ39,AM39,AP39,AS39)</f>
        <v>0.440415195184932</v>
      </c>
      <c r="AX39" s="2" t="n">
        <f aca="false">AV39*6+1</f>
        <v>2.07328840393667</v>
      </c>
      <c r="AY39" s="2" t="n">
        <f aca="false">AW39*6+1</f>
        <v>3.64249117110959</v>
      </c>
      <c r="AZ39" s="2" t="n">
        <f aca="false">AVERAGE(AX39:AY39)</f>
        <v>2.85788978752313</v>
      </c>
    </row>
    <row r="40" customFormat="false" ht="12.8" hidden="false" customHeight="false" outlineLevel="0" collapsed="false">
      <c r="A40" s="2" t="n">
        <v>25718</v>
      </c>
      <c r="B40" s="2" t="s">
        <v>128</v>
      </c>
      <c r="C40" s="2" t="s">
        <v>39</v>
      </c>
      <c r="D40" s="2" t="s">
        <v>40</v>
      </c>
      <c r="E40" s="2" t="s">
        <v>129</v>
      </c>
      <c r="F40" s="2" t="str">
        <f aca="false">_xlfn.CONCAT( IF(E40="Insuficiente","0",""),IF(E40="Alto","1",""),IF(E40="Medio bajo",1/3,""),IF(E40="Medio",2/3,""),IF(E40="",0,""))</f>
        <v>0</v>
      </c>
      <c r="G40" s="2" t="s">
        <v>64</v>
      </c>
      <c r="H40" s="2" t="str">
        <f aca="false">_xlfn.CONCAT( IF(G40="Insuficiente","0",""),IF(G40="Alto","1",""),IF(G40="Medio bajo",1/3,""),IF(G40="Medio",2/3,""),IF(G40="",0,""))</f>
        <v>0,333333333333333</v>
      </c>
      <c r="I40" s="2"/>
      <c r="J40" s="2" t="n">
        <f aca="false">IF(I40="",0,(I40-MIN($I$2:$I$43))/(MAX($I$2:$I$43)-MIN($I$2:$I$43)))</f>
        <v>0</v>
      </c>
      <c r="K40" s="2" t="s">
        <v>43</v>
      </c>
      <c r="L40" s="2" t="n">
        <v>212</v>
      </c>
      <c r="M40" s="2" t="n">
        <f aca="false">IF(L40="",0,(L40-MIN($L$2:$L$43))/(MAX($L$2:$L$43)-MIN($L$2:$L$43)))</f>
        <v>0.122222222222222</v>
      </c>
      <c r="N40" s="2" t="s">
        <v>43</v>
      </c>
      <c r="O40" s="2" t="n">
        <v>253</v>
      </c>
      <c r="P40" s="2" t="n">
        <f aca="false">IF(O40="",0,(O40-MIN($O$2:$O$43))/(MAX($O$2:$O$43)-MIN($O$2:$O$43)))</f>
        <v>0.368421052631579</v>
      </c>
      <c r="Q40" s="2" t="s">
        <v>43</v>
      </c>
      <c r="R40" s="2" t="n">
        <v>228</v>
      </c>
      <c r="S40" s="2" t="n">
        <f aca="false">(R40-MIN($R$2:$R$43))/(MAX($R$2:$R$43)-MIN($R$2:$R$43))</f>
        <v>0.365853658536585</v>
      </c>
      <c r="T40" s="2" t="s">
        <v>43</v>
      </c>
      <c r="U40" s="2" t="s">
        <v>50</v>
      </c>
      <c r="V40" s="2" t="s">
        <v>130</v>
      </c>
      <c r="W40" s="2" t="n">
        <v>68</v>
      </c>
      <c r="X40" s="2" t="n">
        <f aca="false">(W40-MIN($W$2:$W$43))/(MAX($W$2:$W$43)-MIN($W$2:$W$43))</f>
        <v>0.388888888888889</v>
      </c>
      <c r="Y40" s="2" t="s">
        <v>43</v>
      </c>
      <c r="Z40" s="2" t="n">
        <v>65</v>
      </c>
      <c r="AA40" s="2" t="n">
        <f aca="false">(Z40-MIN($Z$2:$Z$43))/(MAX($Z$2:$Z$43)-MIN($Z$2:$Z$43))</f>
        <v>0.0952380952380952</v>
      </c>
      <c r="AB40" s="2" t="s">
        <v>43</v>
      </c>
      <c r="AC40" s="2" t="n">
        <v>63</v>
      </c>
      <c r="AD40" s="2" t="n">
        <f aca="false">(AC40-MIN($AC$2:$AC$43))/(MAX($AC$2:$AC$43)-MIN($AC$2:$AC$43))</f>
        <v>0.25</v>
      </c>
      <c r="AE40" s="2" t="s">
        <v>43</v>
      </c>
      <c r="AF40" s="2" t="n">
        <v>63</v>
      </c>
      <c r="AG40" s="2" t="n">
        <f aca="false">(AF40-MIN($AF$2:$AF$43))/(MAX($AF$2:$AF$43)-MIN($AF$2:$AF$43))</f>
        <v>0</v>
      </c>
      <c r="AH40" s="2" t="s">
        <v>43</v>
      </c>
      <c r="AI40" s="2" t="n">
        <v>74</v>
      </c>
      <c r="AJ40" s="2" t="n">
        <f aca="false">(AI40-MIN($AI$2:$AI$43))/(MAX($AI$2:$AI$43)-MIN($AI$2:$AI$43))</f>
        <v>0.5</v>
      </c>
      <c r="AK40" s="2" t="s">
        <v>42</v>
      </c>
      <c r="AL40" s="2" t="n">
        <v>66</v>
      </c>
      <c r="AM40" s="2" t="n">
        <f aca="false">(AL40-MIN($AL$2:$AL$43))/(MAX($AL$2:$AL$43)-MIN($AL$2:$AL$43))</f>
        <v>0.210526315789474</v>
      </c>
      <c r="AN40" s="2" t="s">
        <v>43</v>
      </c>
      <c r="AO40" s="2" t="n">
        <v>64</v>
      </c>
      <c r="AP40" s="2" t="n">
        <f aca="false">(AO40-MIN($AO$2:$AO$43))/(MAX($AO$2:$AO$43)-MIN($AO$2:$AO$43))</f>
        <v>0.277777777777778</v>
      </c>
      <c r="AQ40" s="2" t="s">
        <v>43</v>
      </c>
      <c r="AR40" s="2" t="n">
        <v>74</v>
      </c>
      <c r="AS40" s="2" t="n">
        <f aca="false">(AR40-MIN($AR$2:$AR$43))/(MAX($AR$2:$AR$43)-MIN($AR$2:$AR$43))</f>
        <v>0.4375</v>
      </c>
      <c r="AT40" s="2" t="s">
        <v>42</v>
      </c>
      <c r="AU40" s="2" t="s">
        <v>47</v>
      </c>
      <c r="AV40" s="2" t="n">
        <f aca="false">AVERAGE(F40,H40,J40,M40,P40,S40)</f>
        <v>0.214124233347597</v>
      </c>
      <c r="AW40" s="2" t="n">
        <f aca="false">AVERAGE(X40,AA40,AD40,AG40,AJ40,AM40,AP40,AS40)</f>
        <v>0.269991384711779</v>
      </c>
      <c r="AX40" s="2" t="n">
        <f aca="false">AV40*6+1</f>
        <v>2.28474540008558</v>
      </c>
      <c r="AY40" s="2" t="n">
        <f aca="false">AW40*6+1</f>
        <v>2.61994830827068</v>
      </c>
      <c r="AZ40" s="2" t="n">
        <f aca="false">AVERAGE(AX40:AY40)</f>
        <v>2.45234685417813</v>
      </c>
    </row>
    <row r="41" customFormat="false" ht="12.8" hidden="false" customHeight="false" outlineLevel="0" collapsed="false">
      <c r="A41" s="2" t="n">
        <v>31030</v>
      </c>
      <c r="B41" s="2" t="s">
        <v>131</v>
      </c>
      <c r="C41" s="2" t="s">
        <v>39</v>
      </c>
      <c r="D41" s="2" t="s">
        <v>40</v>
      </c>
      <c r="E41" s="2" t="s">
        <v>64</v>
      </c>
      <c r="F41" s="2" t="str">
        <f aca="false">_xlfn.CONCAT( IF(E41="Insuficiente","0",""),IF(E41="Alto","1",""),IF(E41="Medio bajo",1/3,""),IF(E41="Medio",2/3,""),IF(E41="",0,""))</f>
        <v>0,333333333333333</v>
      </c>
      <c r="G41" s="2"/>
      <c r="H41" s="2" t="str">
        <f aca="false">_xlfn.CONCAT( IF(G41="Insuficiente","0",""),IF(G41="Alto","1",""),IF(G41="Medio bajo",1/3,""),IF(G41="Medio",2/3,""),IF(G41="",0,""))</f>
        <v>0</v>
      </c>
      <c r="I41" s="2" t="n">
        <v>231</v>
      </c>
      <c r="J41" s="2" t="n">
        <f aca="false">IF(I41="",0,(I41-MIN($I$2:$I$43))/(MAX($I$2:$I$43)-MIN($I$2:$I$43)))</f>
        <v>0.183673469387755</v>
      </c>
      <c r="K41" s="2" t="s">
        <v>43</v>
      </c>
      <c r="L41" s="2" t="n">
        <v>227</v>
      </c>
      <c r="M41" s="2" t="n">
        <f aca="false">IF(L41="",0,(L41-MIN($L$2:$L$43))/(MAX($L$2:$L$43)-MIN($L$2:$L$43)))</f>
        <v>0.288888888888889</v>
      </c>
      <c r="N41" s="2" t="s">
        <v>43</v>
      </c>
      <c r="O41" s="2" t="n">
        <v>225</v>
      </c>
      <c r="P41" s="2" t="n">
        <f aca="false">IF(O41="",0,(O41-MIN($O$2:$O$43))/(MAX($O$2:$O$43)-MIN($O$2:$O$43)))</f>
        <v>0</v>
      </c>
      <c r="Q41" s="2" t="s">
        <v>43</v>
      </c>
      <c r="R41" s="2" t="n">
        <v>199</v>
      </c>
      <c r="S41" s="2" t="n">
        <f aca="false">(R41-MIN($R$2:$R$43))/(MAX($R$2:$R$43)-MIN($R$2:$R$43))</f>
        <v>0.0121951219512195</v>
      </c>
      <c r="T41" s="2" t="s">
        <v>43</v>
      </c>
      <c r="U41" s="2" t="s">
        <v>44</v>
      </c>
      <c r="V41" s="2" t="s">
        <v>132</v>
      </c>
      <c r="W41" s="2" t="n">
        <v>71</v>
      </c>
      <c r="X41" s="2" t="n">
        <f aca="false">(W41-MIN($W$2:$W$43))/(MAX($W$2:$W$43)-MIN($W$2:$W$43))</f>
        <v>0.555555555555556</v>
      </c>
      <c r="Y41" s="2" t="s">
        <v>42</v>
      </c>
      <c r="Z41" s="2" t="n">
        <v>66</v>
      </c>
      <c r="AA41" s="2" t="n">
        <f aca="false">(Z41-MIN($Z$2:$Z$43))/(MAX($Z$2:$Z$43)-MIN($Z$2:$Z$43))</f>
        <v>0.142857142857143</v>
      </c>
      <c r="AB41" s="2" t="s">
        <v>43</v>
      </c>
      <c r="AC41" s="2" t="n">
        <v>60</v>
      </c>
      <c r="AD41" s="2" t="n">
        <f aca="false">(AC41-MIN($AC$2:$AC$43))/(MAX($AC$2:$AC$43)-MIN($AC$2:$AC$43))</f>
        <v>0.1</v>
      </c>
      <c r="AE41" s="2" t="s">
        <v>43</v>
      </c>
      <c r="AF41" s="2" t="n">
        <v>71</v>
      </c>
      <c r="AG41" s="2" t="n">
        <f aca="false">(AF41-MIN($AF$2:$AF$43))/(MAX($AF$2:$AF$43)-MIN($AF$2:$AF$43))</f>
        <v>0.363636363636364</v>
      </c>
      <c r="AH41" s="2" t="s">
        <v>43</v>
      </c>
      <c r="AI41" s="2" t="n">
        <v>71</v>
      </c>
      <c r="AJ41" s="2" t="n">
        <f aca="false">(AI41-MIN($AI$2:$AI$43))/(MAX($AI$2:$AI$43)-MIN($AI$2:$AI$43))</f>
        <v>0.3125</v>
      </c>
      <c r="AK41" s="2" t="s">
        <v>42</v>
      </c>
      <c r="AL41" s="2" t="n">
        <v>69</v>
      </c>
      <c r="AM41" s="2" t="n">
        <f aca="false">(AL41-MIN($AL$2:$AL$43))/(MAX($AL$2:$AL$43)-MIN($AL$2:$AL$43))</f>
        <v>0.368421052631579</v>
      </c>
      <c r="AN41" s="2" t="s">
        <v>43</v>
      </c>
      <c r="AO41" s="2" t="n">
        <v>61</v>
      </c>
      <c r="AP41" s="2" t="n">
        <f aca="false">(AO41-MIN($AO$2:$AO$43))/(MAX($AO$2:$AO$43)-MIN($AO$2:$AO$43))</f>
        <v>0.111111111111111</v>
      </c>
      <c r="AQ41" s="2" t="s">
        <v>43</v>
      </c>
      <c r="AR41" s="2" t="n">
        <v>73</v>
      </c>
      <c r="AS41" s="2" t="n">
        <f aca="false">(AR41-MIN($AR$2:$AR$43))/(MAX($AR$2:$AR$43)-MIN($AR$2:$AR$43))</f>
        <v>0.375</v>
      </c>
      <c r="AT41" s="2" t="s">
        <v>43</v>
      </c>
      <c r="AU41" s="2" t="s">
        <v>47</v>
      </c>
      <c r="AV41" s="2" t="n">
        <f aca="false">AVERAGE(F41,H41,J41,M41,P41,S41)</f>
        <v>0.121189370056966</v>
      </c>
      <c r="AW41" s="2" t="n">
        <f aca="false">AVERAGE(X41,AA41,AD41,AG41,AJ41,AM41,AP41,AS41)</f>
        <v>0.291135153223969</v>
      </c>
      <c r="AX41" s="2" t="n">
        <f aca="false">AV41*6+1</f>
        <v>1.7271362203418</v>
      </c>
      <c r="AY41" s="2" t="n">
        <f aca="false">AW41*6+1</f>
        <v>2.74681091934381</v>
      </c>
      <c r="AZ41" s="2" t="n">
        <f aca="false">AVERAGE(AX41:AY41)</f>
        <v>2.2369735698428</v>
      </c>
    </row>
    <row r="42" customFormat="false" ht="12.8" hidden="false" customHeight="false" outlineLevel="0" collapsed="false">
      <c r="A42" s="2" t="n">
        <v>25304</v>
      </c>
      <c r="B42" s="2" t="s">
        <v>133</v>
      </c>
      <c r="C42" s="2" t="s">
        <v>39</v>
      </c>
      <c r="D42" s="2" t="s">
        <v>40</v>
      </c>
      <c r="E42" s="2" t="s">
        <v>64</v>
      </c>
      <c r="F42" s="2" t="str">
        <f aca="false">_xlfn.CONCAT( IF(E42="Insuficiente","0",""),IF(E42="Alto","1",""),IF(E42="Medio bajo",1/3,""),IF(E42="Medio",2/3,""),IF(E42="",0,""))</f>
        <v>0,333333333333333</v>
      </c>
      <c r="G42" s="2" t="s">
        <v>64</v>
      </c>
      <c r="H42" s="2" t="str">
        <f aca="false">_xlfn.CONCAT( IF(G42="Insuficiente","0",""),IF(G42="Alto","1",""),IF(G42="Medio bajo",1/3,""),IF(G42="Medio",2/3,""),IF(G42="",0,""))</f>
        <v>0,333333333333333</v>
      </c>
      <c r="I42" s="2"/>
      <c r="J42" s="2" t="n">
        <f aca="false">IF(I42="",0,(I42-MIN($I$2:$I$43))/(MAX($I$2:$I$43)-MIN($I$2:$I$43)))</f>
        <v>0</v>
      </c>
      <c r="K42" s="2" t="s">
        <v>43</v>
      </c>
      <c r="L42" s="2" t="n">
        <v>220</v>
      </c>
      <c r="M42" s="2" t="n">
        <f aca="false">IF(L42="",0,(L42-MIN($L$2:$L$43))/(MAX($L$2:$L$43)-MIN($L$2:$L$43)))</f>
        <v>0.211111111111111</v>
      </c>
      <c r="N42" s="2" t="s">
        <v>43</v>
      </c>
      <c r="O42" s="2" t="n">
        <v>234</v>
      </c>
      <c r="P42" s="2" t="n">
        <f aca="false">IF(O42="",0,(O42-MIN($O$2:$O$43))/(MAX($O$2:$O$43)-MIN($O$2:$O$43)))</f>
        <v>0.118421052631579</v>
      </c>
      <c r="Q42" s="2" t="s">
        <v>43</v>
      </c>
      <c r="R42" s="2" t="n">
        <v>233</v>
      </c>
      <c r="S42" s="2" t="n">
        <f aca="false">(R42-MIN($R$2:$R$43))/(MAX($R$2:$R$43)-MIN($R$2:$R$43))</f>
        <v>0.426829268292683</v>
      </c>
      <c r="T42" s="2" t="s">
        <v>43</v>
      </c>
      <c r="U42" s="2" t="s">
        <v>59</v>
      </c>
      <c r="V42" s="2" t="s">
        <v>134</v>
      </c>
      <c r="W42" s="2" t="n">
        <v>69</v>
      </c>
      <c r="X42" s="2" t="n">
        <f aca="false">(W42-MIN($W$2:$W$43))/(MAX($W$2:$W$43)-MIN($W$2:$W$43))</f>
        <v>0.444444444444444</v>
      </c>
      <c r="Y42" s="2" t="s">
        <v>43</v>
      </c>
      <c r="Z42" s="2" t="n">
        <v>65</v>
      </c>
      <c r="AA42" s="2" t="n">
        <f aca="false">(Z42-MIN($Z$2:$Z$43))/(MAX($Z$2:$Z$43)-MIN($Z$2:$Z$43))</f>
        <v>0.0952380952380952</v>
      </c>
      <c r="AB42" s="2" t="s">
        <v>43</v>
      </c>
      <c r="AC42" s="2" t="n">
        <v>64</v>
      </c>
      <c r="AD42" s="2" t="n">
        <f aca="false">(AC42-MIN($AC$2:$AC$43))/(MAX($AC$2:$AC$43)-MIN($AC$2:$AC$43))</f>
        <v>0.3</v>
      </c>
      <c r="AE42" s="2" t="s">
        <v>43</v>
      </c>
      <c r="AF42" s="2" t="n">
        <v>68</v>
      </c>
      <c r="AG42" s="2" t="n">
        <f aca="false">(AF42-MIN($AF$2:$AF$43))/(MAX($AF$2:$AF$43)-MIN($AF$2:$AF$43))</f>
        <v>0.227272727272727</v>
      </c>
      <c r="AH42" s="2" t="s">
        <v>43</v>
      </c>
      <c r="AI42" s="2" t="n">
        <v>69</v>
      </c>
      <c r="AJ42" s="2" t="n">
        <f aca="false">(AI42-MIN($AI$2:$AI$43))/(MAX($AI$2:$AI$43)-MIN($AI$2:$AI$43))</f>
        <v>0.1875</v>
      </c>
      <c r="AK42" s="2" t="s">
        <v>43</v>
      </c>
      <c r="AL42" s="2" t="n">
        <v>64</v>
      </c>
      <c r="AM42" s="2" t="n">
        <f aca="false">(AL42-MIN($AL$2:$AL$43))/(MAX($AL$2:$AL$43)-MIN($AL$2:$AL$43))</f>
        <v>0.105263157894737</v>
      </c>
      <c r="AN42" s="2" t="s">
        <v>43</v>
      </c>
      <c r="AO42" s="2" t="n">
        <v>59</v>
      </c>
      <c r="AP42" s="2" t="n">
        <f aca="false">(AO42-MIN($AO$2:$AO$43))/(MAX($AO$2:$AO$43)-MIN($AO$2:$AO$43))</f>
        <v>0</v>
      </c>
      <c r="AQ42" s="2" t="s">
        <v>43</v>
      </c>
      <c r="AR42" s="2" t="n">
        <v>67</v>
      </c>
      <c r="AS42" s="2" t="n">
        <f aca="false">(AR42-MIN($AR$2:$AR$43))/(MAX($AR$2:$AR$43)-MIN($AR$2:$AR$43))</f>
        <v>0</v>
      </c>
      <c r="AT42" s="2" t="s">
        <v>43</v>
      </c>
      <c r="AU42" s="2" t="s">
        <v>47</v>
      </c>
      <c r="AV42" s="2" t="n">
        <f aca="false">AVERAGE(F42,H42,J42,M42,P42,S42)</f>
        <v>0.189090358008843</v>
      </c>
      <c r="AW42" s="2" t="n">
        <f aca="false">AVERAGE(X42,AA42,AD42,AG42,AJ42,AM42,AP42,AS42)</f>
        <v>0.16996480310625</v>
      </c>
      <c r="AX42" s="2" t="n">
        <f aca="false">AV42*6+1</f>
        <v>2.13454214805306</v>
      </c>
      <c r="AY42" s="2" t="n">
        <f aca="false">AW42*6+1</f>
        <v>2.0197888186375</v>
      </c>
      <c r="AZ42" s="2" t="n">
        <f aca="false">AVERAGE(AX42:AY42)</f>
        <v>2.07716548334528</v>
      </c>
    </row>
    <row r="43" customFormat="false" ht="12.8" hidden="false" customHeight="false" outlineLevel="0" collapsed="false">
      <c r="A43" s="2" t="n">
        <v>9780</v>
      </c>
      <c r="B43" s="2" t="s">
        <v>135</v>
      </c>
      <c r="C43" s="2" t="s">
        <v>39</v>
      </c>
      <c r="D43" s="2" t="s">
        <v>40</v>
      </c>
      <c r="E43" s="2" t="s">
        <v>129</v>
      </c>
      <c r="F43" s="2" t="str">
        <f aca="false">_xlfn.CONCAT( IF(E43="Insuficiente","0",""),IF(E43="Alto","1",""),IF(E43="Medio bajo",1/3,""),IF(E43="Medio",2/3,""),IF(E43="",0,""))</f>
        <v>0</v>
      </c>
      <c r="G43" s="2" t="s">
        <v>64</v>
      </c>
      <c r="H43" s="2" t="str">
        <f aca="false">_xlfn.CONCAT( IF(G43="Insuficiente","0",""),IF(G43="Alto","1",""),IF(G43="Medio bajo",1/3,""),IF(G43="Medio",2/3,""),IF(G43="",0,""))</f>
        <v>0,333333333333333</v>
      </c>
      <c r="I43" s="2"/>
      <c r="J43" s="2" t="n">
        <f aca="false">IF(I43="",0,(I43-MIN($I$2:$I$43))/(MAX($I$2:$I$43)-MIN($I$2:$I$43)))</f>
        <v>0</v>
      </c>
      <c r="K43" s="2" t="s">
        <v>43</v>
      </c>
      <c r="L43" s="2" t="n">
        <v>207</v>
      </c>
      <c r="M43" s="2" t="n">
        <f aca="false">IF(L43="",0,(L43-MIN($L$2:$L$43))/(MAX($L$2:$L$43)-MIN($L$2:$L$43)))</f>
        <v>0.0666666666666667</v>
      </c>
      <c r="N43" s="2" t="s">
        <v>43</v>
      </c>
      <c r="O43" s="2" t="n">
        <v>233</v>
      </c>
      <c r="P43" s="2" t="n">
        <f aca="false">IF(O43="",0,(O43-MIN($O$2:$O$43))/(MAX($O$2:$O$43)-MIN($O$2:$O$43)))</f>
        <v>0.105263157894737</v>
      </c>
      <c r="Q43" s="2" t="s">
        <v>43</v>
      </c>
      <c r="R43" s="2" t="n">
        <v>198</v>
      </c>
      <c r="S43" s="2" t="n">
        <f aca="false">(R43-MIN($R$2:$R$43))/(MAX($R$2:$R$43)-MIN($R$2:$R$43))</f>
        <v>0</v>
      </c>
      <c r="T43" s="2" t="s">
        <v>43</v>
      </c>
      <c r="U43" s="2" t="s">
        <v>59</v>
      </c>
      <c r="V43" s="2" t="s">
        <v>136</v>
      </c>
      <c r="W43" s="2" t="n">
        <v>72</v>
      </c>
      <c r="X43" s="2" t="n">
        <f aca="false">(W43-MIN($W$2:$W$43))/(MAX($W$2:$W$43)-MIN($W$2:$W$43))</f>
        <v>0.611111111111111</v>
      </c>
      <c r="Y43" s="2" t="s">
        <v>42</v>
      </c>
      <c r="Z43" s="2" t="n">
        <v>63</v>
      </c>
      <c r="AA43" s="2" t="n">
        <f aca="false">(Z43-MIN($Z$2:$Z$43))/(MAX($Z$2:$Z$43)-MIN($Z$2:$Z$43))</f>
        <v>0</v>
      </c>
      <c r="AB43" s="2" t="s">
        <v>43</v>
      </c>
      <c r="AC43" s="2" t="n">
        <v>58</v>
      </c>
      <c r="AD43" s="2" t="n">
        <f aca="false">(AC43-MIN($AC$2:$AC$43))/(MAX($AC$2:$AC$43)-MIN($AC$2:$AC$43))</f>
        <v>0</v>
      </c>
      <c r="AE43" s="2" t="s">
        <v>43</v>
      </c>
      <c r="AF43" s="2" t="n">
        <v>67</v>
      </c>
      <c r="AG43" s="2" t="n">
        <f aca="false">(AF43-MIN($AF$2:$AF$43))/(MAX($AF$2:$AF$43)-MIN($AF$2:$AF$43))</f>
        <v>0.181818181818182</v>
      </c>
      <c r="AH43" s="2" t="s">
        <v>43</v>
      </c>
      <c r="AI43" s="2" t="n">
        <v>74</v>
      </c>
      <c r="AJ43" s="2" t="n">
        <f aca="false">(AI43-MIN($AI$2:$AI$43))/(MAX($AI$2:$AI$43)-MIN($AI$2:$AI$43))</f>
        <v>0.5</v>
      </c>
      <c r="AK43" s="2" t="s">
        <v>42</v>
      </c>
      <c r="AL43" s="2" t="n">
        <v>62</v>
      </c>
      <c r="AM43" s="2" t="n">
        <f aca="false">(AL43-MIN($AL$2:$AL$43))/(MAX($AL$2:$AL$43)-MIN($AL$2:$AL$43))</f>
        <v>0</v>
      </c>
      <c r="AN43" s="2" t="s">
        <v>43</v>
      </c>
      <c r="AO43" s="2" t="n">
        <v>62</v>
      </c>
      <c r="AP43" s="2" t="n">
        <f aca="false">(AO43-MIN($AO$2:$AO$43))/(MAX($AO$2:$AO$43)-MIN($AO$2:$AO$43))</f>
        <v>0.166666666666667</v>
      </c>
      <c r="AQ43" s="2" t="s">
        <v>43</v>
      </c>
      <c r="AR43" s="2" t="n">
        <v>73</v>
      </c>
      <c r="AS43" s="2" t="n">
        <f aca="false">(AR43-MIN($AR$2:$AR$43))/(MAX($AR$2:$AR$43)-MIN($AR$2:$AR$43))</f>
        <v>0.375</v>
      </c>
      <c r="AT43" s="2" t="s">
        <v>43</v>
      </c>
      <c r="AU43" s="2" t="s">
        <v>47</v>
      </c>
      <c r="AV43" s="2" t="n">
        <f aca="false">AVERAGE(F43,H43,J43,M43,P43,S43)</f>
        <v>0.0429824561403509</v>
      </c>
      <c r="AW43" s="2" t="n">
        <f aca="false">AVERAGE(X43,AA43,AD43,AG43,AJ43,AM43,AP43,AS43)</f>
        <v>0.229324494949495</v>
      </c>
      <c r="AX43" s="2" t="n">
        <f aca="false">AV43*6+1</f>
        <v>1.25789473684211</v>
      </c>
      <c r="AY43" s="2" t="n">
        <f aca="false">AW43*6+1</f>
        <v>2.37594696969697</v>
      </c>
      <c r="AZ43" s="2" t="n">
        <f aca="false">AVERAGE(AX43:AY43)</f>
        <v>1.81692085326954</v>
      </c>
    </row>
  </sheetData>
  <autoFilter ref="A1:AZ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2021-09-07T11:11:15Z</dcterms:modified>
  <cp:revision>2</cp:revision>
  <dc:subject/>
  <dc:title/>
</cp:coreProperties>
</file>