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75" windowWidth="28035" windowHeight="12735" activeTab="1"/>
  </bookViews>
  <sheets>
    <sheet name="（旧）機能一覧（詳細）" sheetId="2" r:id="rId1"/>
    <sheet name="★機能一覧（詳細）" sheetId="1" r:id="rId2"/>
  </sheets>
  <calcPr calcId="125725"/>
</workbook>
</file>

<file path=xl/calcChain.xml><?xml version="1.0" encoding="utf-8"?>
<calcChain xmlns="http://schemas.openxmlformats.org/spreadsheetml/2006/main">
  <c r="C86" i="1"/>
  <c r="D2"/>
  <c r="M86" i="2" l="1"/>
  <c r="K86"/>
  <c r="J86"/>
  <c r="H86"/>
  <c r="G86"/>
  <c r="E86"/>
  <c r="N85"/>
  <c r="L85"/>
  <c r="I85"/>
  <c r="F85"/>
  <c r="A85"/>
  <c r="N84"/>
  <c r="L84"/>
  <c r="I84"/>
  <c r="F84"/>
  <c r="A84"/>
  <c r="N83"/>
  <c r="L83"/>
  <c r="I83"/>
  <c r="F83"/>
  <c r="A83"/>
  <c r="N82"/>
  <c r="L82"/>
  <c r="I82"/>
  <c r="F82"/>
  <c r="A82"/>
  <c r="N81"/>
  <c r="L81"/>
  <c r="I81"/>
  <c r="F81"/>
  <c r="A81"/>
  <c r="N80"/>
  <c r="L80"/>
  <c r="I80"/>
  <c r="F80"/>
  <c r="A80"/>
  <c r="N79"/>
  <c r="L79"/>
  <c r="I79"/>
  <c r="F79"/>
  <c r="A79"/>
  <c r="N78"/>
  <c r="L78"/>
  <c r="I78"/>
  <c r="F78"/>
  <c r="A78"/>
  <c r="N77"/>
  <c r="L77"/>
  <c r="I77"/>
  <c r="F77"/>
  <c r="A77"/>
  <c r="N76"/>
  <c r="L76"/>
  <c r="I76"/>
  <c r="F76"/>
  <c r="A76"/>
  <c r="N75"/>
  <c r="L75"/>
  <c r="I75"/>
  <c r="F75"/>
  <c r="A75"/>
  <c r="N74"/>
  <c r="L74"/>
  <c r="I74"/>
  <c r="F74"/>
  <c r="A74"/>
  <c r="N73"/>
  <c r="L73"/>
  <c r="I73"/>
  <c r="F73"/>
  <c r="A73"/>
  <c r="N72"/>
  <c r="L72"/>
  <c r="I72"/>
  <c r="F72"/>
  <c r="A72"/>
  <c r="N71"/>
  <c r="L71"/>
  <c r="I71"/>
  <c r="F71"/>
  <c r="A71"/>
  <c r="N70"/>
  <c r="L70"/>
  <c r="I70"/>
  <c r="F70"/>
  <c r="A70"/>
  <c r="N69"/>
  <c r="L69"/>
  <c r="I69"/>
  <c r="F69"/>
  <c r="A69"/>
  <c r="N68"/>
  <c r="L68"/>
  <c r="I68"/>
  <c r="F68"/>
  <c r="A68"/>
  <c r="N67"/>
  <c r="L67"/>
  <c r="I67"/>
  <c r="F67"/>
  <c r="A67"/>
  <c r="N66"/>
  <c r="L66"/>
  <c r="I66"/>
  <c r="F66"/>
  <c r="A66"/>
  <c r="N65"/>
  <c r="L65"/>
  <c r="I65"/>
  <c r="F65"/>
  <c r="A65"/>
  <c r="N64"/>
  <c r="L64"/>
  <c r="I64"/>
  <c r="F64"/>
  <c r="A64"/>
  <c r="N63"/>
  <c r="L63"/>
  <c r="I63"/>
  <c r="F63"/>
  <c r="A63"/>
  <c r="N62"/>
  <c r="L62"/>
  <c r="I62"/>
  <c r="F62"/>
  <c r="A62"/>
  <c r="N61"/>
  <c r="L61"/>
  <c r="I61"/>
  <c r="F61"/>
  <c r="A61"/>
  <c r="N60"/>
  <c r="L60"/>
  <c r="I60"/>
  <c r="F60"/>
  <c r="A60"/>
  <c r="N59"/>
  <c r="L59"/>
  <c r="I59"/>
  <c r="F59"/>
  <c r="A59"/>
  <c r="N58"/>
  <c r="L58"/>
  <c r="I58"/>
  <c r="F58"/>
  <c r="A58"/>
  <c r="N57"/>
  <c r="L57"/>
  <c r="I57"/>
  <c r="F57"/>
  <c r="A57"/>
  <c r="N56"/>
  <c r="L56"/>
  <c r="I56"/>
  <c r="F56"/>
  <c r="A56"/>
  <c r="N55"/>
  <c r="L55"/>
  <c r="I55"/>
  <c r="F55"/>
  <c r="A55"/>
  <c r="N54"/>
  <c r="L54"/>
  <c r="I54"/>
  <c r="F54"/>
  <c r="A54"/>
  <c r="N53"/>
  <c r="L53"/>
  <c r="I53"/>
  <c r="F53"/>
  <c r="A53"/>
  <c r="N52"/>
  <c r="L52"/>
  <c r="I52"/>
  <c r="F52"/>
  <c r="A52"/>
  <c r="N51"/>
  <c r="L51"/>
  <c r="I51"/>
  <c r="F51"/>
  <c r="A51"/>
  <c r="N50"/>
  <c r="L50"/>
  <c r="I50"/>
  <c r="F50"/>
  <c r="A50"/>
  <c r="N49"/>
  <c r="L49"/>
  <c r="I49"/>
  <c r="F49"/>
  <c r="A49"/>
  <c r="N48"/>
  <c r="L48"/>
  <c r="I48"/>
  <c r="F48"/>
  <c r="A48"/>
  <c r="N47"/>
  <c r="L47"/>
  <c r="I47"/>
  <c r="F47"/>
  <c r="A47"/>
  <c r="N46"/>
  <c r="L46"/>
  <c r="I46"/>
  <c r="F46"/>
  <c r="A46"/>
  <c r="N45"/>
  <c r="L45"/>
  <c r="I45"/>
  <c r="F45"/>
  <c r="A45"/>
  <c r="N44"/>
  <c r="L44"/>
  <c r="I44"/>
  <c r="F44"/>
  <c r="A44"/>
  <c r="N43"/>
  <c r="L43"/>
  <c r="I43"/>
  <c r="F43"/>
  <c r="A43"/>
  <c r="N42"/>
  <c r="L42"/>
  <c r="I42"/>
  <c r="F42"/>
  <c r="A42"/>
  <c r="N41"/>
  <c r="L41"/>
  <c r="I41"/>
  <c r="F41"/>
  <c r="A41"/>
  <c r="N40"/>
  <c r="L40"/>
  <c r="I40"/>
  <c r="F40"/>
  <c r="A40"/>
  <c r="N39"/>
  <c r="L39"/>
  <c r="I39"/>
  <c r="F39"/>
  <c r="A39"/>
  <c r="N38"/>
  <c r="L38"/>
  <c r="I38"/>
  <c r="F38"/>
  <c r="A38"/>
  <c r="N37"/>
  <c r="L37"/>
  <c r="I37"/>
  <c r="F37"/>
  <c r="A37"/>
  <c r="N36"/>
  <c r="L36"/>
  <c r="I36"/>
  <c r="F36"/>
  <c r="A36"/>
  <c r="N35"/>
  <c r="L35"/>
  <c r="I35"/>
  <c r="F35"/>
  <c r="A35"/>
  <c r="N34"/>
  <c r="L34"/>
  <c r="I34"/>
  <c r="F34"/>
  <c r="A34"/>
  <c r="N33"/>
  <c r="L33"/>
  <c r="I33"/>
  <c r="F33"/>
  <c r="A33"/>
  <c r="N32"/>
  <c r="L32"/>
  <c r="I32"/>
  <c r="F32"/>
  <c r="A32"/>
  <c r="N31"/>
  <c r="L31"/>
  <c r="I31"/>
  <c r="F31"/>
  <c r="A31"/>
  <c r="N30"/>
  <c r="L30"/>
  <c r="I30"/>
  <c r="F30"/>
  <c r="A30"/>
  <c r="N29"/>
  <c r="L29"/>
  <c r="I29"/>
  <c r="F29"/>
  <c r="A29"/>
  <c r="N28"/>
  <c r="L28"/>
  <c r="I28"/>
  <c r="F28"/>
  <c r="A28"/>
  <c r="N27"/>
  <c r="L27"/>
  <c r="I27"/>
  <c r="F27"/>
  <c r="A27"/>
  <c r="N26"/>
  <c r="L26"/>
  <c r="I26"/>
  <c r="F26"/>
  <c r="A26"/>
  <c r="N25"/>
  <c r="L25"/>
  <c r="I25"/>
  <c r="F25"/>
  <c r="A25"/>
  <c r="N24"/>
  <c r="L24"/>
  <c r="I24"/>
  <c r="F24"/>
  <c r="A24"/>
  <c r="N23"/>
  <c r="L23"/>
  <c r="I23"/>
  <c r="F23"/>
  <c r="A23"/>
  <c r="N22"/>
  <c r="L22"/>
  <c r="I22"/>
  <c r="F22"/>
  <c r="A22"/>
  <c r="N21"/>
  <c r="L21"/>
  <c r="I21"/>
  <c r="F21"/>
  <c r="A21"/>
  <c r="N20"/>
  <c r="L20"/>
  <c r="I20"/>
  <c r="F20"/>
  <c r="A20"/>
  <c r="N19"/>
  <c r="L19"/>
  <c r="I19"/>
  <c r="F19"/>
  <c r="A19"/>
  <c r="N18"/>
  <c r="L18"/>
  <c r="I18"/>
  <c r="F18"/>
  <c r="A18"/>
  <c r="N17"/>
  <c r="L17"/>
  <c r="I17"/>
  <c r="F17"/>
  <c r="A17"/>
  <c r="N16"/>
  <c r="L16"/>
  <c r="I16"/>
  <c r="F16"/>
  <c r="A16"/>
  <c r="N15"/>
  <c r="L15"/>
  <c r="I15"/>
  <c r="F15"/>
  <c r="A15"/>
  <c r="N14"/>
  <c r="L14"/>
  <c r="I14"/>
  <c r="F14"/>
  <c r="A14"/>
  <c r="N13"/>
  <c r="L13"/>
  <c r="I13"/>
  <c r="F13"/>
  <c r="A13"/>
  <c r="N12"/>
  <c r="L12"/>
  <c r="I12"/>
  <c r="F12"/>
  <c r="A12"/>
  <c r="N11"/>
  <c r="L11"/>
  <c r="I11"/>
  <c r="F11"/>
  <c r="A11"/>
  <c r="N10"/>
  <c r="L10"/>
  <c r="I10"/>
  <c r="F10"/>
  <c r="A10"/>
  <c r="N9"/>
  <c r="N86" s="1"/>
  <c r="L9"/>
  <c r="I9"/>
  <c r="F9"/>
  <c r="A9"/>
  <c r="N8"/>
  <c r="L8"/>
  <c r="I8"/>
  <c r="F8"/>
  <c r="F86" s="1"/>
  <c r="A8"/>
  <c r="N7"/>
  <c r="L7"/>
  <c r="I7"/>
  <c r="F7"/>
  <c r="A7"/>
  <c r="N6"/>
  <c r="L6"/>
  <c r="I6"/>
  <c r="I86" s="1"/>
  <c r="F6"/>
  <c r="A6"/>
  <c r="N5"/>
  <c r="L5"/>
  <c r="L86" s="1"/>
  <c r="I5"/>
  <c r="F5"/>
  <c r="A5"/>
  <c r="M86" i="1"/>
  <c r="K86"/>
  <c r="J86"/>
  <c r="H86"/>
  <c r="G86"/>
  <c r="E86"/>
  <c r="N85"/>
  <c r="L85"/>
  <c r="I85"/>
  <c r="F85"/>
  <c r="A85"/>
  <c r="N84"/>
  <c r="L84"/>
  <c r="I84"/>
  <c r="F84"/>
  <c r="A84"/>
  <c r="N83"/>
  <c r="L83"/>
  <c r="I83"/>
  <c r="F83"/>
  <c r="A83"/>
  <c r="N82"/>
  <c r="L82"/>
  <c r="I82"/>
  <c r="F82"/>
  <c r="A82"/>
  <c r="N81"/>
  <c r="L81"/>
  <c r="I81"/>
  <c r="F81"/>
  <c r="A81"/>
  <c r="N80"/>
  <c r="L80"/>
  <c r="I80"/>
  <c r="F80"/>
  <c r="A80"/>
  <c r="N79"/>
  <c r="L79"/>
  <c r="I79"/>
  <c r="F79"/>
  <c r="A79"/>
  <c r="N78"/>
  <c r="L78"/>
  <c r="I78"/>
  <c r="F78"/>
  <c r="A78"/>
  <c r="N77"/>
  <c r="L77"/>
  <c r="I77"/>
  <c r="F77"/>
  <c r="A77"/>
  <c r="N76"/>
  <c r="L76"/>
  <c r="I76"/>
  <c r="F76"/>
  <c r="A76"/>
  <c r="N75"/>
  <c r="L75"/>
  <c r="I75"/>
  <c r="F75"/>
  <c r="A75"/>
  <c r="N74"/>
  <c r="L74"/>
  <c r="I74"/>
  <c r="F74"/>
  <c r="A74"/>
  <c r="N73"/>
  <c r="L73"/>
  <c r="I73"/>
  <c r="F73"/>
  <c r="A73"/>
  <c r="N72"/>
  <c r="L72"/>
  <c r="I72"/>
  <c r="F72"/>
  <c r="A72"/>
  <c r="N71"/>
  <c r="L71"/>
  <c r="I71"/>
  <c r="F71"/>
  <c r="A71"/>
  <c r="N70"/>
  <c r="L70"/>
  <c r="I70"/>
  <c r="F70"/>
  <c r="A70"/>
  <c r="N69"/>
  <c r="L69"/>
  <c r="I69"/>
  <c r="F69"/>
  <c r="A69"/>
  <c r="N68"/>
  <c r="L68"/>
  <c r="I68"/>
  <c r="F68"/>
  <c r="A68"/>
  <c r="N67"/>
  <c r="L67"/>
  <c r="I67"/>
  <c r="F67"/>
  <c r="A67"/>
  <c r="N66"/>
  <c r="L66"/>
  <c r="I66"/>
  <c r="F66"/>
  <c r="A66"/>
  <c r="N65"/>
  <c r="L65"/>
  <c r="I65"/>
  <c r="F65"/>
  <c r="A65"/>
  <c r="N64"/>
  <c r="L64"/>
  <c r="I64"/>
  <c r="F64"/>
  <c r="A64"/>
  <c r="N63"/>
  <c r="L63"/>
  <c r="I63"/>
  <c r="F63"/>
  <c r="A63"/>
  <c r="N62"/>
  <c r="L62"/>
  <c r="I62"/>
  <c r="F62"/>
  <c r="A62"/>
  <c r="N61"/>
  <c r="L61"/>
  <c r="I61"/>
  <c r="F61"/>
  <c r="A61"/>
  <c r="N60"/>
  <c r="L60"/>
  <c r="I60"/>
  <c r="F60"/>
  <c r="A60"/>
  <c r="N59"/>
  <c r="L59"/>
  <c r="I59"/>
  <c r="F59"/>
  <c r="A59"/>
  <c r="N58"/>
  <c r="L58"/>
  <c r="I58"/>
  <c r="F58"/>
  <c r="A58"/>
  <c r="N57"/>
  <c r="L57"/>
  <c r="I57"/>
  <c r="F57"/>
  <c r="A57"/>
  <c r="N56"/>
  <c r="L56"/>
  <c r="I56"/>
  <c r="F56"/>
  <c r="A56"/>
  <c r="N55"/>
  <c r="L55"/>
  <c r="I55"/>
  <c r="F55"/>
  <c r="A55"/>
  <c r="N54"/>
  <c r="L54"/>
  <c r="I54"/>
  <c r="F54"/>
  <c r="A54"/>
  <c r="N53"/>
  <c r="L53"/>
  <c r="I53"/>
  <c r="F53"/>
  <c r="A53"/>
  <c r="N52"/>
  <c r="L52"/>
  <c r="I52"/>
  <c r="F52"/>
  <c r="A52"/>
  <c r="N51"/>
  <c r="L51"/>
  <c r="I51"/>
  <c r="F51"/>
  <c r="A51"/>
  <c r="N50"/>
  <c r="L50"/>
  <c r="I50"/>
  <c r="F50"/>
  <c r="A50"/>
  <c r="N49"/>
  <c r="L49"/>
  <c r="I49"/>
  <c r="F49"/>
  <c r="A49"/>
  <c r="N48"/>
  <c r="L48"/>
  <c r="I48"/>
  <c r="F48"/>
  <c r="A48"/>
  <c r="N47"/>
  <c r="L47"/>
  <c r="I47"/>
  <c r="F47"/>
  <c r="A47"/>
  <c r="N46"/>
  <c r="L46"/>
  <c r="I46"/>
  <c r="F46"/>
  <c r="A46"/>
  <c r="N45"/>
  <c r="L45"/>
  <c r="I45"/>
  <c r="F45"/>
  <c r="A45"/>
  <c r="N44"/>
  <c r="L44"/>
  <c r="I44"/>
  <c r="F44"/>
  <c r="A44"/>
  <c r="N43"/>
  <c r="L43"/>
  <c r="I43"/>
  <c r="F43"/>
  <c r="A43"/>
  <c r="N42"/>
  <c r="L42"/>
  <c r="I42"/>
  <c r="F42"/>
  <c r="A42"/>
  <c r="N41"/>
  <c r="L41"/>
  <c r="I41"/>
  <c r="F41"/>
  <c r="A41"/>
  <c r="N40"/>
  <c r="L40"/>
  <c r="I40"/>
  <c r="F40"/>
  <c r="A40"/>
  <c r="N39"/>
  <c r="L39"/>
  <c r="I39"/>
  <c r="F39"/>
  <c r="A39"/>
  <c r="N38"/>
  <c r="L38"/>
  <c r="I38"/>
  <c r="F38"/>
  <c r="A38"/>
  <c r="N37"/>
  <c r="L37"/>
  <c r="I37"/>
  <c r="F37"/>
  <c r="A37"/>
  <c r="N36"/>
  <c r="L36"/>
  <c r="I36"/>
  <c r="F36"/>
  <c r="A36"/>
  <c r="N35"/>
  <c r="L35"/>
  <c r="I35"/>
  <c r="F35"/>
  <c r="A35"/>
  <c r="N34"/>
  <c r="L34"/>
  <c r="I34"/>
  <c r="F34"/>
  <c r="A34"/>
  <c r="N33"/>
  <c r="L33"/>
  <c r="I33"/>
  <c r="F33"/>
  <c r="A33"/>
  <c r="N32"/>
  <c r="L32"/>
  <c r="I32"/>
  <c r="F32"/>
  <c r="A32"/>
  <c r="N31"/>
  <c r="L31"/>
  <c r="I31"/>
  <c r="F31"/>
  <c r="A31"/>
  <c r="N30"/>
  <c r="L30"/>
  <c r="I30"/>
  <c r="F30"/>
  <c r="A30"/>
  <c r="N29"/>
  <c r="L29"/>
  <c r="I29"/>
  <c r="F29"/>
  <c r="A29"/>
  <c r="N28"/>
  <c r="L28"/>
  <c r="I28"/>
  <c r="F28"/>
  <c r="A28"/>
  <c r="N27"/>
  <c r="L27"/>
  <c r="I27"/>
  <c r="F27"/>
  <c r="A27"/>
  <c r="N26"/>
  <c r="L26"/>
  <c r="I26"/>
  <c r="F26"/>
  <c r="A26"/>
  <c r="N25"/>
  <c r="L25"/>
  <c r="I25"/>
  <c r="F25"/>
  <c r="A25"/>
  <c r="N24"/>
  <c r="L24"/>
  <c r="I24"/>
  <c r="F24"/>
  <c r="A24"/>
  <c r="N23"/>
  <c r="L23"/>
  <c r="I23"/>
  <c r="F23"/>
  <c r="A23"/>
  <c r="N22"/>
  <c r="L22"/>
  <c r="I22"/>
  <c r="F22"/>
  <c r="A22"/>
  <c r="N21"/>
  <c r="L21"/>
  <c r="I21"/>
  <c r="F21"/>
  <c r="A21"/>
  <c r="N20"/>
  <c r="L20"/>
  <c r="I20"/>
  <c r="F20"/>
  <c r="A20"/>
  <c r="N19"/>
  <c r="L19"/>
  <c r="I19"/>
  <c r="F19"/>
  <c r="A19"/>
  <c r="N18"/>
  <c r="L18"/>
  <c r="I18"/>
  <c r="F18"/>
  <c r="A18"/>
  <c r="N17"/>
  <c r="L17"/>
  <c r="I17"/>
  <c r="F17"/>
  <c r="A17"/>
  <c r="N16"/>
  <c r="L16"/>
  <c r="I16"/>
  <c r="F16"/>
  <c r="A16"/>
  <c r="N15"/>
  <c r="L15"/>
  <c r="I15"/>
  <c r="F15"/>
  <c r="A15"/>
  <c r="N14"/>
  <c r="L14"/>
  <c r="I14"/>
  <c r="F14"/>
  <c r="A14"/>
  <c r="N13"/>
  <c r="L13"/>
  <c r="I13"/>
  <c r="F13"/>
  <c r="A13"/>
  <c r="N12"/>
  <c r="L12"/>
  <c r="I12"/>
  <c r="F12"/>
  <c r="A12"/>
  <c r="N11"/>
  <c r="L11"/>
  <c r="I11"/>
  <c r="F11"/>
  <c r="A11"/>
  <c r="N10"/>
  <c r="L10"/>
  <c r="I10"/>
  <c r="F10"/>
  <c r="A10"/>
  <c r="N9"/>
  <c r="L9"/>
  <c r="L86" s="1"/>
  <c r="I9"/>
  <c r="F9"/>
  <c r="A9"/>
  <c r="N8"/>
  <c r="L8"/>
  <c r="I8"/>
  <c r="F8"/>
  <c r="A8"/>
  <c r="N7"/>
  <c r="L7"/>
  <c r="I7"/>
  <c r="F7"/>
  <c r="A7"/>
  <c r="N6"/>
  <c r="L6"/>
  <c r="I6"/>
  <c r="F6"/>
  <c r="A6"/>
  <c r="N5"/>
  <c r="N86" s="1"/>
  <c r="L5"/>
  <c r="I5"/>
  <c r="I86" s="1"/>
  <c r="F5"/>
  <c r="F86" s="1"/>
  <c r="A5"/>
  <c r="D87" l="1"/>
  <c r="D86"/>
  <c r="C86" i="2"/>
  <c r="D86"/>
</calcChain>
</file>

<file path=xl/sharedStrings.xml><?xml version="1.0" encoding="utf-8"?>
<sst xmlns="http://schemas.openxmlformats.org/spreadsheetml/2006/main" count="292" uniqueCount="106">
  <si>
    <t>画面</t>
    <rPh sb="0" eb="2">
      <t>ガメン</t>
    </rPh>
    <phoneticPr fontId="3"/>
  </si>
  <si>
    <t>Batch</t>
    <phoneticPr fontId="3"/>
  </si>
  <si>
    <t>No.</t>
    <phoneticPr fontId="3"/>
  </si>
  <si>
    <t>分類</t>
    <rPh sb="0" eb="2">
      <t>ブンルイ</t>
    </rPh>
    <phoneticPr fontId="3"/>
  </si>
  <si>
    <t>機能</t>
    <rPh sb="0" eb="2">
      <t>キノウ</t>
    </rPh>
    <phoneticPr fontId="3"/>
  </si>
  <si>
    <t>画面機能</t>
    <rPh sb="0" eb="2">
      <t>ガメン</t>
    </rPh>
    <rPh sb="2" eb="4">
      <t>キノウ</t>
    </rPh>
    <phoneticPr fontId="3"/>
  </si>
  <si>
    <t>API</t>
    <phoneticPr fontId="3"/>
  </si>
  <si>
    <t>設計テスト</t>
    <rPh sb="0" eb="2">
      <t>セッケイ</t>
    </rPh>
    <phoneticPr fontId="3"/>
  </si>
  <si>
    <t>設計</t>
    <rPh sb="0" eb="2">
      <t>セッケイ</t>
    </rPh>
    <phoneticPr fontId="3"/>
  </si>
  <si>
    <t>製造</t>
    <rPh sb="0" eb="2">
      <t>セイゾウ</t>
    </rPh>
    <phoneticPr fontId="3"/>
  </si>
  <si>
    <t>テスト</t>
    <phoneticPr fontId="3"/>
  </si>
  <si>
    <t>Server</t>
    <phoneticPr fontId="3"/>
  </si>
  <si>
    <t>結テ</t>
    <rPh sb="0" eb="1">
      <t>ケッ</t>
    </rPh>
    <phoneticPr fontId="3"/>
  </si>
  <si>
    <t>概要</t>
    <rPh sb="0" eb="2">
      <t>ガイヨウ</t>
    </rPh>
    <phoneticPr fontId="3"/>
  </si>
  <si>
    <t>Crawler</t>
    <phoneticPr fontId="3"/>
  </si>
  <si>
    <t>Crawler Controller</t>
    <phoneticPr fontId="3"/>
  </si>
  <si>
    <t>Worker</t>
    <phoneticPr fontId="3"/>
  </si>
  <si>
    <t>Status Agent</t>
    <phoneticPr fontId="3"/>
  </si>
  <si>
    <t>Amazon価格クローラー</t>
    <rPh sb="6" eb="8">
      <t>カカク</t>
    </rPh>
    <phoneticPr fontId="3"/>
  </si>
  <si>
    <t>出品商品のライバル価格を収集するクローラー</t>
    <rPh sb="0" eb="2">
      <t>シュッピン</t>
    </rPh>
    <rPh sb="2" eb="4">
      <t>ショウヒン</t>
    </rPh>
    <rPh sb="9" eb="11">
      <t>カカク</t>
    </rPh>
    <rPh sb="12" eb="14">
      <t>シュウシュウ</t>
    </rPh>
    <phoneticPr fontId="3"/>
  </si>
  <si>
    <t>認証</t>
    <rPh sb="0" eb="2">
      <t>ニンショウ</t>
    </rPh>
    <phoneticPr fontId="3"/>
  </si>
  <si>
    <t>要認証は1サイトで見積もります。認証については仕組みの解析が必要になります。</t>
    <rPh sb="0" eb="1">
      <t>ヨウ</t>
    </rPh>
    <rPh sb="1" eb="3">
      <t>ニンショウ</t>
    </rPh>
    <rPh sb="9" eb="11">
      <t>ミツ</t>
    </rPh>
    <rPh sb="16" eb="18">
      <t>ニンショウ</t>
    </rPh>
    <rPh sb="23" eb="25">
      <t>シク</t>
    </rPh>
    <rPh sb="27" eb="29">
      <t>カイセキ</t>
    </rPh>
    <rPh sb="30" eb="32">
      <t>ヒツヨウ</t>
    </rPh>
    <phoneticPr fontId="3"/>
  </si>
  <si>
    <t>Analyzer</t>
    <phoneticPr fontId="3"/>
  </si>
  <si>
    <t>プラグインの基本設計を含むもの。代表となる対象サイト1件に絞った開発工数。</t>
    <rPh sb="6" eb="8">
      <t>キホン</t>
    </rPh>
    <rPh sb="8" eb="10">
      <t>セッケイ</t>
    </rPh>
    <rPh sb="11" eb="12">
      <t>フク</t>
    </rPh>
    <rPh sb="16" eb="18">
      <t>ダイヒョウ</t>
    </rPh>
    <rPh sb="21" eb="23">
      <t>タイショウ</t>
    </rPh>
    <rPh sb="27" eb="28">
      <t>ケン</t>
    </rPh>
    <rPh sb="29" eb="30">
      <t>シボ</t>
    </rPh>
    <rPh sb="32" eb="34">
      <t>カイハツ</t>
    </rPh>
    <rPh sb="34" eb="36">
      <t>コウスウ</t>
    </rPh>
    <phoneticPr fontId="3"/>
  </si>
  <si>
    <t>Analyzer Plugin（追加）</t>
    <rPh sb="16" eb="18">
      <t>ツイカ</t>
    </rPh>
    <phoneticPr fontId="3"/>
  </si>
  <si>
    <t>基本設計はベースにて完了しているものとしてその他追加サイトをすべてまとめた工数。</t>
    <rPh sb="0" eb="2">
      <t>キホン</t>
    </rPh>
    <rPh sb="2" eb="4">
      <t>セッケイ</t>
    </rPh>
    <rPh sb="10" eb="12">
      <t>カンリョウ</t>
    </rPh>
    <rPh sb="23" eb="24">
      <t>タ</t>
    </rPh>
    <rPh sb="24" eb="26">
      <t>ツイカ</t>
    </rPh>
    <rPh sb="37" eb="39">
      <t>コウスウ</t>
    </rPh>
    <phoneticPr fontId="3"/>
  </si>
  <si>
    <t>Crawler管理</t>
    <rPh sb="7" eb="9">
      <t>カンリ</t>
    </rPh>
    <phoneticPr fontId="3"/>
  </si>
  <si>
    <t>対象サイト一覧</t>
    <rPh sb="0" eb="2">
      <t>タイショウ</t>
    </rPh>
    <rPh sb="5" eb="7">
      <t>イチラン</t>
    </rPh>
    <phoneticPr fontId="3"/>
  </si>
  <si>
    <t>設定詳細への導線。またサイトごとの動作状況を確認する画面。</t>
    <rPh sb="0" eb="2">
      <t>セッテイ</t>
    </rPh>
    <rPh sb="2" eb="4">
      <t>ショウサイ</t>
    </rPh>
    <rPh sb="6" eb="8">
      <t>ドウセン</t>
    </rPh>
    <rPh sb="17" eb="19">
      <t>ドウサ</t>
    </rPh>
    <rPh sb="19" eb="21">
      <t>ジョウキョウ</t>
    </rPh>
    <rPh sb="22" eb="24">
      <t>カクニン</t>
    </rPh>
    <rPh sb="26" eb="28">
      <t>ガメン</t>
    </rPh>
    <phoneticPr fontId="3"/>
  </si>
  <si>
    <t>対象サイト設定詳細</t>
    <rPh sb="0" eb="2">
      <t>タイショウ</t>
    </rPh>
    <rPh sb="5" eb="7">
      <t>セッテイ</t>
    </rPh>
    <rPh sb="7" eb="9">
      <t>ショウサイ</t>
    </rPh>
    <phoneticPr fontId="3"/>
  </si>
  <si>
    <t>閲覧</t>
    <rPh sb="0" eb="2">
      <t>エツラン</t>
    </rPh>
    <phoneticPr fontId="3"/>
  </si>
  <si>
    <t>対象サイトごとの設定を閲覧・変更する画面
※対象サイトの追加はできません。サイト追加にはAnalyzerの開発が必要になるためです。</t>
    <rPh sb="0" eb="2">
      <t>タイショウ</t>
    </rPh>
    <rPh sb="8" eb="10">
      <t>セッテイ</t>
    </rPh>
    <rPh sb="11" eb="13">
      <t>エツラン</t>
    </rPh>
    <rPh sb="14" eb="16">
      <t>ヘンコウ</t>
    </rPh>
    <rPh sb="18" eb="20">
      <t>ガメン</t>
    </rPh>
    <rPh sb="22" eb="24">
      <t>タイショウ</t>
    </rPh>
    <rPh sb="28" eb="30">
      <t>ツイカ</t>
    </rPh>
    <rPh sb="40" eb="42">
      <t>ツイカ</t>
    </rPh>
    <rPh sb="53" eb="55">
      <t>カイハツ</t>
    </rPh>
    <rPh sb="56" eb="58">
      <t>ヒツヨウ</t>
    </rPh>
    <phoneticPr fontId="3"/>
  </si>
  <si>
    <t>変更</t>
    <rPh sb="0" eb="2">
      <t>ヘンコウ</t>
    </rPh>
    <phoneticPr fontId="3"/>
  </si>
  <si>
    <t>・クロール頻度
・エラー時休止閾値、休止時間
・エラー時停止閾値</t>
    <rPh sb="5" eb="7">
      <t>ヒンド</t>
    </rPh>
    <rPh sb="12" eb="13">
      <t>ジ</t>
    </rPh>
    <rPh sb="13" eb="15">
      <t>キュウシ</t>
    </rPh>
    <rPh sb="15" eb="16">
      <t>シキイ</t>
    </rPh>
    <rPh sb="16" eb="17">
      <t>アタイ</t>
    </rPh>
    <rPh sb="18" eb="20">
      <t>キュウシ</t>
    </rPh>
    <rPh sb="20" eb="22">
      <t>ジカン</t>
    </rPh>
    <rPh sb="27" eb="28">
      <t>ジ</t>
    </rPh>
    <rPh sb="28" eb="30">
      <t>テイシ</t>
    </rPh>
    <rPh sb="30" eb="31">
      <t>シキイ</t>
    </rPh>
    <rPh sb="31" eb="32">
      <t>アタイ</t>
    </rPh>
    <phoneticPr fontId="3"/>
  </si>
  <si>
    <t>停止</t>
    <rPh sb="0" eb="2">
      <t>テイシ</t>
    </rPh>
    <phoneticPr fontId="3"/>
  </si>
  <si>
    <t>対象サイトへのクローリングを停止します。</t>
    <rPh sb="0" eb="2">
      <t>タイショウ</t>
    </rPh>
    <rPh sb="14" eb="16">
      <t>テイシ</t>
    </rPh>
    <phoneticPr fontId="3"/>
  </si>
  <si>
    <t>開始</t>
    <rPh sb="0" eb="2">
      <t>カイシ</t>
    </rPh>
    <phoneticPr fontId="3"/>
  </si>
  <si>
    <t>対象サイトへのクローリングを開始します。</t>
    <rPh sb="0" eb="2">
      <t>タイショウ</t>
    </rPh>
    <rPh sb="14" eb="16">
      <t>カイシ</t>
    </rPh>
    <phoneticPr fontId="3"/>
  </si>
  <si>
    <t>エラー停止通知</t>
    <rPh sb="3" eb="5">
      <t>テイシ</t>
    </rPh>
    <rPh sb="5" eb="7">
      <t>ツウチ</t>
    </rPh>
    <phoneticPr fontId="3"/>
  </si>
  <si>
    <t>クローラがエラー停止した際にメール通知する</t>
    <rPh sb="8" eb="10">
      <t>テイシ</t>
    </rPh>
    <rPh sb="12" eb="13">
      <t>サイ</t>
    </rPh>
    <rPh sb="17" eb="19">
      <t>ツウチ</t>
    </rPh>
    <phoneticPr fontId="3"/>
  </si>
  <si>
    <t>出品管理</t>
    <rPh sb="0" eb="2">
      <t>シュッピン</t>
    </rPh>
    <rPh sb="2" eb="4">
      <t>カンリ</t>
    </rPh>
    <phoneticPr fontId="3"/>
  </si>
  <si>
    <t>Amazonアカウント一覧</t>
    <rPh sb="11" eb="13">
      <t>イチラン</t>
    </rPh>
    <phoneticPr fontId="3"/>
  </si>
  <si>
    <t>Amazonアカウント管理</t>
    <rPh sb="11" eb="13">
      <t>カンリ</t>
    </rPh>
    <phoneticPr fontId="3"/>
  </si>
  <si>
    <t>登録</t>
    <rPh sb="0" eb="2">
      <t>トウロク</t>
    </rPh>
    <phoneticPr fontId="3"/>
  </si>
  <si>
    <t>削除</t>
    <rPh sb="0" eb="2">
      <t>サクジョ</t>
    </rPh>
    <phoneticPr fontId="3"/>
  </si>
  <si>
    <t>出品一覧</t>
    <rPh sb="0" eb="2">
      <t>シュッピン</t>
    </rPh>
    <rPh sb="2" eb="4">
      <t>イチラン</t>
    </rPh>
    <phoneticPr fontId="3"/>
  </si>
  <si>
    <t>検索</t>
    <rPh sb="0" eb="2">
      <t>ケンサク</t>
    </rPh>
    <phoneticPr fontId="3"/>
  </si>
  <si>
    <t>取り下げ</t>
    <rPh sb="0" eb="1">
      <t>ト</t>
    </rPh>
    <rPh sb="2" eb="3">
      <t>サ</t>
    </rPh>
    <phoneticPr fontId="3"/>
  </si>
  <si>
    <t>一括処理を想定するものではなく行ごとに実行
※外部サービス連携を伴うため実行時間の予想が困難なためです。</t>
    <rPh sb="0" eb="2">
      <t>イッカツ</t>
    </rPh>
    <rPh sb="2" eb="4">
      <t>ショリ</t>
    </rPh>
    <rPh sb="5" eb="7">
      <t>ソウテイ</t>
    </rPh>
    <rPh sb="15" eb="16">
      <t>ギョウ</t>
    </rPh>
    <rPh sb="19" eb="21">
      <t>ジッコウ</t>
    </rPh>
    <rPh sb="23" eb="25">
      <t>ガイブ</t>
    </rPh>
    <rPh sb="29" eb="31">
      <t>レンケイ</t>
    </rPh>
    <rPh sb="32" eb="33">
      <t>トモナ</t>
    </rPh>
    <rPh sb="36" eb="38">
      <t>ジッコウ</t>
    </rPh>
    <rPh sb="38" eb="40">
      <t>ジカン</t>
    </rPh>
    <rPh sb="41" eb="43">
      <t>ヨソウ</t>
    </rPh>
    <rPh sb="44" eb="46">
      <t>コンナン</t>
    </rPh>
    <phoneticPr fontId="3"/>
  </si>
  <si>
    <t>出品詳細</t>
    <rPh sb="0" eb="2">
      <t>シュッピン</t>
    </rPh>
    <rPh sb="2" eb="4">
      <t>ショウサイ</t>
    </rPh>
    <phoneticPr fontId="3"/>
  </si>
  <si>
    <t>リアル情報確認のためにDBからではなくAmazon等の元データを表示？</t>
    <rPh sb="3" eb="5">
      <t>ジョウホウ</t>
    </rPh>
    <rPh sb="5" eb="7">
      <t>カクニン</t>
    </rPh>
    <rPh sb="25" eb="26">
      <t>トウ</t>
    </rPh>
    <rPh sb="27" eb="28">
      <t>モト</t>
    </rPh>
    <rPh sb="32" eb="34">
      <t>ヒョウジ</t>
    </rPh>
    <phoneticPr fontId="3"/>
  </si>
  <si>
    <t>CSV出力</t>
    <rPh sb="3" eb="5">
      <t>シュツリョク</t>
    </rPh>
    <phoneticPr fontId="3"/>
  </si>
  <si>
    <t>出品一覧設定</t>
    <rPh sb="0" eb="2">
      <t>シュッピン</t>
    </rPh>
    <rPh sb="2" eb="4">
      <t>イチラン</t>
    </rPh>
    <rPh sb="4" eb="6">
      <t>セッテイ</t>
    </rPh>
    <phoneticPr fontId="3"/>
  </si>
  <si>
    <t>受注一覧</t>
    <rPh sb="0" eb="2">
      <t>ジュチュウ</t>
    </rPh>
    <rPh sb="2" eb="4">
      <t>イチラン</t>
    </rPh>
    <phoneticPr fontId="3"/>
  </si>
  <si>
    <t>配送依頼</t>
    <rPh sb="0" eb="2">
      <t>ハイソウ</t>
    </rPh>
    <rPh sb="2" eb="4">
      <t>イライ</t>
    </rPh>
    <phoneticPr fontId="3"/>
  </si>
  <si>
    <t>受注詳細</t>
    <rPh sb="0" eb="2">
      <t>ジュチュウ</t>
    </rPh>
    <rPh sb="2" eb="4">
      <t>ショウサイ</t>
    </rPh>
    <phoneticPr fontId="3"/>
  </si>
  <si>
    <t>受注一覧設定</t>
    <rPh sb="0" eb="2">
      <t>ジュチュウ</t>
    </rPh>
    <rPh sb="2" eb="4">
      <t>イチラン</t>
    </rPh>
    <rPh sb="4" eb="6">
      <t>セッテイ</t>
    </rPh>
    <phoneticPr fontId="3"/>
  </si>
  <si>
    <t>購入通知</t>
    <rPh sb="0" eb="2">
      <t>コウニュウ</t>
    </rPh>
    <rPh sb="2" eb="4">
      <t>ツウチ</t>
    </rPh>
    <phoneticPr fontId="3"/>
  </si>
  <si>
    <t>Amazonでの販売通知メール？などをトリガとしてDBを更新する仕組みが必要</t>
    <rPh sb="8" eb="10">
      <t>ハンバイ</t>
    </rPh>
    <rPh sb="10" eb="12">
      <t>ツウチ</t>
    </rPh>
    <rPh sb="28" eb="30">
      <t>コウシン</t>
    </rPh>
    <rPh sb="32" eb="34">
      <t>シク</t>
    </rPh>
    <rPh sb="36" eb="38">
      <t>ヒツヨウ</t>
    </rPh>
    <phoneticPr fontId="3"/>
  </si>
  <si>
    <t>在庫管理（登録管理）</t>
    <rPh sb="0" eb="2">
      <t>ザイコ</t>
    </rPh>
    <rPh sb="2" eb="4">
      <t>カンリ</t>
    </rPh>
    <rPh sb="5" eb="7">
      <t>トウロク</t>
    </rPh>
    <rPh sb="7" eb="9">
      <t>カンリ</t>
    </rPh>
    <phoneticPr fontId="3"/>
  </si>
  <si>
    <t>在庫一覧</t>
    <rPh sb="0" eb="2">
      <t>ザイコ</t>
    </rPh>
    <rPh sb="2" eb="4">
      <t>イチラン</t>
    </rPh>
    <phoneticPr fontId="3"/>
  </si>
  <si>
    <t>自動仕入管理、発注管理は登録管理に統合できないか？統合する想定で見積もります
1度に表示するページ数は100以上はクライアントの負荷的に危険
どの程度のリアルタイム性が必要なのか不明
どの程度の頻度で更新されて一覧に反映できるのか不明</t>
    <rPh sb="0" eb="2">
      <t>ジドウ</t>
    </rPh>
    <rPh sb="2" eb="4">
      <t>シイレ</t>
    </rPh>
    <rPh sb="4" eb="6">
      <t>カンリ</t>
    </rPh>
    <rPh sb="7" eb="9">
      <t>ハッチュウ</t>
    </rPh>
    <rPh sb="9" eb="11">
      <t>カンリ</t>
    </rPh>
    <rPh sb="12" eb="14">
      <t>トウロク</t>
    </rPh>
    <rPh sb="14" eb="16">
      <t>カンリ</t>
    </rPh>
    <rPh sb="17" eb="19">
      <t>トウゴウ</t>
    </rPh>
    <rPh sb="25" eb="27">
      <t>トウゴウ</t>
    </rPh>
    <rPh sb="29" eb="31">
      <t>ソウテイ</t>
    </rPh>
    <rPh sb="32" eb="34">
      <t>ミツ</t>
    </rPh>
    <rPh sb="40" eb="41">
      <t>ド</t>
    </rPh>
    <rPh sb="42" eb="44">
      <t>ヒョウジ</t>
    </rPh>
    <rPh sb="49" eb="50">
      <t>スウ</t>
    </rPh>
    <rPh sb="54" eb="56">
      <t>イジョウ</t>
    </rPh>
    <rPh sb="64" eb="66">
      <t>フカ</t>
    </rPh>
    <rPh sb="66" eb="67">
      <t>テキ</t>
    </rPh>
    <rPh sb="68" eb="70">
      <t>キケン</t>
    </rPh>
    <rPh sb="73" eb="75">
      <t>テイド</t>
    </rPh>
    <rPh sb="82" eb="83">
      <t>セイ</t>
    </rPh>
    <rPh sb="84" eb="86">
      <t>ヒツヨウ</t>
    </rPh>
    <rPh sb="89" eb="91">
      <t>フメイ</t>
    </rPh>
    <rPh sb="94" eb="96">
      <t>テイド</t>
    </rPh>
    <rPh sb="97" eb="99">
      <t>ヒンド</t>
    </rPh>
    <rPh sb="100" eb="102">
      <t>コウシン</t>
    </rPh>
    <rPh sb="105" eb="107">
      <t>イチラン</t>
    </rPh>
    <rPh sb="108" eb="110">
      <t>ハンエイ</t>
    </rPh>
    <rPh sb="115" eb="117">
      <t>フメイ</t>
    </rPh>
    <phoneticPr fontId="3"/>
  </si>
  <si>
    <t>出品価格設定</t>
    <rPh sb="0" eb="2">
      <t>シュッピン</t>
    </rPh>
    <rPh sb="2" eb="4">
      <t>カカク</t>
    </rPh>
    <rPh sb="4" eb="6">
      <t>セッテイ</t>
    </rPh>
    <phoneticPr fontId="3"/>
  </si>
  <si>
    <t>自動仕入管理　手動仕入</t>
    <rPh sb="0" eb="2">
      <t>ジドウ</t>
    </rPh>
    <rPh sb="2" eb="4">
      <t>シイレ</t>
    </rPh>
    <rPh sb="4" eb="6">
      <t>カンリ</t>
    </rPh>
    <rPh sb="7" eb="9">
      <t>シュドウ</t>
    </rPh>
    <rPh sb="9" eb="11">
      <t>シイレ</t>
    </rPh>
    <phoneticPr fontId="3"/>
  </si>
  <si>
    <t>仕入設定</t>
    <rPh sb="0" eb="2">
      <t>シイレ</t>
    </rPh>
    <rPh sb="2" eb="4">
      <t>セッテイ</t>
    </rPh>
    <phoneticPr fontId="3"/>
  </si>
  <si>
    <t>自動仕入管理</t>
    <rPh sb="0" eb="2">
      <t>ジドウ</t>
    </rPh>
    <rPh sb="2" eb="4">
      <t>シイレ</t>
    </rPh>
    <rPh sb="4" eb="6">
      <t>カンリ</t>
    </rPh>
    <phoneticPr fontId="3"/>
  </si>
  <si>
    <t>最安値下限／上限設定</t>
    <rPh sb="0" eb="3">
      <t>サイヤスネ</t>
    </rPh>
    <rPh sb="3" eb="5">
      <t>カゲン</t>
    </rPh>
    <rPh sb="6" eb="8">
      <t>ジョウゲン</t>
    </rPh>
    <rPh sb="8" eb="10">
      <t>セッテイ</t>
    </rPh>
    <phoneticPr fontId="3"/>
  </si>
  <si>
    <t>発注管理　手動発注</t>
    <rPh sb="0" eb="2">
      <t>ハッチュウ</t>
    </rPh>
    <rPh sb="2" eb="4">
      <t>カンリ</t>
    </rPh>
    <rPh sb="5" eb="7">
      <t>シュドウ</t>
    </rPh>
    <rPh sb="7" eb="9">
      <t>ハッチュウ</t>
    </rPh>
    <phoneticPr fontId="3"/>
  </si>
  <si>
    <t>発注設定（配送依頼設定）</t>
    <rPh sb="0" eb="2">
      <t>ハッチュウ</t>
    </rPh>
    <rPh sb="2" eb="4">
      <t>セッテイ</t>
    </rPh>
    <rPh sb="5" eb="7">
      <t>ハイソウ</t>
    </rPh>
    <rPh sb="7" eb="9">
      <t>イライ</t>
    </rPh>
    <rPh sb="9" eb="11">
      <t>セッテイ</t>
    </rPh>
    <phoneticPr fontId="3"/>
  </si>
  <si>
    <t>発注管理</t>
    <rPh sb="0" eb="2">
      <t>ハッチュウ</t>
    </rPh>
    <rPh sb="2" eb="4">
      <t>カンリ</t>
    </rPh>
    <phoneticPr fontId="3"/>
  </si>
  <si>
    <t>自動／手動仕入設定</t>
    <rPh sb="0" eb="2">
      <t>ジドウ</t>
    </rPh>
    <rPh sb="3" eb="5">
      <t>シュドウ</t>
    </rPh>
    <rPh sb="5" eb="7">
      <t>シイレ</t>
    </rPh>
    <rPh sb="7" eb="9">
      <t>セッテイ</t>
    </rPh>
    <phoneticPr fontId="3"/>
  </si>
  <si>
    <t>ここにあるべきなのか不明</t>
    <rPh sb="10" eb="12">
      <t>フメイ</t>
    </rPh>
    <phoneticPr fontId="3"/>
  </si>
  <si>
    <t>CSV取り込み</t>
    <rPh sb="3" eb="4">
      <t>ト</t>
    </rPh>
    <rPh sb="5" eb="6">
      <t>コ</t>
    </rPh>
    <phoneticPr fontId="3"/>
  </si>
  <si>
    <t>在庫一覧設定</t>
    <rPh sb="0" eb="2">
      <t>ザイコ</t>
    </rPh>
    <rPh sb="2" eb="4">
      <t>イチラン</t>
    </rPh>
    <rPh sb="4" eb="6">
      <t>セッテイ</t>
    </rPh>
    <phoneticPr fontId="3"/>
  </si>
  <si>
    <t>在庫詳細</t>
    <rPh sb="0" eb="2">
      <t>ザイコ</t>
    </rPh>
    <rPh sb="2" eb="4">
      <t>ショウサイ</t>
    </rPh>
    <phoneticPr fontId="3"/>
  </si>
  <si>
    <t>収支管理</t>
    <rPh sb="0" eb="2">
      <t>シュウシ</t>
    </rPh>
    <rPh sb="2" eb="4">
      <t>カンリ</t>
    </rPh>
    <phoneticPr fontId="3"/>
  </si>
  <si>
    <t>収支一覧</t>
    <rPh sb="0" eb="2">
      <t>シュウシ</t>
    </rPh>
    <rPh sb="2" eb="4">
      <t>イチラン</t>
    </rPh>
    <phoneticPr fontId="3"/>
  </si>
  <si>
    <t>収支詳細</t>
    <rPh sb="0" eb="2">
      <t>シュウシ</t>
    </rPh>
    <rPh sb="2" eb="4">
      <t>ショウサイ</t>
    </rPh>
    <phoneticPr fontId="3"/>
  </si>
  <si>
    <t>収支一覧設定</t>
    <rPh sb="0" eb="2">
      <t>シュウシ</t>
    </rPh>
    <rPh sb="2" eb="4">
      <t>イチラン</t>
    </rPh>
    <rPh sb="4" eb="6">
      <t>セッテイ</t>
    </rPh>
    <phoneticPr fontId="3"/>
  </si>
  <si>
    <t>ユーザ管理</t>
    <rPh sb="3" eb="5">
      <t>カンリ</t>
    </rPh>
    <phoneticPr fontId="3"/>
  </si>
  <si>
    <t>ユーザ一覧</t>
    <rPh sb="3" eb="5">
      <t>イチラン</t>
    </rPh>
    <phoneticPr fontId="3"/>
  </si>
  <si>
    <t>パスワード忘れなどの機能は削って圧縮しています
検索なし</t>
    <rPh sb="5" eb="6">
      <t>ワス</t>
    </rPh>
    <rPh sb="10" eb="12">
      <t>キノウ</t>
    </rPh>
    <rPh sb="13" eb="14">
      <t>ケズ</t>
    </rPh>
    <rPh sb="16" eb="18">
      <t>アッシュク</t>
    </rPh>
    <rPh sb="24" eb="26">
      <t>ケンサク</t>
    </rPh>
    <phoneticPr fontId="3"/>
  </si>
  <si>
    <t>閲覧（詳細）</t>
    <rPh sb="0" eb="2">
      <t>エツラン</t>
    </rPh>
    <rPh sb="3" eb="5">
      <t>ショウサイ</t>
    </rPh>
    <phoneticPr fontId="3"/>
  </si>
  <si>
    <t>ログイン</t>
    <phoneticPr fontId="3"/>
  </si>
  <si>
    <t>ログアウト</t>
    <phoneticPr fontId="3"/>
  </si>
  <si>
    <t>その他</t>
    <rPh sb="2" eb="3">
      <t>タ</t>
    </rPh>
    <phoneticPr fontId="3"/>
  </si>
  <si>
    <t>特定出品者無視一覧</t>
    <rPh sb="0" eb="2">
      <t>トクテイ</t>
    </rPh>
    <rPh sb="2" eb="5">
      <t>シュッピンシャ</t>
    </rPh>
    <rPh sb="5" eb="7">
      <t>ムシ</t>
    </rPh>
    <rPh sb="7" eb="9">
      <t>イチラン</t>
    </rPh>
    <phoneticPr fontId="3"/>
  </si>
  <si>
    <t>特定出品者無視管理</t>
    <rPh sb="0" eb="2">
      <t>トクテイ</t>
    </rPh>
    <rPh sb="2" eb="5">
      <t>シュッピンシャ</t>
    </rPh>
    <rPh sb="5" eb="7">
      <t>ムシ</t>
    </rPh>
    <rPh sb="7" eb="9">
      <t>カンリ</t>
    </rPh>
    <phoneticPr fontId="3"/>
  </si>
  <si>
    <t>更新</t>
    <rPh sb="0" eb="2">
      <t>コウシン</t>
    </rPh>
    <phoneticPr fontId="3"/>
  </si>
  <si>
    <t>発注情報管理</t>
    <rPh sb="0" eb="2">
      <t>ハッチュウ</t>
    </rPh>
    <rPh sb="2" eb="4">
      <t>ジョウホウ</t>
    </rPh>
    <rPh sb="4" eb="6">
      <t>カンリ</t>
    </rPh>
    <phoneticPr fontId="3"/>
  </si>
  <si>
    <t>ブラックリストメーカー一覧</t>
    <rPh sb="11" eb="13">
      <t>イチラン</t>
    </rPh>
    <phoneticPr fontId="3"/>
  </si>
  <si>
    <t>不要データパージ</t>
    <rPh sb="0" eb="2">
      <t>フヨウ</t>
    </rPh>
    <phoneticPr fontId="3"/>
  </si>
  <si>
    <t>人日</t>
    <rPh sb="0" eb="1">
      <t>ニン</t>
    </rPh>
    <rPh sb="1" eb="2">
      <t>ニチ</t>
    </rPh>
    <phoneticPr fontId="3"/>
  </si>
  <si>
    <t>テスト工数比率</t>
    <rPh sb="3" eb="5">
      <t>コウスウ</t>
    </rPh>
    <rPh sb="5" eb="7">
      <t>ヒリツ</t>
    </rPh>
    <phoneticPr fontId="3"/>
  </si>
  <si>
    <t>Analyzer Plugin（ベース）</t>
    <phoneticPr fontId="3"/>
  </si>
  <si>
    <t>価格改定（手動）</t>
    <rPh sb="0" eb="2">
      <t>カカク</t>
    </rPh>
    <rPh sb="2" eb="4">
      <t>カイテイ</t>
    </rPh>
    <rPh sb="5" eb="7">
      <t>シュドウ</t>
    </rPh>
    <phoneticPr fontId="3"/>
  </si>
  <si>
    <t>価格改定（自動）</t>
    <rPh sb="0" eb="2">
      <t>カカク</t>
    </rPh>
    <rPh sb="2" eb="4">
      <t>カイテイ</t>
    </rPh>
    <rPh sb="5" eb="7">
      <t>ジドウ</t>
    </rPh>
    <phoneticPr fontId="3"/>
  </si>
  <si>
    <t>仕入（手動）</t>
    <rPh sb="0" eb="2">
      <t>シイレ</t>
    </rPh>
    <rPh sb="3" eb="5">
      <t>シュドウ</t>
    </rPh>
    <phoneticPr fontId="3"/>
  </si>
  <si>
    <t>仕入（自動）</t>
    <rPh sb="0" eb="2">
      <t>シイレ</t>
    </rPh>
    <rPh sb="3" eb="5">
      <t>ジドウ</t>
    </rPh>
    <phoneticPr fontId="3"/>
  </si>
  <si>
    <t>自動仕入管理　自動仕入</t>
    <rPh sb="0" eb="2">
      <t>ジドウ</t>
    </rPh>
    <rPh sb="2" eb="4">
      <t>シイレ</t>
    </rPh>
    <rPh sb="4" eb="6">
      <t>カンリ</t>
    </rPh>
    <rPh sb="7" eb="9">
      <t>ジドウ</t>
    </rPh>
    <rPh sb="9" eb="11">
      <t>シイレ</t>
    </rPh>
    <phoneticPr fontId="3"/>
  </si>
  <si>
    <t>出品（手動）</t>
    <rPh sb="0" eb="2">
      <t>シュッピン</t>
    </rPh>
    <rPh sb="3" eb="5">
      <t>シュドウ</t>
    </rPh>
    <phoneticPr fontId="3"/>
  </si>
  <si>
    <t>出品（自動）</t>
    <rPh sb="0" eb="2">
      <t>シュッピン</t>
    </rPh>
    <rPh sb="3" eb="5">
      <t>ジドウ</t>
    </rPh>
    <phoneticPr fontId="3"/>
  </si>
  <si>
    <t>発注（配送依頼）（手動）</t>
    <rPh sb="0" eb="2">
      <t>ハッチュウ</t>
    </rPh>
    <rPh sb="3" eb="5">
      <t>ハイソウ</t>
    </rPh>
    <rPh sb="5" eb="7">
      <t>イライ</t>
    </rPh>
    <rPh sb="9" eb="11">
      <t>シュドウ</t>
    </rPh>
    <phoneticPr fontId="3"/>
  </si>
  <si>
    <t>発注（配送依頼）（自動）</t>
    <rPh sb="0" eb="2">
      <t>ハッチュウ</t>
    </rPh>
    <rPh sb="3" eb="5">
      <t>ハイソウ</t>
    </rPh>
    <rPh sb="5" eb="7">
      <t>イライ</t>
    </rPh>
    <rPh sb="9" eb="11">
      <t>ジドウ</t>
    </rPh>
    <phoneticPr fontId="3"/>
  </si>
  <si>
    <t>発注（配送依頼）時の配送元情報の設定</t>
    <rPh sb="0" eb="2">
      <t>ハッチュウ</t>
    </rPh>
    <rPh sb="3" eb="5">
      <t>ハイソウ</t>
    </rPh>
    <rPh sb="5" eb="7">
      <t>イライ</t>
    </rPh>
    <rPh sb="8" eb="9">
      <t>ジ</t>
    </rPh>
    <rPh sb="10" eb="12">
      <t>ハイソウ</t>
    </rPh>
    <rPh sb="12" eb="13">
      <t>モト</t>
    </rPh>
    <rPh sb="13" eb="15">
      <t>ジョウホウ</t>
    </rPh>
    <rPh sb="16" eb="18">
      <t>セッテイ</t>
    </rPh>
    <phoneticPr fontId="3"/>
  </si>
  <si>
    <t>環境・リリース</t>
    <rPh sb="0" eb="2">
      <t>カンキョウ</t>
    </rPh>
    <phoneticPr fontId="3"/>
  </si>
</sst>
</file>

<file path=xl/styles.xml><?xml version="1.0" encoding="utf-8"?>
<styleSheet xmlns="http://schemas.openxmlformats.org/spreadsheetml/2006/main">
  <numFmts count="1">
    <numFmt numFmtId="6" formatCode="&quot;¥&quot;#,##0;[Red]&quot;¥&quot;\-#,##0"/>
  </numFmts>
  <fonts count="12">
    <font>
      <sz val="11"/>
      <color theme="1"/>
      <name val="ＭＳ Ｐゴシック"/>
      <family val="2"/>
      <charset val="128"/>
      <scheme val="minor"/>
    </font>
    <font>
      <sz val="11"/>
      <color theme="1"/>
      <name val="ＭＳ Ｐゴシック"/>
      <family val="2"/>
      <charset val="128"/>
      <scheme val="minor"/>
    </font>
    <font>
      <sz val="11"/>
      <color theme="1"/>
      <name val="メイリオ"/>
      <family val="3"/>
      <charset val="128"/>
    </font>
    <font>
      <sz val="6"/>
      <name val="ＭＳ Ｐゴシック"/>
      <family val="2"/>
      <charset val="128"/>
      <scheme val="minor"/>
    </font>
    <font>
      <b/>
      <sz val="11"/>
      <color theme="0"/>
      <name val="メイリオ"/>
      <family val="3"/>
      <charset val="128"/>
    </font>
    <font>
      <sz val="11"/>
      <color theme="0"/>
      <name val="メイリオ"/>
      <family val="3"/>
      <charset val="128"/>
    </font>
    <font>
      <sz val="11"/>
      <color rgb="FFFF0000"/>
      <name val="メイリオ"/>
      <family val="3"/>
      <charset val="128"/>
    </font>
    <font>
      <strike/>
      <sz val="11"/>
      <color theme="1"/>
      <name val="メイリオ"/>
      <family val="3"/>
      <charset val="128"/>
    </font>
    <font>
      <sz val="11"/>
      <name val="メイリオ"/>
      <family val="3"/>
      <charset val="128"/>
    </font>
    <font>
      <b/>
      <sz val="22"/>
      <color theme="1"/>
      <name val="メイリオ"/>
      <family val="3"/>
      <charset val="128"/>
    </font>
    <font>
      <sz val="22"/>
      <color theme="1"/>
      <name val="メイリオ"/>
      <family val="3"/>
      <charset val="128"/>
    </font>
    <font>
      <b/>
      <sz val="18"/>
      <color theme="1"/>
      <name val="メイリオ"/>
      <family val="3"/>
      <charset val="128"/>
    </font>
  </fonts>
  <fills count="11">
    <fill>
      <patternFill patternType="none"/>
    </fill>
    <fill>
      <patternFill patternType="gray125"/>
    </fill>
    <fill>
      <patternFill patternType="solid">
        <fgColor theme="3" tint="-0.249977111117893"/>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style="double">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double">
        <color indexed="64"/>
      </left>
      <right style="hair">
        <color indexed="64"/>
      </right>
      <top style="double">
        <color indexed="64"/>
      </top>
      <bottom style="thin">
        <color indexed="64"/>
      </bottom>
      <diagonal/>
    </border>
    <border>
      <left style="hair">
        <color indexed="64"/>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double">
        <color indexed="64"/>
      </left>
      <right style="hair">
        <color indexed="64"/>
      </right>
      <top/>
      <bottom style="thin">
        <color indexed="64"/>
      </bottom>
      <diagonal/>
    </border>
    <border>
      <left style="hair">
        <color indexed="64"/>
      </left>
      <right style="thin">
        <color indexed="64"/>
      </right>
      <top/>
      <bottom style="thin">
        <color indexed="64"/>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108">
    <xf numFmtId="0" fontId="0" fillId="0" borderId="0" xfId="0">
      <alignment vertical="center"/>
    </xf>
    <xf numFmtId="0" fontId="2" fillId="0" borderId="0" xfId="0" applyFont="1">
      <alignment vertical="center"/>
    </xf>
    <xf numFmtId="6" fontId="2" fillId="0" borderId="0" xfId="1" applyFont="1">
      <alignment vertical="center"/>
    </xf>
    <xf numFmtId="0" fontId="5" fillId="4" borderId="1" xfId="0" applyFont="1" applyFill="1" applyBorder="1">
      <alignment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2" fillId="6" borderId="1" xfId="0" applyFont="1" applyFill="1" applyBorder="1">
      <alignment vertical="center"/>
    </xf>
    <xf numFmtId="0" fontId="2" fillId="7" borderId="1" xfId="0" applyFont="1" applyFill="1" applyBorder="1">
      <alignment vertical="center"/>
    </xf>
    <xf numFmtId="0" fontId="2" fillId="7" borderId="6" xfId="0" applyFont="1" applyFill="1" applyBorder="1">
      <alignment vertical="center"/>
    </xf>
    <xf numFmtId="0" fontId="2" fillId="7" borderId="4" xfId="0" applyFont="1" applyFill="1" applyBorder="1">
      <alignment vertical="center"/>
    </xf>
    <xf numFmtId="0" fontId="2" fillId="7" borderId="7" xfId="0" applyFont="1"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8" borderId="1" xfId="0" applyFont="1" applyFill="1" applyBorder="1">
      <alignment vertical="center"/>
    </xf>
    <xf numFmtId="0" fontId="2" fillId="7" borderId="1" xfId="0" applyFont="1" applyFill="1" applyBorder="1" applyAlignment="1">
      <alignment vertical="center" wrapText="1"/>
    </xf>
    <xf numFmtId="0" fontId="2" fillId="6" borderId="8" xfId="0" applyFont="1" applyFill="1" applyBorder="1">
      <alignment vertical="center"/>
    </xf>
    <xf numFmtId="0" fontId="2" fillId="7" borderId="8" xfId="0" applyFont="1" applyFill="1" applyBorder="1">
      <alignment vertical="center"/>
    </xf>
    <xf numFmtId="0" fontId="2" fillId="7" borderId="9" xfId="0" applyFont="1" applyFill="1" applyBorder="1">
      <alignment vertical="center"/>
    </xf>
    <xf numFmtId="0" fontId="2" fillId="7" borderId="10" xfId="0" applyFont="1" applyFill="1" applyBorder="1">
      <alignment vertical="center"/>
    </xf>
    <xf numFmtId="0" fontId="2" fillId="7" borderId="11" xfId="0" applyFont="1" applyFill="1" applyBorder="1">
      <alignment vertical="center"/>
    </xf>
    <xf numFmtId="0" fontId="2" fillId="7" borderId="12" xfId="0" applyFont="1" applyFill="1" applyBorder="1">
      <alignment vertical="center"/>
    </xf>
    <xf numFmtId="0" fontId="2" fillId="7" borderId="13" xfId="0" applyFont="1" applyFill="1" applyBorder="1">
      <alignment vertical="center"/>
    </xf>
    <xf numFmtId="0" fontId="2" fillId="8" borderId="8" xfId="0" applyFont="1" applyFill="1" applyBorder="1">
      <alignment vertical="center"/>
    </xf>
    <xf numFmtId="0" fontId="2" fillId="7" borderId="8" xfId="0" applyFont="1" applyFill="1" applyBorder="1" applyAlignment="1">
      <alignment vertical="center" wrapText="1"/>
    </xf>
    <xf numFmtId="0" fontId="2" fillId="6" borderId="14" xfId="0" applyFont="1" applyFill="1" applyBorder="1">
      <alignment vertical="center"/>
    </xf>
    <xf numFmtId="0" fontId="2" fillId="9" borderId="14" xfId="0" applyFont="1" applyFill="1" applyBorder="1">
      <alignment vertical="center"/>
    </xf>
    <xf numFmtId="0" fontId="2" fillId="9" borderId="15" xfId="0" applyFont="1" applyFill="1" applyBorder="1">
      <alignment vertical="center"/>
    </xf>
    <xf numFmtId="0" fontId="2" fillId="9" borderId="16" xfId="0" applyFont="1" applyFill="1" applyBorder="1">
      <alignment vertical="center"/>
    </xf>
    <xf numFmtId="0" fontId="2" fillId="9" borderId="17" xfId="0" applyFont="1" applyFill="1" applyBorder="1">
      <alignment vertical="center"/>
    </xf>
    <xf numFmtId="0" fontId="2" fillId="9" borderId="18" xfId="0" applyFont="1" applyFill="1" applyBorder="1">
      <alignment vertical="center"/>
    </xf>
    <xf numFmtId="0" fontId="2" fillId="9" borderId="19" xfId="0" applyFont="1" applyFill="1" applyBorder="1">
      <alignment vertical="center"/>
    </xf>
    <xf numFmtId="0" fontId="2" fillId="8" borderId="14" xfId="0" applyFont="1" applyFill="1" applyBorder="1">
      <alignment vertical="center"/>
    </xf>
    <xf numFmtId="0" fontId="2" fillId="9" borderId="1" xfId="0" applyFont="1" applyFill="1" applyBorder="1">
      <alignment vertical="center"/>
    </xf>
    <xf numFmtId="0" fontId="2" fillId="9" borderId="6" xfId="0" applyFont="1" applyFill="1" applyBorder="1">
      <alignment vertical="center"/>
    </xf>
    <xf numFmtId="0" fontId="2" fillId="9" borderId="4" xfId="0" applyFont="1" applyFill="1" applyBorder="1">
      <alignment vertical="center"/>
    </xf>
    <xf numFmtId="0" fontId="2" fillId="9" borderId="7" xfId="0" applyFont="1" applyFill="1" applyBorder="1">
      <alignment vertical="center"/>
    </xf>
    <xf numFmtId="0" fontId="2" fillId="9" borderId="3" xfId="0" applyFont="1" applyFill="1" applyBorder="1">
      <alignment vertical="center"/>
    </xf>
    <xf numFmtId="0" fontId="2" fillId="9" borderId="5" xfId="0" applyFont="1" applyFill="1" applyBorder="1">
      <alignment vertical="center"/>
    </xf>
    <xf numFmtId="0" fontId="2" fillId="9" borderId="1" xfId="0" applyFont="1" applyFill="1" applyBorder="1" applyAlignment="1">
      <alignment vertical="center" wrapText="1"/>
    </xf>
    <xf numFmtId="0" fontId="6" fillId="9" borderId="1" xfId="0" applyFont="1" applyFill="1" applyBorder="1">
      <alignment vertical="center"/>
    </xf>
    <xf numFmtId="0" fontId="2" fillId="9" borderId="8" xfId="0" applyFont="1" applyFill="1" applyBorder="1">
      <alignment vertical="center"/>
    </xf>
    <xf numFmtId="0" fontId="2" fillId="9" borderId="9" xfId="0" applyFont="1" applyFill="1" applyBorder="1">
      <alignment vertical="center"/>
    </xf>
    <xf numFmtId="0" fontId="2" fillId="9" borderId="10" xfId="0" applyFont="1" applyFill="1" applyBorder="1">
      <alignment vertical="center"/>
    </xf>
    <xf numFmtId="0" fontId="2" fillId="9" borderId="11" xfId="0" applyFont="1" applyFill="1" applyBorder="1">
      <alignment vertical="center"/>
    </xf>
    <xf numFmtId="0" fontId="2" fillId="9" borderId="12" xfId="0" applyFont="1" applyFill="1" applyBorder="1">
      <alignment vertical="center"/>
    </xf>
    <xf numFmtId="0" fontId="2" fillId="9" borderId="13" xfId="0" applyFont="1" applyFill="1" applyBorder="1">
      <alignment vertical="center"/>
    </xf>
    <xf numFmtId="0" fontId="6" fillId="9" borderId="8" xfId="0" applyFont="1" applyFill="1" applyBorder="1">
      <alignment vertical="center"/>
    </xf>
    <xf numFmtId="0" fontId="2" fillId="6" borderId="20" xfId="0" applyFont="1" applyFill="1" applyBorder="1">
      <alignment vertical="center"/>
    </xf>
    <xf numFmtId="0" fontId="2" fillId="7" borderId="14" xfId="0" applyFont="1" applyFill="1" applyBorder="1">
      <alignment vertical="center"/>
    </xf>
    <xf numFmtId="0" fontId="2" fillId="7" borderId="15" xfId="0" applyFont="1" applyFill="1" applyBorder="1">
      <alignment vertical="center"/>
    </xf>
    <xf numFmtId="0" fontId="2" fillId="7" borderId="16" xfId="0" applyFont="1" applyFill="1" applyBorder="1">
      <alignment vertical="center"/>
    </xf>
    <xf numFmtId="0" fontId="2" fillId="7" borderId="17" xfId="0" applyFont="1" applyFill="1" applyBorder="1">
      <alignment vertical="center"/>
    </xf>
    <xf numFmtId="0" fontId="2" fillId="7" borderId="18" xfId="0" applyFont="1" applyFill="1" applyBorder="1">
      <alignment vertical="center"/>
    </xf>
    <xf numFmtId="0" fontId="2" fillId="7" borderId="19" xfId="0" applyFont="1" applyFill="1" applyBorder="1">
      <alignment vertical="center"/>
    </xf>
    <xf numFmtId="0" fontId="6" fillId="7" borderId="14" xfId="0" applyFont="1" applyFill="1" applyBorder="1" applyAlignment="1">
      <alignment vertical="center" wrapText="1"/>
    </xf>
    <xf numFmtId="0" fontId="6" fillId="7" borderId="1" xfId="0" applyFont="1" applyFill="1" applyBorder="1">
      <alignment vertical="center"/>
    </xf>
    <xf numFmtId="0" fontId="7" fillId="8" borderId="1" xfId="0" applyFont="1" applyFill="1" applyBorder="1">
      <alignment vertical="center"/>
    </xf>
    <xf numFmtId="0" fontId="8" fillId="7" borderId="1" xfId="0" applyFont="1" applyFill="1" applyBorder="1">
      <alignment vertical="center"/>
    </xf>
    <xf numFmtId="0" fontId="2" fillId="6" borderId="21" xfId="0" applyFont="1" applyFill="1" applyBorder="1">
      <alignment vertical="center"/>
    </xf>
    <xf numFmtId="0" fontId="6" fillId="9" borderId="14" xfId="0" applyFont="1" applyFill="1" applyBorder="1">
      <alignment vertical="center"/>
    </xf>
    <xf numFmtId="0" fontId="2" fillId="7" borderId="20" xfId="0" applyFont="1" applyFill="1" applyBorder="1">
      <alignment vertical="center"/>
    </xf>
    <xf numFmtId="0" fontId="2" fillId="7" borderId="22" xfId="0" applyFont="1" applyFill="1" applyBorder="1">
      <alignment vertical="center"/>
    </xf>
    <xf numFmtId="0" fontId="2" fillId="7" borderId="23" xfId="0" applyFont="1" applyFill="1" applyBorder="1">
      <alignment vertical="center"/>
    </xf>
    <xf numFmtId="0" fontId="2" fillId="7" borderId="24" xfId="0" applyFont="1" applyFill="1" applyBorder="1">
      <alignment vertical="center"/>
    </xf>
    <xf numFmtId="0" fontId="2" fillId="7" borderId="25" xfId="0" applyFont="1" applyFill="1" applyBorder="1">
      <alignment vertical="center"/>
    </xf>
    <xf numFmtId="0" fontId="2" fillId="7" borderId="26" xfId="0" applyFont="1" applyFill="1" applyBorder="1">
      <alignment vertical="center"/>
    </xf>
    <xf numFmtId="0" fontId="2" fillId="8" borderId="20" xfId="0" applyFont="1" applyFill="1" applyBorder="1">
      <alignment vertical="center"/>
    </xf>
    <xf numFmtId="0" fontId="6" fillId="7" borderId="20" xfId="0" applyFont="1" applyFill="1" applyBorder="1" applyAlignment="1">
      <alignment vertical="center" wrapText="1"/>
    </xf>
    <xf numFmtId="0" fontId="2" fillId="0" borderId="20" xfId="0" applyFont="1" applyBorder="1">
      <alignment vertical="center"/>
    </xf>
    <xf numFmtId="0" fontId="2" fillId="0" borderId="20" xfId="0" applyFont="1" applyFill="1" applyBorder="1">
      <alignment vertical="center"/>
    </xf>
    <xf numFmtId="0" fontId="2" fillId="0" borderId="22" xfId="0" applyFont="1" applyFill="1" applyBorder="1">
      <alignment vertical="center"/>
    </xf>
    <xf numFmtId="0" fontId="2" fillId="0" borderId="23" xfId="0" applyFont="1" applyFill="1" applyBorder="1">
      <alignment vertical="center"/>
    </xf>
    <xf numFmtId="0" fontId="2" fillId="0" borderId="24" xfId="0" applyFont="1" applyFill="1" applyBorder="1">
      <alignment vertical="center"/>
    </xf>
    <xf numFmtId="0" fontId="2" fillId="0" borderId="25" xfId="0" applyFont="1" applyFill="1" applyBorder="1">
      <alignment vertical="center"/>
    </xf>
    <xf numFmtId="0" fontId="2" fillId="0" borderId="26" xfId="0" applyFont="1" applyFill="1" applyBorder="1">
      <alignment vertical="center"/>
    </xf>
    <xf numFmtId="0" fontId="2" fillId="0" borderId="1" xfId="0" applyFont="1" applyBorder="1">
      <alignment vertical="center"/>
    </xf>
    <xf numFmtId="0" fontId="2" fillId="0" borderId="1" xfId="0" applyFont="1" applyFill="1" applyBorder="1">
      <alignment vertical="center"/>
    </xf>
    <xf numFmtId="0" fontId="2" fillId="0" borderId="6" xfId="0" applyFont="1" applyFill="1" applyBorder="1">
      <alignment vertical="center"/>
    </xf>
    <xf numFmtId="0" fontId="2" fillId="0" borderId="4" xfId="0" applyFont="1" applyFill="1" applyBorder="1">
      <alignment vertical="center"/>
    </xf>
    <xf numFmtId="0" fontId="2" fillId="0" borderId="7" xfId="0" applyFont="1" applyFill="1" applyBorder="1">
      <alignment vertical="center"/>
    </xf>
    <xf numFmtId="0" fontId="2" fillId="0" borderId="3" xfId="0" applyFont="1" applyFill="1" applyBorder="1">
      <alignment vertical="center"/>
    </xf>
    <xf numFmtId="0" fontId="2" fillId="0" borderId="5" xfId="0" applyFont="1" applyFill="1" applyBorder="1">
      <alignment vertical="center"/>
    </xf>
    <xf numFmtId="0" fontId="10" fillId="0" borderId="0" xfId="0" applyFont="1">
      <alignment vertical="center"/>
    </xf>
    <xf numFmtId="0" fontId="9" fillId="0" borderId="0" xfId="0" applyFont="1">
      <alignment vertical="center"/>
    </xf>
    <xf numFmtId="0" fontId="7" fillId="8" borderId="6" xfId="0" applyFont="1" applyFill="1" applyBorder="1">
      <alignment vertical="center"/>
    </xf>
    <xf numFmtId="0" fontId="7" fillId="8" borderId="4" xfId="0" applyFont="1" applyFill="1" applyBorder="1">
      <alignment vertical="center"/>
    </xf>
    <xf numFmtId="0" fontId="7" fillId="8" borderId="7" xfId="0" applyFont="1" applyFill="1" applyBorder="1">
      <alignment vertical="center"/>
    </xf>
    <xf numFmtId="0" fontId="7" fillId="8" borderId="3" xfId="0" applyFont="1" applyFill="1" applyBorder="1">
      <alignment vertical="center"/>
    </xf>
    <xf numFmtId="0" fontId="7" fillId="8" borderId="5" xfId="0" applyFont="1" applyFill="1" applyBorder="1">
      <alignment vertical="center"/>
    </xf>
    <xf numFmtId="0" fontId="7" fillId="8" borderId="1" xfId="0" applyFont="1" applyFill="1" applyBorder="1" applyAlignment="1">
      <alignment vertical="center" wrapText="1"/>
    </xf>
    <xf numFmtId="0" fontId="6" fillId="0" borderId="1" xfId="0" applyFont="1" applyBorder="1">
      <alignment vertical="center"/>
    </xf>
    <xf numFmtId="0" fontId="9" fillId="10" borderId="0" xfId="0" applyFont="1" applyFill="1" applyAlignment="1">
      <alignment horizontal="right" vertical="center"/>
    </xf>
    <xf numFmtId="6" fontId="9" fillId="10" borderId="0" xfId="1" applyFont="1" applyFill="1">
      <alignmen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6" fontId="11" fillId="0" borderId="0" xfId="1" applyFont="1">
      <alignment vertical="center"/>
    </xf>
  </cellXfs>
  <cellStyles count="2">
    <cellStyle name="通貨" xfId="1" builtinId="7"/>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Q87"/>
  <sheetViews>
    <sheetView showGridLines="0" zoomScale="85" zoomScaleNormal="85" workbookViewId="0">
      <pane xSplit="1" ySplit="4" topLeftCell="B5" activePane="bottomRight" state="frozen"/>
      <selection pane="topRight" activeCell="B1" sqref="B1"/>
      <selection pane="bottomLeft" activeCell="A4" sqref="A4"/>
      <selection pane="bottomRight" activeCell="C26" sqref="C26"/>
    </sheetView>
  </sheetViews>
  <sheetFormatPr defaultRowHeight="18.75"/>
  <cols>
    <col min="1" max="1" width="4.875" style="1" bestFit="1" customWidth="1"/>
    <col min="2" max="2" width="26" style="1" customWidth="1"/>
    <col min="3" max="4" width="45" style="1" customWidth="1"/>
    <col min="5" max="5" width="13" style="1" hidden="1" customWidth="1"/>
    <col min="6" max="6" width="11.25" style="1" hidden="1" customWidth="1"/>
    <col min="7" max="7" width="15.75" style="1" bestFit="1" customWidth="1"/>
    <col min="8" max="8" width="20.125" style="1" bestFit="1" customWidth="1"/>
    <col min="9" max="9" width="18.625" style="1" bestFit="1" customWidth="1"/>
    <col min="10" max="10" width="17.125" style="1" bestFit="1" customWidth="1"/>
    <col min="11" max="12" width="15.75" style="1" bestFit="1" customWidth="1"/>
    <col min="13" max="13" width="13" style="1" hidden="1" customWidth="1"/>
    <col min="14" max="14" width="11.25" style="1" hidden="1" customWidth="1"/>
    <col min="15" max="16" width="11.25" style="1" customWidth="1"/>
    <col min="17" max="17" width="72" style="1" customWidth="1"/>
    <col min="18" max="16384" width="9" style="1"/>
  </cols>
  <sheetData>
    <row r="1" spans="1:17">
      <c r="B1" s="1" t="s">
        <v>93</v>
      </c>
      <c r="C1" s="1">
        <v>0.75</v>
      </c>
    </row>
    <row r="2" spans="1:17">
      <c r="C2" s="1">
        <v>1</v>
      </c>
    </row>
    <row r="3" spans="1:17">
      <c r="C3" s="2"/>
      <c r="G3" s="102" t="s">
        <v>0</v>
      </c>
      <c r="H3" s="102"/>
      <c r="I3" s="103"/>
      <c r="J3" s="104" t="s">
        <v>1</v>
      </c>
      <c r="K3" s="105"/>
      <c r="L3" s="106"/>
    </row>
    <row r="4" spans="1:17">
      <c r="A4" s="3" t="s">
        <v>2</v>
      </c>
      <c r="B4" s="4" t="s">
        <v>3</v>
      </c>
      <c r="C4" s="4" t="s">
        <v>4</v>
      </c>
      <c r="D4" s="4" t="s">
        <v>5</v>
      </c>
      <c r="E4" s="4" t="s">
        <v>6</v>
      </c>
      <c r="F4" s="4" t="s">
        <v>7</v>
      </c>
      <c r="G4" s="97" t="s">
        <v>8</v>
      </c>
      <c r="H4" s="97" t="s">
        <v>9</v>
      </c>
      <c r="I4" s="98" t="s">
        <v>10</v>
      </c>
      <c r="J4" s="99" t="s">
        <v>8</v>
      </c>
      <c r="K4" s="100" t="s">
        <v>9</v>
      </c>
      <c r="L4" s="101" t="s">
        <v>10</v>
      </c>
      <c r="M4" s="4" t="s">
        <v>11</v>
      </c>
      <c r="N4" s="4" t="s">
        <v>7</v>
      </c>
      <c r="O4" s="4" t="s">
        <v>12</v>
      </c>
      <c r="P4" s="4" t="s">
        <v>105</v>
      </c>
      <c r="Q4" s="4" t="s">
        <v>13</v>
      </c>
    </row>
    <row r="5" spans="1:17">
      <c r="A5" s="10">
        <f>ROW()-4</f>
        <v>1</v>
      </c>
      <c r="B5" s="11" t="s">
        <v>14</v>
      </c>
      <c r="C5" s="11" t="s">
        <v>15</v>
      </c>
      <c r="D5" s="11"/>
      <c r="E5" s="11">
        <v>0</v>
      </c>
      <c r="F5" s="11">
        <f>E5*$C$1</f>
        <v>0</v>
      </c>
      <c r="G5" s="12"/>
      <c r="H5" s="13">
        <v>0</v>
      </c>
      <c r="I5" s="14">
        <f>H5*$C$1</f>
        <v>0</v>
      </c>
      <c r="J5" s="15">
        <v>1</v>
      </c>
      <c r="K5" s="13">
        <v>1.5</v>
      </c>
      <c r="L5" s="16">
        <f>K5*$C$1</f>
        <v>1.125</v>
      </c>
      <c r="M5" s="11">
        <v>0</v>
      </c>
      <c r="N5" s="11">
        <f>M5*$C$1</f>
        <v>0</v>
      </c>
      <c r="O5" s="17"/>
      <c r="P5" s="17"/>
      <c r="Q5" s="18"/>
    </row>
    <row r="6" spans="1:17">
      <c r="A6" s="10">
        <f t="shared" ref="A6:A85" si="0">ROW()-4</f>
        <v>2</v>
      </c>
      <c r="B6" s="11"/>
      <c r="C6" s="11" t="s">
        <v>16</v>
      </c>
      <c r="D6" s="11"/>
      <c r="E6" s="11">
        <v>0</v>
      </c>
      <c r="F6" s="11">
        <f t="shared" ref="F6:F73" si="1">E6*$C$1</f>
        <v>0</v>
      </c>
      <c r="G6" s="12"/>
      <c r="H6" s="13">
        <v>0</v>
      </c>
      <c r="I6" s="14">
        <f t="shared" ref="I6:I85" si="2">H6*$C$1</f>
        <v>0</v>
      </c>
      <c r="J6" s="15">
        <v>0.25</v>
      </c>
      <c r="K6" s="13">
        <v>0.5</v>
      </c>
      <c r="L6" s="16">
        <f t="shared" ref="L6:L84" si="3">K6*$C$1</f>
        <v>0.375</v>
      </c>
      <c r="M6" s="11">
        <v>0</v>
      </c>
      <c r="N6" s="11">
        <f t="shared" ref="N6:N73" si="4">M6*$C$1</f>
        <v>0</v>
      </c>
      <c r="O6" s="17"/>
      <c r="P6" s="17"/>
      <c r="Q6" s="11"/>
    </row>
    <row r="7" spans="1:17">
      <c r="A7" s="10">
        <f t="shared" si="0"/>
        <v>3</v>
      </c>
      <c r="B7" s="11"/>
      <c r="C7" s="11" t="s">
        <v>17</v>
      </c>
      <c r="D7" s="11"/>
      <c r="E7" s="11">
        <v>0</v>
      </c>
      <c r="F7" s="11">
        <f t="shared" si="1"/>
        <v>0</v>
      </c>
      <c r="G7" s="12"/>
      <c r="H7" s="13">
        <v>0</v>
      </c>
      <c r="I7" s="14">
        <f t="shared" si="2"/>
        <v>0</v>
      </c>
      <c r="J7" s="15">
        <v>0.25</v>
      </c>
      <c r="K7" s="13">
        <v>0.5</v>
      </c>
      <c r="L7" s="16">
        <f t="shared" si="3"/>
        <v>0.375</v>
      </c>
      <c r="M7" s="11">
        <v>0</v>
      </c>
      <c r="N7" s="11">
        <f t="shared" si="4"/>
        <v>0</v>
      </c>
      <c r="O7" s="17"/>
      <c r="P7" s="17"/>
      <c r="Q7" s="11"/>
    </row>
    <row r="8" spans="1:17">
      <c r="A8" s="10">
        <f t="shared" si="0"/>
        <v>4</v>
      </c>
      <c r="B8" s="11"/>
      <c r="C8" s="11" t="s">
        <v>18</v>
      </c>
      <c r="D8" s="11"/>
      <c r="E8" s="11">
        <v>0</v>
      </c>
      <c r="F8" s="11">
        <f t="shared" si="1"/>
        <v>0</v>
      </c>
      <c r="G8" s="12"/>
      <c r="H8" s="13">
        <v>0</v>
      </c>
      <c r="I8" s="14">
        <f t="shared" si="2"/>
        <v>0</v>
      </c>
      <c r="J8" s="15">
        <v>1</v>
      </c>
      <c r="K8" s="13">
        <v>1</v>
      </c>
      <c r="L8" s="16">
        <f t="shared" si="3"/>
        <v>0.75</v>
      </c>
      <c r="M8" s="11">
        <v>0</v>
      </c>
      <c r="N8" s="11">
        <f t="shared" si="4"/>
        <v>0</v>
      </c>
      <c r="O8" s="17"/>
      <c r="P8" s="17"/>
      <c r="Q8" s="11" t="s">
        <v>19</v>
      </c>
    </row>
    <row r="9" spans="1:17">
      <c r="A9" s="10">
        <f t="shared" si="0"/>
        <v>5</v>
      </c>
      <c r="B9" s="11"/>
      <c r="C9" s="11" t="s">
        <v>20</v>
      </c>
      <c r="D9" s="11"/>
      <c r="E9" s="11">
        <v>0</v>
      </c>
      <c r="F9" s="11">
        <f t="shared" si="1"/>
        <v>0</v>
      </c>
      <c r="G9" s="12"/>
      <c r="H9" s="13">
        <v>0</v>
      </c>
      <c r="I9" s="14">
        <f t="shared" si="2"/>
        <v>0</v>
      </c>
      <c r="J9" s="15">
        <v>0.25</v>
      </c>
      <c r="K9" s="13">
        <v>1</v>
      </c>
      <c r="L9" s="16">
        <f t="shared" si="3"/>
        <v>0.75</v>
      </c>
      <c r="M9" s="11">
        <v>0</v>
      </c>
      <c r="N9" s="11">
        <f t="shared" si="4"/>
        <v>0</v>
      </c>
      <c r="O9" s="17"/>
      <c r="P9" s="17"/>
      <c r="Q9" s="11" t="s">
        <v>21</v>
      </c>
    </row>
    <row r="10" spans="1:17">
      <c r="A10" s="10">
        <f t="shared" si="0"/>
        <v>6</v>
      </c>
      <c r="B10" s="11" t="s">
        <v>22</v>
      </c>
      <c r="C10" s="11" t="s">
        <v>22</v>
      </c>
      <c r="D10" s="11"/>
      <c r="E10" s="11">
        <v>0</v>
      </c>
      <c r="F10" s="11">
        <f t="shared" si="1"/>
        <v>0</v>
      </c>
      <c r="G10" s="12"/>
      <c r="H10" s="13">
        <v>0</v>
      </c>
      <c r="I10" s="14">
        <f t="shared" si="2"/>
        <v>0</v>
      </c>
      <c r="J10" s="15">
        <v>0.5</v>
      </c>
      <c r="K10" s="13">
        <v>0.5</v>
      </c>
      <c r="L10" s="16">
        <f t="shared" si="3"/>
        <v>0.375</v>
      </c>
      <c r="M10" s="11">
        <v>0</v>
      </c>
      <c r="N10" s="11">
        <f t="shared" si="4"/>
        <v>0</v>
      </c>
      <c r="O10" s="17"/>
      <c r="P10" s="17"/>
      <c r="Q10" s="18"/>
    </row>
    <row r="11" spans="1:17">
      <c r="A11" s="10">
        <f t="shared" si="0"/>
        <v>7</v>
      </c>
      <c r="B11" s="11"/>
      <c r="C11" s="11" t="s">
        <v>94</v>
      </c>
      <c r="D11" s="11"/>
      <c r="E11" s="11">
        <v>0</v>
      </c>
      <c r="F11" s="11">
        <f t="shared" si="1"/>
        <v>0</v>
      </c>
      <c r="G11" s="12"/>
      <c r="H11" s="13">
        <v>0</v>
      </c>
      <c r="I11" s="14">
        <f t="shared" si="2"/>
        <v>0</v>
      </c>
      <c r="J11" s="15">
        <v>2</v>
      </c>
      <c r="K11" s="13">
        <v>1</v>
      </c>
      <c r="L11" s="16">
        <f t="shared" si="3"/>
        <v>0.75</v>
      </c>
      <c r="M11" s="11">
        <v>0</v>
      </c>
      <c r="N11" s="11">
        <f t="shared" si="4"/>
        <v>0</v>
      </c>
      <c r="O11" s="17"/>
      <c r="P11" s="17"/>
      <c r="Q11" s="18" t="s">
        <v>23</v>
      </c>
    </row>
    <row r="12" spans="1:17">
      <c r="A12" s="10">
        <f t="shared" si="0"/>
        <v>8</v>
      </c>
      <c r="B12" s="11"/>
      <c r="C12" s="11" t="s">
        <v>24</v>
      </c>
      <c r="D12" s="11"/>
      <c r="E12" s="11">
        <v>0</v>
      </c>
      <c r="F12" s="11">
        <f t="shared" si="1"/>
        <v>0</v>
      </c>
      <c r="G12" s="12"/>
      <c r="H12" s="13">
        <v>0</v>
      </c>
      <c r="I12" s="14">
        <f t="shared" si="2"/>
        <v>0</v>
      </c>
      <c r="J12" s="15">
        <v>1.5</v>
      </c>
      <c r="K12" s="13">
        <v>12</v>
      </c>
      <c r="L12" s="16">
        <f t="shared" si="3"/>
        <v>9</v>
      </c>
      <c r="M12" s="11">
        <v>0</v>
      </c>
      <c r="N12" s="11">
        <f t="shared" si="4"/>
        <v>0</v>
      </c>
      <c r="O12" s="17"/>
      <c r="P12" s="17"/>
      <c r="Q12" s="11" t="s">
        <v>25</v>
      </c>
    </row>
    <row r="13" spans="1:17">
      <c r="A13" s="10">
        <f t="shared" si="0"/>
        <v>9</v>
      </c>
      <c r="B13" s="11" t="s">
        <v>26</v>
      </c>
      <c r="C13" s="11" t="s">
        <v>27</v>
      </c>
      <c r="D13" s="11"/>
      <c r="E13" s="11">
        <v>0</v>
      </c>
      <c r="F13" s="11">
        <f t="shared" si="1"/>
        <v>0</v>
      </c>
      <c r="G13" s="12">
        <v>0.25</v>
      </c>
      <c r="H13" s="13">
        <v>1</v>
      </c>
      <c r="I13" s="14">
        <f t="shared" si="2"/>
        <v>0.75</v>
      </c>
      <c r="J13" s="15"/>
      <c r="K13" s="13"/>
      <c r="L13" s="16">
        <f t="shared" si="3"/>
        <v>0</v>
      </c>
      <c r="M13" s="11">
        <v>0</v>
      </c>
      <c r="N13" s="11">
        <f t="shared" si="4"/>
        <v>0</v>
      </c>
      <c r="O13" s="17"/>
      <c r="P13" s="17"/>
      <c r="Q13" s="11" t="s">
        <v>28</v>
      </c>
    </row>
    <row r="14" spans="1:17" ht="56.25">
      <c r="A14" s="10">
        <f t="shared" si="0"/>
        <v>10</v>
      </c>
      <c r="B14" s="11"/>
      <c r="C14" s="11" t="s">
        <v>29</v>
      </c>
      <c r="D14" s="11" t="s">
        <v>30</v>
      </c>
      <c r="E14" s="11">
        <v>0</v>
      </c>
      <c r="F14" s="11">
        <f t="shared" si="1"/>
        <v>0</v>
      </c>
      <c r="G14" s="12">
        <v>0.25</v>
      </c>
      <c r="H14" s="13">
        <v>0.5</v>
      </c>
      <c r="I14" s="14">
        <f t="shared" si="2"/>
        <v>0.375</v>
      </c>
      <c r="J14" s="15"/>
      <c r="K14" s="13"/>
      <c r="L14" s="16">
        <f t="shared" si="3"/>
        <v>0</v>
      </c>
      <c r="M14" s="11">
        <v>0</v>
      </c>
      <c r="N14" s="11">
        <f t="shared" si="4"/>
        <v>0</v>
      </c>
      <c r="O14" s="17"/>
      <c r="P14" s="17"/>
      <c r="Q14" s="18" t="s">
        <v>31</v>
      </c>
    </row>
    <row r="15" spans="1:17" ht="56.25">
      <c r="A15" s="10">
        <f t="shared" si="0"/>
        <v>11</v>
      </c>
      <c r="B15" s="11"/>
      <c r="C15" s="11"/>
      <c r="D15" s="11" t="s">
        <v>32</v>
      </c>
      <c r="E15" s="11">
        <v>0</v>
      </c>
      <c r="F15" s="11">
        <f t="shared" si="1"/>
        <v>0</v>
      </c>
      <c r="G15" s="12">
        <v>0.25</v>
      </c>
      <c r="H15" s="13">
        <v>0.5</v>
      </c>
      <c r="I15" s="14">
        <f t="shared" si="2"/>
        <v>0.375</v>
      </c>
      <c r="J15" s="15"/>
      <c r="K15" s="13"/>
      <c r="L15" s="16">
        <f t="shared" si="3"/>
        <v>0</v>
      </c>
      <c r="M15" s="11">
        <v>0</v>
      </c>
      <c r="N15" s="11">
        <f t="shared" si="4"/>
        <v>0</v>
      </c>
      <c r="O15" s="17"/>
      <c r="P15" s="17"/>
      <c r="Q15" s="18" t="s">
        <v>33</v>
      </c>
    </row>
    <row r="16" spans="1:17">
      <c r="A16" s="10">
        <f t="shared" si="0"/>
        <v>12</v>
      </c>
      <c r="B16" s="11"/>
      <c r="C16" s="11"/>
      <c r="D16" s="11" t="s">
        <v>34</v>
      </c>
      <c r="E16" s="11">
        <v>0</v>
      </c>
      <c r="F16" s="11">
        <f t="shared" si="1"/>
        <v>0</v>
      </c>
      <c r="G16" s="12">
        <v>0.25</v>
      </c>
      <c r="H16" s="13">
        <v>0.25</v>
      </c>
      <c r="I16" s="14">
        <f t="shared" si="2"/>
        <v>0.1875</v>
      </c>
      <c r="J16" s="15"/>
      <c r="K16" s="13"/>
      <c r="L16" s="16">
        <f t="shared" si="3"/>
        <v>0</v>
      </c>
      <c r="M16" s="11">
        <v>0</v>
      </c>
      <c r="N16" s="11">
        <f t="shared" si="4"/>
        <v>0</v>
      </c>
      <c r="O16" s="17"/>
      <c r="P16" s="17"/>
      <c r="Q16" s="11" t="s">
        <v>35</v>
      </c>
    </row>
    <row r="17" spans="1:17">
      <c r="A17" s="10">
        <f t="shared" si="0"/>
        <v>13</v>
      </c>
      <c r="B17" s="11"/>
      <c r="C17" s="11"/>
      <c r="D17" s="11" t="s">
        <v>36</v>
      </c>
      <c r="E17" s="11">
        <v>0</v>
      </c>
      <c r="F17" s="11">
        <f t="shared" si="1"/>
        <v>0</v>
      </c>
      <c r="G17" s="12">
        <v>0.25</v>
      </c>
      <c r="H17" s="13">
        <v>0.25</v>
      </c>
      <c r="I17" s="14">
        <f t="shared" si="2"/>
        <v>0.1875</v>
      </c>
      <c r="J17" s="15"/>
      <c r="K17" s="13"/>
      <c r="L17" s="16">
        <f t="shared" si="3"/>
        <v>0</v>
      </c>
      <c r="M17" s="11">
        <v>0</v>
      </c>
      <c r="N17" s="11">
        <f t="shared" si="4"/>
        <v>0</v>
      </c>
      <c r="O17" s="17"/>
      <c r="P17" s="17"/>
      <c r="Q17" s="11" t="s">
        <v>37</v>
      </c>
    </row>
    <row r="18" spans="1:17" ht="19.5" thickBot="1">
      <c r="A18" s="19">
        <f t="shared" si="0"/>
        <v>14</v>
      </c>
      <c r="B18" s="20"/>
      <c r="C18" s="20" t="s">
        <v>38</v>
      </c>
      <c r="D18" s="20"/>
      <c r="E18" s="20">
        <v>0</v>
      </c>
      <c r="F18" s="20">
        <f t="shared" si="1"/>
        <v>0</v>
      </c>
      <c r="G18" s="21"/>
      <c r="H18" s="22"/>
      <c r="I18" s="23">
        <f t="shared" si="2"/>
        <v>0</v>
      </c>
      <c r="J18" s="24">
        <v>0.25</v>
      </c>
      <c r="K18" s="22">
        <v>0.5</v>
      </c>
      <c r="L18" s="25">
        <f t="shared" si="3"/>
        <v>0.375</v>
      </c>
      <c r="M18" s="20">
        <v>0</v>
      </c>
      <c r="N18" s="20">
        <f t="shared" si="4"/>
        <v>0</v>
      </c>
      <c r="O18" s="26"/>
      <c r="P18" s="26"/>
      <c r="Q18" s="27" t="s">
        <v>39</v>
      </c>
    </row>
    <row r="19" spans="1:17" ht="19.5" thickTop="1">
      <c r="A19" s="28">
        <f t="shared" si="0"/>
        <v>15</v>
      </c>
      <c r="B19" s="29" t="s">
        <v>40</v>
      </c>
      <c r="C19" s="29" t="s">
        <v>41</v>
      </c>
      <c r="D19" s="29" t="s">
        <v>30</v>
      </c>
      <c r="E19" s="29">
        <v>0</v>
      </c>
      <c r="F19" s="29">
        <f t="shared" si="1"/>
        <v>0</v>
      </c>
      <c r="G19" s="30">
        <v>0.25</v>
      </c>
      <c r="H19" s="31">
        <v>0.25</v>
      </c>
      <c r="I19" s="32">
        <f t="shared" si="2"/>
        <v>0.1875</v>
      </c>
      <c r="J19" s="33"/>
      <c r="K19" s="31"/>
      <c r="L19" s="34">
        <f t="shared" si="3"/>
        <v>0</v>
      </c>
      <c r="M19" s="29">
        <v>0</v>
      </c>
      <c r="N19" s="29">
        <f t="shared" si="4"/>
        <v>0</v>
      </c>
      <c r="O19" s="35"/>
      <c r="P19" s="35"/>
      <c r="Q19" s="29"/>
    </row>
    <row r="20" spans="1:17">
      <c r="A20" s="10">
        <f t="shared" si="0"/>
        <v>16</v>
      </c>
      <c r="B20" s="36"/>
      <c r="C20" s="36" t="s">
        <v>42</v>
      </c>
      <c r="D20" s="36" t="s">
        <v>43</v>
      </c>
      <c r="E20" s="36">
        <v>0</v>
      </c>
      <c r="F20" s="36">
        <f t="shared" si="1"/>
        <v>0</v>
      </c>
      <c r="G20" s="37">
        <v>0.25</v>
      </c>
      <c r="H20" s="38">
        <v>0.5</v>
      </c>
      <c r="I20" s="39">
        <f t="shared" si="2"/>
        <v>0.375</v>
      </c>
      <c r="J20" s="40"/>
      <c r="K20" s="38"/>
      <c r="L20" s="41">
        <f t="shared" si="3"/>
        <v>0</v>
      </c>
      <c r="M20" s="36">
        <v>0</v>
      </c>
      <c r="N20" s="36">
        <f t="shared" si="4"/>
        <v>0</v>
      </c>
      <c r="O20" s="17"/>
      <c r="P20" s="17"/>
      <c r="Q20" s="36"/>
    </row>
    <row r="21" spans="1:17">
      <c r="A21" s="10">
        <f t="shared" si="0"/>
        <v>17</v>
      </c>
      <c r="B21" s="36"/>
      <c r="C21" s="36"/>
      <c r="D21" s="36" t="s">
        <v>32</v>
      </c>
      <c r="E21" s="36">
        <v>0</v>
      </c>
      <c r="F21" s="36">
        <f t="shared" si="1"/>
        <v>0</v>
      </c>
      <c r="G21" s="37">
        <v>0.1</v>
      </c>
      <c r="H21" s="38">
        <v>0.25</v>
      </c>
      <c r="I21" s="39">
        <f t="shared" si="2"/>
        <v>0.1875</v>
      </c>
      <c r="J21" s="40"/>
      <c r="K21" s="38"/>
      <c r="L21" s="41">
        <f t="shared" si="3"/>
        <v>0</v>
      </c>
      <c r="M21" s="36">
        <v>0</v>
      </c>
      <c r="N21" s="36">
        <f t="shared" si="4"/>
        <v>0</v>
      </c>
      <c r="O21" s="17"/>
      <c r="P21" s="17"/>
      <c r="Q21" s="36"/>
    </row>
    <row r="22" spans="1:17">
      <c r="A22" s="10">
        <f t="shared" si="0"/>
        <v>18</v>
      </c>
      <c r="B22" s="36"/>
      <c r="C22" s="36"/>
      <c r="D22" s="36" t="s">
        <v>44</v>
      </c>
      <c r="E22" s="36">
        <v>0</v>
      </c>
      <c r="F22" s="36">
        <f t="shared" si="1"/>
        <v>0</v>
      </c>
      <c r="G22" s="37">
        <v>0.1</v>
      </c>
      <c r="H22" s="38">
        <v>0.25</v>
      </c>
      <c r="I22" s="39">
        <f t="shared" si="2"/>
        <v>0.1875</v>
      </c>
      <c r="J22" s="40"/>
      <c r="K22" s="38"/>
      <c r="L22" s="41">
        <f t="shared" si="3"/>
        <v>0</v>
      </c>
      <c r="M22" s="36">
        <v>0</v>
      </c>
      <c r="N22" s="36">
        <f t="shared" si="4"/>
        <v>0</v>
      </c>
      <c r="O22" s="17"/>
      <c r="P22" s="17"/>
      <c r="Q22" s="36"/>
    </row>
    <row r="23" spans="1:17">
      <c r="A23" s="10">
        <f t="shared" si="0"/>
        <v>19</v>
      </c>
      <c r="B23" s="36"/>
      <c r="C23" s="36" t="s">
        <v>45</v>
      </c>
      <c r="D23" s="36" t="s">
        <v>30</v>
      </c>
      <c r="E23" s="36">
        <v>0</v>
      </c>
      <c r="F23" s="36">
        <f t="shared" si="1"/>
        <v>0</v>
      </c>
      <c r="G23" s="37">
        <v>1.5</v>
      </c>
      <c r="H23" s="38">
        <v>3.5</v>
      </c>
      <c r="I23" s="39">
        <f t="shared" si="2"/>
        <v>2.625</v>
      </c>
      <c r="J23" s="40"/>
      <c r="K23" s="38"/>
      <c r="L23" s="41">
        <f t="shared" si="3"/>
        <v>0</v>
      </c>
      <c r="M23" s="36">
        <v>0</v>
      </c>
      <c r="N23" s="36">
        <f t="shared" si="4"/>
        <v>0</v>
      </c>
      <c r="O23" s="17"/>
      <c r="P23" s="17"/>
      <c r="Q23" s="36"/>
    </row>
    <row r="24" spans="1:17">
      <c r="A24" s="10">
        <f t="shared" si="0"/>
        <v>20</v>
      </c>
      <c r="B24" s="36"/>
      <c r="C24" s="36"/>
      <c r="D24" s="36" t="s">
        <v>46</v>
      </c>
      <c r="E24" s="36">
        <v>0</v>
      </c>
      <c r="F24" s="36">
        <f t="shared" si="1"/>
        <v>0</v>
      </c>
      <c r="G24" s="37">
        <v>1</v>
      </c>
      <c r="H24" s="38">
        <v>1.5</v>
      </c>
      <c r="I24" s="39">
        <f t="shared" si="2"/>
        <v>1.125</v>
      </c>
      <c r="J24" s="40"/>
      <c r="K24" s="38"/>
      <c r="L24" s="41">
        <f t="shared" si="3"/>
        <v>0</v>
      </c>
      <c r="M24" s="36">
        <v>0</v>
      </c>
      <c r="N24" s="36">
        <f t="shared" si="4"/>
        <v>0</v>
      </c>
      <c r="O24" s="17"/>
      <c r="P24" s="17"/>
      <c r="Q24" s="36"/>
    </row>
    <row r="25" spans="1:17" ht="37.5">
      <c r="A25" s="10">
        <f t="shared" si="0"/>
        <v>21</v>
      </c>
      <c r="B25" s="36"/>
      <c r="C25" s="36"/>
      <c r="D25" s="36" t="s">
        <v>47</v>
      </c>
      <c r="E25" s="36">
        <v>0</v>
      </c>
      <c r="F25" s="36">
        <f t="shared" si="1"/>
        <v>0</v>
      </c>
      <c r="G25" s="37">
        <v>0.25</v>
      </c>
      <c r="H25" s="38">
        <v>0.25</v>
      </c>
      <c r="I25" s="39">
        <f t="shared" si="2"/>
        <v>0.1875</v>
      </c>
      <c r="J25" s="40"/>
      <c r="K25" s="38"/>
      <c r="L25" s="41">
        <f t="shared" si="3"/>
        <v>0</v>
      </c>
      <c r="M25" s="36">
        <v>0</v>
      </c>
      <c r="N25" s="36">
        <f t="shared" si="4"/>
        <v>0</v>
      </c>
      <c r="O25" s="17"/>
      <c r="P25" s="17"/>
      <c r="Q25" s="42" t="s">
        <v>48</v>
      </c>
    </row>
    <row r="26" spans="1:17" ht="37.5">
      <c r="A26" s="10">
        <f t="shared" si="0"/>
        <v>22</v>
      </c>
      <c r="B26" s="36"/>
      <c r="C26" s="36"/>
      <c r="D26" s="36" t="s">
        <v>95</v>
      </c>
      <c r="E26" s="36">
        <v>0</v>
      </c>
      <c r="F26" s="36">
        <f t="shared" si="1"/>
        <v>0</v>
      </c>
      <c r="G26" s="37">
        <v>0.5</v>
      </c>
      <c r="H26" s="38">
        <v>1</v>
      </c>
      <c r="I26" s="39">
        <f t="shared" si="2"/>
        <v>0.75</v>
      </c>
      <c r="J26" s="40"/>
      <c r="K26" s="38"/>
      <c r="L26" s="41">
        <f t="shared" si="3"/>
        <v>0</v>
      </c>
      <c r="M26" s="36">
        <v>0</v>
      </c>
      <c r="N26" s="36">
        <f t="shared" si="4"/>
        <v>0</v>
      </c>
      <c r="O26" s="17"/>
      <c r="P26" s="17"/>
      <c r="Q26" s="42" t="s">
        <v>48</v>
      </c>
    </row>
    <row r="27" spans="1:17" ht="37.5">
      <c r="A27" s="10">
        <f t="shared" si="0"/>
        <v>23</v>
      </c>
      <c r="B27" s="36"/>
      <c r="C27" s="36"/>
      <c r="D27" s="36" t="s">
        <v>96</v>
      </c>
      <c r="E27" s="36">
        <v>0</v>
      </c>
      <c r="F27" s="36">
        <f t="shared" si="1"/>
        <v>0</v>
      </c>
      <c r="G27" s="37"/>
      <c r="H27" s="38"/>
      <c r="I27" s="39">
        <f t="shared" si="2"/>
        <v>0</v>
      </c>
      <c r="J27" s="40">
        <v>0.5</v>
      </c>
      <c r="K27" s="38">
        <v>0.5</v>
      </c>
      <c r="L27" s="41">
        <f t="shared" si="3"/>
        <v>0.375</v>
      </c>
      <c r="M27" s="36">
        <v>0</v>
      </c>
      <c r="N27" s="36">
        <f t="shared" si="4"/>
        <v>0</v>
      </c>
      <c r="O27" s="17"/>
      <c r="P27" s="17"/>
      <c r="Q27" s="42" t="s">
        <v>48</v>
      </c>
    </row>
    <row r="28" spans="1:17">
      <c r="A28" s="10">
        <f t="shared" si="0"/>
        <v>24</v>
      </c>
      <c r="B28" s="36"/>
      <c r="C28" s="36" t="s">
        <v>49</v>
      </c>
      <c r="D28" s="36"/>
      <c r="E28" s="36">
        <v>0</v>
      </c>
      <c r="F28" s="36">
        <f t="shared" si="1"/>
        <v>0</v>
      </c>
      <c r="G28" s="37">
        <v>0.5</v>
      </c>
      <c r="H28" s="38">
        <v>2</v>
      </c>
      <c r="I28" s="39">
        <f t="shared" si="2"/>
        <v>1.5</v>
      </c>
      <c r="J28" s="40"/>
      <c r="K28" s="38"/>
      <c r="L28" s="41">
        <f t="shared" si="3"/>
        <v>0</v>
      </c>
      <c r="M28" s="36">
        <v>0</v>
      </c>
      <c r="N28" s="36">
        <f t="shared" si="4"/>
        <v>0</v>
      </c>
      <c r="O28" s="17"/>
      <c r="P28" s="17"/>
      <c r="Q28" s="43" t="s">
        <v>50</v>
      </c>
    </row>
    <row r="29" spans="1:17">
      <c r="A29" s="10">
        <f t="shared" si="0"/>
        <v>25</v>
      </c>
      <c r="B29" s="36"/>
      <c r="C29" s="36" t="s">
        <v>51</v>
      </c>
      <c r="D29" s="36"/>
      <c r="E29" s="36">
        <v>0</v>
      </c>
      <c r="F29" s="36">
        <f t="shared" si="1"/>
        <v>0</v>
      </c>
      <c r="G29" s="37">
        <v>0.5</v>
      </c>
      <c r="H29" s="38">
        <v>0.5</v>
      </c>
      <c r="I29" s="39">
        <f t="shared" si="2"/>
        <v>0.375</v>
      </c>
      <c r="J29" s="40"/>
      <c r="K29" s="38"/>
      <c r="L29" s="41">
        <f t="shared" si="3"/>
        <v>0</v>
      </c>
      <c r="M29" s="36">
        <v>0</v>
      </c>
      <c r="N29" s="36">
        <f t="shared" si="4"/>
        <v>0</v>
      </c>
      <c r="O29" s="17"/>
      <c r="P29" s="17"/>
      <c r="Q29" s="36"/>
    </row>
    <row r="30" spans="1:17">
      <c r="A30" s="10">
        <f t="shared" si="0"/>
        <v>26</v>
      </c>
      <c r="B30" s="36"/>
      <c r="C30" s="36" t="s">
        <v>52</v>
      </c>
      <c r="D30" s="36"/>
      <c r="E30" s="36">
        <v>0</v>
      </c>
      <c r="F30" s="36">
        <f>E30*$C$1</f>
        <v>0</v>
      </c>
      <c r="G30" s="37">
        <v>1</v>
      </c>
      <c r="H30" s="38">
        <v>0.5</v>
      </c>
      <c r="I30" s="39">
        <f>H30*$C$1</f>
        <v>0.375</v>
      </c>
      <c r="J30" s="40"/>
      <c r="K30" s="38"/>
      <c r="L30" s="41">
        <f>K30*$C$1</f>
        <v>0</v>
      </c>
      <c r="M30" s="36">
        <v>0</v>
      </c>
      <c r="N30" s="36">
        <f>M30*$C$1</f>
        <v>0</v>
      </c>
      <c r="O30" s="17"/>
      <c r="P30" s="17"/>
      <c r="Q30" s="36"/>
    </row>
    <row r="31" spans="1:17">
      <c r="A31" s="10">
        <f t="shared" si="0"/>
        <v>27</v>
      </c>
      <c r="B31" s="36"/>
      <c r="C31" s="36" t="s">
        <v>53</v>
      </c>
      <c r="D31" s="36" t="s">
        <v>30</v>
      </c>
      <c r="E31" s="36">
        <v>0</v>
      </c>
      <c r="F31" s="36">
        <f t="shared" si="1"/>
        <v>0</v>
      </c>
      <c r="G31" s="37">
        <v>1.5</v>
      </c>
      <c r="H31" s="38">
        <v>3.5</v>
      </c>
      <c r="I31" s="39">
        <f t="shared" si="2"/>
        <v>2.625</v>
      </c>
      <c r="J31" s="40"/>
      <c r="K31" s="38"/>
      <c r="L31" s="41">
        <f t="shared" si="3"/>
        <v>0</v>
      </c>
      <c r="M31" s="36">
        <v>0</v>
      </c>
      <c r="N31" s="36">
        <f t="shared" si="4"/>
        <v>0</v>
      </c>
      <c r="O31" s="17"/>
      <c r="P31" s="17"/>
      <c r="Q31" s="36"/>
    </row>
    <row r="32" spans="1:17">
      <c r="A32" s="10">
        <f t="shared" si="0"/>
        <v>28</v>
      </c>
      <c r="B32" s="36"/>
      <c r="C32" s="36"/>
      <c r="D32" s="36" t="s">
        <v>46</v>
      </c>
      <c r="E32" s="36">
        <v>0</v>
      </c>
      <c r="F32" s="36">
        <f t="shared" si="1"/>
        <v>0</v>
      </c>
      <c r="G32" s="37">
        <v>1</v>
      </c>
      <c r="H32" s="38">
        <v>1.5</v>
      </c>
      <c r="I32" s="39">
        <f t="shared" si="2"/>
        <v>1.125</v>
      </c>
      <c r="J32" s="40"/>
      <c r="K32" s="38"/>
      <c r="L32" s="41">
        <f t="shared" si="3"/>
        <v>0</v>
      </c>
      <c r="M32" s="36">
        <v>0</v>
      </c>
      <c r="N32" s="36">
        <f t="shared" si="4"/>
        <v>0</v>
      </c>
      <c r="O32" s="17"/>
      <c r="P32" s="17"/>
      <c r="Q32" s="36"/>
    </row>
    <row r="33" spans="1:17">
      <c r="A33" s="10">
        <f t="shared" si="0"/>
        <v>29</v>
      </c>
      <c r="B33" s="36"/>
      <c r="C33" s="36"/>
      <c r="D33" s="36" t="s">
        <v>54</v>
      </c>
      <c r="E33" s="36">
        <v>0</v>
      </c>
      <c r="F33" s="36">
        <f t="shared" si="1"/>
        <v>0</v>
      </c>
      <c r="G33" s="37">
        <v>2</v>
      </c>
      <c r="H33" s="38">
        <v>2</v>
      </c>
      <c r="I33" s="39">
        <f t="shared" si="2"/>
        <v>1.5</v>
      </c>
      <c r="J33" s="40"/>
      <c r="K33" s="38"/>
      <c r="L33" s="41">
        <f t="shared" si="3"/>
        <v>0</v>
      </c>
      <c r="M33" s="36">
        <v>0</v>
      </c>
      <c r="N33" s="36">
        <f t="shared" si="4"/>
        <v>0</v>
      </c>
      <c r="O33" s="17"/>
      <c r="P33" s="17"/>
      <c r="Q33" s="36"/>
    </row>
    <row r="34" spans="1:17">
      <c r="A34" s="10">
        <f t="shared" si="0"/>
        <v>30</v>
      </c>
      <c r="B34" s="36"/>
      <c r="C34" s="36" t="s">
        <v>55</v>
      </c>
      <c r="D34" s="36"/>
      <c r="E34" s="36">
        <v>0</v>
      </c>
      <c r="F34" s="36">
        <f t="shared" si="1"/>
        <v>0</v>
      </c>
      <c r="G34" s="37">
        <v>0.5</v>
      </c>
      <c r="H34" s="38">
        <v>2</v>
      </c>
      <c r="I34" s="39">
        <f t="shared" si="2"/>
        <v>1.5</v>
      </c>
      <c r="J34" s="40"/>
      <c r="K34" s="38"/>
      <c r="L34" s="41">
        <f t="shared" si="3"/>
        <v>0</v>
      </c>
      <c r="M34" s="36">
        <v>0</v>
      </c>
      <c r="N34" s="36">
        <f t="shared" si="4"/>
        <v>0</v>
      </c>
      <c r="O34" s="17"/>
      <c r="P34" s="17"/>
      <c r="Q34" s="43" t="s">
        <v>50</v>
      </c>
    </row>
    <row r="35" spans="1:17">
      <c r="A35" s="10">
        <f t="shared" si="0"/>
        <v>31</v>
      </c>
      <c r="B35" s="36"/>
      <c r="C35" s="36" t="s">
        <v>51</v>
      </c>
      <c r="D35" s="36"/>
      <c r="E35" s="36">
        <v>0</v>
      </c>
      <c r="F35" s="36">
        <f t="shared" si="1"/>
        <v>0</v>
      </c>
      <c r="G35" s="37">
        <v>0.5</v>
      </c>
      <c r="H35" s="38">
        <v>0.5</v>
      </c>
      <c r="I35" s="39">
        <f t="shared" si="2"/>
        <v>0.375</v>
      </c>
      <c r="J35" s="40"/>
      <c r="K35" s="38"/>
      <c r="L35" s="41">
        <f t="shared" si="3"/>
        <v>0</v>
      </c>
      <c r="M35" s="36">
        <v>0</v>
      </c>
      <c r="N35" s="36">
        <f t="shared" si="4"/>
        <v>0</v>
      </c>
      <c r="O35" s="17"/>
      <c r="P35" s="17"/>
      <c r="Q35" s="36"/>
    </row>
    <row r="36" spans="1:17">
      <c r="A36" s="10">
        <f t="shared" si="0"/>
        <v>32</v>
      </c>
      <c r="B36" s="36"/>
      <c r="C36" s="36" t="s">
        <v>56</v>
      </c>
      <c r="D36" s="36"/>
      <c r="E36" s="36">
        <v>0</v>
      </c>
      <c r="F36" s="36">
        <f>E36*$C$1</f>
        <v>0</v>
      </c>
      <c r="G36" s="37">
        <v>1</v>
      </c>
      <c r="H36" s="38">
        <v>0.5</v>
      </c>
      <c r="I36" s="39">
        <f>H36*$C$1</f>
        <v>0.375</v>
      </c>
      <c r="J36" s="40"/>
      <c r="K36" s="38"/>
      <c r="L36" s="41">
        <f>K36*$C$1</f>
        <v>0</v>
      </c>
      <c r="M36" s="36">
        <v>0</v>
      </c>
      <c r="N36" s="36">
        <f>M36*$C$1</f>
        <v>0</v>
      </c>
      <c r="O36" s="17"/>
      <c r="P36" s="17"/>
      <c r="Q36" s="36"/>
    </row>
    <row r="37" spans="1:17" ht="19.5" thickBot="1">
      <c r="A37" s="19">
        <f t="shared" si="0"/>
        <v>33</v>
      </c>
      <c r="B37" s="44"/>
      <c r="C37" s="44" t="s">
        <v>57</v>
      </c>
      <c r="D37" s="44"/>
      <c r="E37" s="44">
        <v>0</v>
      </c>
      <c r="F37" s="44">
        <f t="shared" si="1"/>
        <v>0</v>
      </c>
      <c r="G37" s="45"/>
      <c r="H37" s="46"/>
      <c r="I37" s="47">
        <f t="shared" si="2"/>
        <v>0</v>
      </c>
      <c r="J37" s="48">
        <v>0.5</v>
      </c>
      <c r="K37" s="46">
        <v>0.5</v>
      </c>
      <c r="L37" s="49">
        <f t="shared" si="3"/>
        <v>0.375</v>
      </c>
      <c r="M37" s="44">
        <v>0</v>
      </c>
      <c r="N37" s="44">
        <f t="shared" si="4"/>
        <v>0</v>
      </c>
      <c r="O37" s="26"/>
      <c r="P37" s="26"/>
      <c r="Q37" s="50" t="s">
        <v>58</v>
      </c>
    </row>
    <row r="38" spans="1:17" ht="94.5" thickTop="1">
      <c r="A38" s="51">
        <f t="shared" si="0"/>
        <v>34</v>
      </c>
      <c r="B38" s="52" t="s">
        <v>59</v>
      </c>
      <c r="C38" s="52" t="s">
        <v>60</v>
      </c>
      <c r="D38" s="52" t="s">
        <v>30</v>
      </c>
      <c r="E38" s="52">
        <v>0</v>
      </c>
      <c r="F38" s="52">
        <f t="shared" si="1"/>
        <v>0</v>
      </c>
      <c r="G38" s="53">
        <v>1.5</v>
      </c>
      <c r="H38" s="54">
        <v>3.5</v>
      </c>
      <c r="I38" s="55">
        <f t="shared" si="2"/>
        <v>2.625</v>
      </c>
      <c r="J38" s="56"/>
      <c r="K38" s="54"/>
      <c r="L38" s="57">
        <f t="shared" si="3"/>
        <v>0</v>
      </c>
      <c r="M38" s="52">
        <v>0</v>
      </c>
      <c r="N38" s="52">
        <f t="shared" si="4"/>
        <v>0</v>
      </c>
      <c r="O38" s="35"/>
      <c r="P38" s="35"/>
      <c r="Q38" s="58" t="s">
        <v>61</v>
      </c>
    </row>
    <row r="39" spans="1:17">
      <c r="A39" s="10">
        <f t="shared" si="0"/>
        <v>35</v>
      </c>
      <c r="B39" s="11"/>
      <c r="C39" s="11"/>
      <c r="D39" s="11" t="s">
        <v>46</v>
      </c>
      <c r="E39" s="11">
        <v>0</v>
      </c>
      <c r="F39" s="11">
        <f t="shared" si="1"/>
        <v>0</v>
      </c>
      <c r="G39" s="12">
        <v>1</v>
      </c>
      <c r="H39" s="13">
        <v>1.5</v>
      </c>
      <c r="I39" s="14">
        <f t="shared" si="2"/>
        <v>1.125</v>
      </c>
      <c r="J39" s="15"/>
      <c r="K39" s="13"/>
      <c r="L39" s="16">
        <f t="shared" si="3"/>
        <v>0</v>
      </c>
      <c r="M39" s="11">
        <v>0</v>
      </c>
      <c r="N39" s="11">
        <f t="shared" si="4"/>
        <v>0</v>
      </c>
      <c r="O39" s="17"/>
      <c r="P39" s="17"/>
      <c r="Q39" s="11"/>
    </row>
    <row r="40" spans="1:17">
      <c r="A40" s="10">
        <f t="shared" si="0"/>
        <v>36</v>
      </c>
      <c r="B40" s="11"/>
      <c r="C40" s="11"/>
      <c r="D40" s="11" t="s">
        <v>62</v>
      </c>
      <c r="E40" s="11">
        <v>0</v>
      </c>
      <c r="F40" s="11">
        <f t="shared" si="1"/>
        <v>0</v>
      </c>
      <c r="G40" s="12">
        <v>0.25</v>
      </c>
      <c r="H40" s="13">
        <v>1.5</v>
      </c>
      <c r="I40" s="14">
        <f t="shared" si="2"/>
        <v>1.125</v>
      </c>
      <c r="J40" s="15"/>
      <c r="K40" s="13"/>
      <c r="L40" s="16">
        <f t="shared" si="3"/>
        <v>0</v>
      </c>
      <c r="M40" s="11">
        <v>0</v>
      </c>
      <c r="N40" s="11">
        <f t="shared" si="4"/>
        <v>0</v>
      </c>
      <c r="O40" s="17"/>
      <c r="P40" s="17"/>
      <c r="Q40" s="11"/>
    </row>
    <row r="41" spans="1:17">
      <c r="A41" s="10">
        <f t="shared" si="0"/>
        <v>37</v>
      </c>
      <c r="B41" s="11"/>
      <c r="C41" s="11"/>
      <c r="D41" s="11" t="s">
        <v>97</v>
      </c>
      <c r="E41" s="11">
        <v>0</v>
      </c>
      <c r="F41" s="11">
        <f t="shared" si="1"/>
        <v>0</v>
      </c>
      <c r="G41" s="12">
        <v>1</v>
      </c>
      <c r="H41" s="13">
        <v>1</v>
      </c>
      <c r="I41" s="14">
        <f t="shared" si="2"/>
        <v>0.75</v>
      </c>
      <c r="J41" s="15"/>
      <c r="K41" s="13"/>
      <c r="L41" s="16">
        <f t="shared" si="3"/>
        <v>0</v>
      </c>
      <c r="M41" s="11">
        <v>0</v>
      </c>
      <c r="N41" s="11">
        <f t="shared" si="4"/>
        <v>0</v>
      </c>
      <c r="O41" s="17"/>
      <c r="P41" s="17"/>
      <c r="Q41" s="59" t="s">
        <v>63</v>
      </c>
    </row>
    <row r="42" spans="1:17">
      <c r="A42" s="10">
        <f t="shared" si="0"/>
        <v>38</v>
      </c>
      <c r="B42" s="11"/>
      <c r="C42" s="11"/>
      <c r="D42" s="11" t="s">
        <v>64</v>
      </c>
      <c r="E42" s="11">
        <v>0</v>
      </c>
      <c r="F42" s="11">
        <f t="shared" si="1"/>
        <v>0</v>
      </c>
      <c r="G42" s="12">
        <v>1</v>
      </c>
      <c r="H42" s="13">
        <v>1</v>
      </c>
      <c r="I42" s="14">
        <f t="shared" si="2"/>
        <v>0.75</v>
      </c>
      <c r="J42" s="15"/>
      <c r="K42" s="13"/>
      <c r="L42" s="16">
        <f t="shared" si="3"/>
        <v>0</v>
      </c>
      <c r="M42" s="11">
        <v>0</v>
      </c>
      <c r="N42" s="11">
        <f t="shared" si="4"/>
        <v>0</v>
      </c>
      <c r="O42" s="17"/>
      <c r="P42" s="17"/>
      <c r="Q42" s="59" t="s">
        <v>65</v>
      </c>
    </row>
    <row r="43" spans="1:17">
      <c r="A43" s="10">
        <f t="shared" si="0"/>
        <v>39</v>
      </c>
      <c r="B43" s="11"/>
      <c r="C43" s="11"/>
      <c r="D43" s="11" t="s">
        <v>98</v>
      </c>
      <c r="E43" s="11">
        <v>0</v>
      </c>
      <c r="F43" s="11">
        <f t="shared" si="1"/>
        <v>0</v>
      </c>
      <c r="G43" s="12"/>
      <c r="H43" s="13"/>
      <c r="I43" s="14">
        <f t="shared" si="2"/>
        <v>0</v>
      </c>
      <c r="J43" s="15">
        <v>1</v>
      </c>
      <c r="K43" s="13">
        <v>0.5</v>
      </c>
      <c r="L43" s="16">
        <f t="shared" si="3"/>
        <v>0.375</v>
      </c>
      <c r="M43" s="11">
        <v>0</v>
      </c>
      <c r="N43" s="11">
        <f t="shared" si="4"/>
        <v>0</v>
      </c>
      <c r="O43" s="17"/>
      <c r="P43" s="17"/>
      <c r="Q43" s="59" t="s">
        <v>99</v>
      </c>
    </row>
    <row r="44" spans="1:17">
      <c r="A44" s="10">
        <f t="shared" si="0"/>
        <v>40</v>
      </c>
      <c r="B44" s="11"/>
      <c r="C44" s="11"/>
      <c r="D44" s="11" t="s">
        <v>66</v>
      </c>
      <c r="E44" s="11">
        <v>0</v>
      </c>
      <c r="F44" s="11">
        <f t="shared" si="1"/>
        <v>0</v>
      </c>
      <c r="G44" s="12">
        <v>0.5</v>
      </c>
      <c r="H44" s="13">
        <v>0.25</v>
      </c>
      <c r="I44" s="14">
        <f t="shared" si="2"/>
        <v>0.1875</v>
      </c>
      <c r="J44" s="15"/>
      <c r="K44" s="13"/>
      <c r="L44" s="16">
        <f t="shared" si="3"/>
        <v>0</v>
      </c>
      <c r="M44" s="11">
        <v>0</v>
      </c>
      <c r="N44" s="11">
        <f t="shared" si="4"/>
        <v>0</v>
      </c>
      <c r="O44" s="17"/>
      <c r="P44" s="17"/>
      <c r="Q44" s="18"/>
    </row>
    <row r="45" spans="1:17" ht="37.5">
      <c r="A45" s="10">
        <f t="shared" si="0"/>
        <v>41</v>
      </c>
      <c r="B45" s="11"/>
      <c r="C45" s="11"/>
      <c r="D45" s="11" t="s">
        <v>100</v>
      </c>
      <c r="E45" s="11">
        <v>0</v>
      </c>
      <c r="F45" s="11">
        <f t="shared" si="1"/>
        <v>0</v>
      </c>
      <c r="G45" s="12">
        <v>1</v>
      </c>
      <c r="H45" s="13">
        <v>1</v>
      </c>
      <c r="I45" s="14">
        <f t="shared" si="2"/>
        <v>0.75</v>
      </c>
      <c r="J45" s="15"/>
      <c r="K45" s="13"/>
      <c r="L45" s="16">
        <f t="shared" si="3"/>
        <v>0</v>
      </c>
      <c r="M45" s="11">
        <v>0</v>
      </c>
      <c r="N45" s="11">
        <f t="shared" si="4"/>
        <v>0</v>
      </c>
      <c r="O45" s="17"/>
      <c r="P45" s="17"/>
      <c r="Q45" s="18" t="s">
        <v>48</v>
      </c>
    </row>
    <row r="46" spans="1:17" ht="37.5">
      <c r="A46" s="10">
        <f t="shared" si="0"/>
        <v>42</v>
      </c>
      <c r="B46" s="11"/>
      <c r="C46" s="11"/>
      <c r="D46" s="11" t="s">
        <v>101</v>
      </c>
      <c r="E46" s="11">
        <v>0</v>
      </c>
      <c r="F46" s="11">
        <f t="shared" si="1"/>
        <v>0</v>
      </c>
      <c r="G46" s="12"/>
      <c r="H46" s="13"/>
      <c r="I46" s="14">
        <f t="shared" si="2"/>
        <v>0</v>
      </c>
      <c r="J46" s="15">
        <v>1</v>
      </c>
      <c r="K46" s="13">
        <v>0.5</v>
      </c>
      <c r="L46" s="16">
        <f t="shared" si="3"/>
        <v>0.375</v>
      </c>
      <c r="M46" s="11">
        <v>0</v>
      </c>
      <c r="N46" s="11">
        <f t="shared" si="4"/>
        <v>0</v>
      </c>
      <c r="O46" s="17"/>
      <c r="P46" s="17"/>
      <c r="Q46" s="18" t="s">
        <v>48</v>
      </c>
    </row>
    <row r="47" spans="1:17">
      <c r="A47" s="10">
        <f t="shared" si="0"/>
        <v>43</v>
      </c>
      <c r="B47" s="11"/>
      <c r="C47" s="11"/>
      <c r="D47" s="11" t="s">
        <v>102</v>
      </c>
      <c r="E47" s="11">
        <v>0</v>
      </c>
      <c r="F47" s="11">
        <f t="shared" si="1"/>
        <v>0</v>
      </c>
      <c r="G47" s="12">
        <v>1</v>
      </c>
      <c r="H47" s="13">
        <v>1</v>
      </c>
      <c r="I47" s="14">
        <f t="shared" si="2"/>
        <v>0.75</v>
      </c>
      <c r="J47" s="15"/>
      <c r="K47" s="13"/>
      <c r="L47" s="16">
        <f t="shared" si="3"/>
        <v>0</v>
      </c>
      <c r="M47" s="11">
        <v>0</v>
      </c>
      <c r="N47" s="11">
        <f t="shared" si="4"/>
        <v>0</v>
      </c>
      <c r="O47" s="17"/>
      <c r="P47" s="17"/>
      <c r="Q47" s="59" t="s">
        <v>67</v>
      </c>
    </row>
    <row r="48" spans="1:17">
      <c r="A48" s="10">
        <f t="shared" si="0"/>
        <v>44</v>
      </c>
      <c r="B48" s="11"/>
      <c r="C48" s="11"/>
      <c r="D48" s="11" t="s">
        <v>68</v>
      </c>
      <c r="E48" s="11">
        <v>0</v>
      </c>
      <c r="F48" s="11">
        <f t="shared" si="1"/>
        <v>0</v>
      </c>
      <c r="G48" s="12">
        <v>1</v>
      </c>
      <c r="H48" s="13">
        <v>1</v>
      </c>
      <c r="I48" s="14">
        <f t="shared" si="2"/>
        <v>0.75</v>
      </c>
      <c r="J48" s="15"/>
      <c r="K48" s="13"/>
      <c r="L48" s="16">
        <f t="shared" si="3"/>
        <v>0</v>
      </c>
      <c r="M48" s="11">
        <v>0</v>
      </c>
      <c r="N48" s="11">
        <f t="shared" si="4"/>
        <v>0</v>
      </c>
      <c r="O48" s="17"/>
      <c r="P48" s="17"/>
      <c r="Q48" s="59" t="s">
        <v>69</v>
      </c>
    </row>
    <row r="49" spans="1:17">
      <c r="A49" s="10">
        <f t="shared" si="0"/>
        <v>45</v>
      </c>
      <c r="B49" s="11"/>
      <c r="C49" s="11"/>
      <c r="D49" s="11" t="s">
        <v>103</v>
      </c>
      <c r="E49" s="11">
        <v>0</v>
      </c>
      <c r="F49" s="11">
        <f t="shared" si="1"/>
        <v>0</v>
      </c>
      <c r="G49" s="12">
        <v>1</v>
      </c>
      <c r="H49" s="13">
        <v>1</v>
      </c>
      <c r="I49" s="14">
        <f t="shared" si="2"/>
        <v>0.75</v>
      </c>
      <c r="J49" s="15">
        <v>1</v>
      </c>
      <c r="K49" s="13">
        <v>0.5</v>
      </c>
      <c r="L49" s="16">
        <f t="shared" si="3"/>
        <v>0.375</v>
      </c>
      <c r="M49" s="11">
        <v>0</v>
      </c>
      <c r="N49" s="11">
        <f t="shared" si="4"/>
        <v>0</v>
      </c>
      <c r="O49" s="17"/>
      <c r="P49" s="17"/>
      <c r="Q49" s="59" t="s">
        <v>67</v>
      </c>
    </row>
    <row r="50" spans="1:17">
      <c r="A50" s="10">
        <f t="shared" si="0"/>
        <v>46</v>
      </c>
      <c r="B50" s="60"/>
      <c r="C50" s="60"/>
      <c r="D50" s="60" t="s">
        <v>70</v>
      </c>
      <c r="E50" s="60">
        <v>0</v>
      </c>
      <c r="F50" s="60">
        <f t="shared" si="1"/>
        <v>0</v>
      </c>
      <c r="G50" s="88">
        <v>0</v>
      </c>
      <c r="H50" s="89">
        <v>0</v>
      </c>
      <c r="I50" s="90">
        <f t="shared" si="2"/>
        <v>0</v>
      </c>
      <c r="J50" s="91"/>
      <c r="K50" s="89"/>
      <c r="L50" s="92">
        <f t="shared" si="3"/>
        <v>0</v>
      </c>
      <c r="M50" s="60">
        <v>0</v>
      </c>
      <c r="N50" s="60">
        <f t="shared" si="4"/>
        <v>0</v>
      </c>
      <c r="O50" s="60"/>
      <c r="P50" s="60"/>
      <c r="Q50" s="93" t="s">
        <v>71</v>
      </c>
    </row>
    <row r="51" spans="1:17">
      <c r="A51" s="10">
        <f t="shared" si="0"/>
        <v>47</v>
      </c>
      <c r="B51" s="11"/>
      <c r="C51" s="11" t="s">
        <v>72</v>
      </c>
      <c r="D51" s="61"/>
      <c r="E51" s="11">
        <v>0</v>
      </c>
      <c r="F51" s="11">
        <f t="shared" si="1"/>
        <v>0</v>
      </c>
      <c r="G51" s="12">
        <v>0.5</v>
      </c>
      <c r="H51" s="13">
        <v>1</v>
      </c>
      <c r="I51" s="14">
        <f t="shared" si="2"/>
        <v>0.75</v>
      </c>
      <c r="J51" s="15"/>
      <c r="K51" s="13"/>
      <c r="L51" s="16">
        <f t="shared" si="3"/>
        <v>0</v>
      </c>
      <c r="M51" s="11">
        <v>0</v>
      </c>
      <c r="N51" s="11">
        <f t="shared" si="4"/>
        <v>0</v>
      </c>
      <c r="O51" s="17"/>
      <c r="P51" s="17"/>
      <c r="Q51" s="11"/>
    </row>
    <row r="52" spans="1:17">
      <c r="A52" s="10">
        <f t="shared" si="0"/>
        <v>48</v>
      </c>
      <c r="B52" s="11"/>
      <c r="C52" s="11" t="s">
        <v>73</v>
      </c>
      <c r="D52" s="11"/>
      <c r="E52" s="11">
        <v>0</v>
      </c>
      <c r="F52" s="11">
        <f t="shared" si="1"/>
        <v>0</v>
      </c>
      <c r="G52" s="12">
        <v>1</v>
      </c>
      <c r="H52" s="13">
        <v>0.5</v>
      </c>
      <c r="I52" s="14">
        <f t="shared" si="2"/>
        <v>0.375</v>
      </c>
      <c r="J52" s="15"/>
      <c r="K52" s="13"/>
      <c r="L52" s="16">
        <f t="shared" si="3"/>
        <v>0</v>
      </c>
      <c r="M52" s="11">
        <v>0</v>
      </c>
      <c r="N52" s="11">
        <f t="shared" si="4"/>
        <v>0</v>
      </c>
      <c r="O52" s="17"/>
      <c r="P52" s="17"/>
      <c r="Q52" s="11"/>
    </row>
    <row r="53" spans="1:17">
      <c r="A53" s="10">
        <f t="shared" si="0"/>
        <v>49</v>
      </c>
      <c r="B53" s="11"/>
      <c r="C53" s="11" t="s">
        <v>74</v>
      </c>
      <c r="D53" s="11"/>
      <c r="E53" s="11">
        <v>0</v>
      </c>
      <c r="F53" s="11">
        <f t="shared" si="1"/>
        <v>0</v>
      </c>
      <c r="G53" s="12">
        <v>0.5</v>
      </c>
      <c r="H53" s="13">
        <v>2</v>
      </c>
      <c r="I53" s="14">
        <f t="shared" si="2"/>
        <v>1.5</v>
      </c>
      <c r="J53" s="15"/>
      <c r="K53" s="13"/>
      <c r="L53" s="16">
        <f t="shared" si="3"/>
        <v>0</v>
      </c>
      <c r="M53" s="11">
        <v>0</v>
      </c>
      <c r="N53" s="11">
        <f t="shared" si="4"/>
        <v>0</v>
      </c>
      <c r="O53" s="17"/>
      <c r="P53" s="17"/>
      <c r="Q53" s="59" t="s">
        <v>50</v>
      </c>
    </row>
    <row r="54" spans="1:17" ht="19.5" thickBot="1">
      <c r="A54" s="62">
        <f t="shared" si="0"/>
        <v>50</v>
      </c>
      <c r="B54" s="20"/>
      <c r="C54" s="20" t="s">
        <v>51</v>
      </c>
      <c r="D54" s="20"/>
      <c r="E54" s="20">
        <v>0</v>
      </c>
      <c r="F54" s="20">
        <f t="shared" si="1"/>
        <v>0</v>
      </c>
      <c r="G54" s="21">
        <v>0.5</v>
      </c>
      <c r="H54" s="22">
        <v>0.5</v>
      </c>
      <c r="I54" s="23">
        <f t="shared" si="2"/>
        <v>0.375</v>
      </c>
      <c r="J54" s="24"/>
      <c r="K54" s="22"/>
      <c r="L54" s="25">
        <f t="shared" si="3"/>
        <v>0</v>
      </c>
      <c r="M54" s="20">
        <v>0</v>
      </c>
      <c r="N54" s="20">
        <f t="shared" si="4"/>
        <v>0</v>
      </c>
      <c r="O54" s="26"/>
      <c r="P54" s="26"/>
      <c r="Q54" s="20"/>
    </row>
    <row r="55" spans="1:17" ht="19.5" thickTop="1">
      <c r="A55" s="28">
        <f t="shared" si="0"/>
        <v>51</v>
      </c>
      <c r="B55" s="29" t="s">
        <v>75</v>
      </c>
      <c r="C55" s="29" t="s">
        <v>76</v>
      </c>
      <c r="D55" s="29" t="s">
        <v>30</v>
      </c>
      <c r="E55" s="29">
        <v>0</v>
      </c>
      <c r="F55" s="29">
        <f t="shared" si="1"/>
        <v>0</v>
      </c>
      <c r="G55" s="30">
        <v>0.5</v>
      </c>
      <c r="H55" s="31">
        <v>2</v>
      </c>
      <c r="I55" s="32">
        <f t="shared" si="2"/>
        <v>1.5</v>
      </c>
      <c r="J55" s="33"/>
      <c r="K55" s="31"/>
      <c r="L55" s="34">
        <f t="shared" si="3"/>
        <v>0</v>
      </c>
      <c r="M55" s="29">
        <v>0</v>
      </c>
      <c r="N55" s="29">
        <f t="shared" si="4"/>
        <v>0</v>
      </c>
      <c r="O55" s="35"/>
      <c r="P55" s="35"/>
      <c r="Q55" s="63"/>
    </row>
    <row r="56" spans="1:17">
      <c r="A56" s="10">
        <f t="shared" si="0"/>
        <v>52</v>
      </c>
      <c r="B56" s="36"/>
      <c r="C56" s="36"/>
      <c r="D56" s="36" t="s">
        <v>46</v>
      </c>
      <c r="E56" s="36">
        <v>0</v>
      </c>
      <c r="F56" s="36">
        <f t="shared" si="1"/>
        <v>0</v>
      </c>
      <c r="G56" s="37">
        <v>0.25</v>
      </c>
      <c r="H56" s="38">
        <v>1</v>
      </c>
      <c r="I56" s="39">
        <f t="shared" si="2"/>
        <v>0.75</v>
      </c>
      <c r="J56" s="40"/>
      <c r="K56" s="38"/>
      <c r="L56" s="41">
        <f t="shared" si="3"/>
        <v>0</v>
      </c>
      <c r="M56" s="36">
        <v>0</v>
      </c>
      <c r="N56" s="36">
        <f t="shared" si="4"/>
        <v>0</v>
      </c>
      <c r="O56" s="17"/>
      <c r="P56" s="17"/>
      <c r="Q56" s="36"/>
    </row>
    <row r="57" spans="1:17">
      <c r="A57" s="10">
        <f t="shared" si="0"/>
        <v>53</v>
      </c>
      <c r="B57" s="36"/>
      <c r="C57" s="36" t="s">
        <v>77</v>
      </c>
      <c r="D57" s="36"/>
      <c r="E57" s="36">
        <v>0</v>
      </c>
      <c r="F57" s="36">
        <f t="shared" si="1"/>
        <v>0</v>
      </c>
      <c r="G57" s="37">
        <v>0.1</v>
      </c>
      <c r="H57" s="38">
        <v>0.5</v>
      </c>
      <c r="I57" s="39">
        <f t="shared" si="2"/>
        <v>0.375</v>
      </c>
      <c r="J57" s="40"/>
      <c r="K57" s="38"/>
      <c r="L57" s="41">
        <f t="shared" si="3"/>
        <v>0</v>
      </c>
      <c r="M57" s="36">
        <v>0</v>
      </c>
      <c r="N57" s="36">
        <f t="shared" si="4"/>
        <v>0</v>
      </c>
      <c r="O57" s="17"/>
      <c r="P57" s="17"/>
      <c r="Q57" s="43"/>
    </row>
    <row r="58" spans="1:17">
      <c r="A58" s="10">
        <f t="shared" si="0"/>
        <v>54</v>
      </c>
      <c r="B58" s="36"/>
      <c r="C58" s="36" t="s">
        <v>51</v>
      </c>
      <c r="D58" s="36"/>
      <c r="E58" s="36">
        <v>0</v>
      </c>
      <c r="F58" s="36">
        <f t="shared" si="1"/>
        <v>0</v>
      </c>
      <c r="G58" s="37">
        <v>0.25</v>
      </c>
      <c r="H58" s="38">
        <v>0.5</v>
      </c>
      <c r="I58" s="39">
        <f t="shared" si="2"/>
        <v>0.375</v>
      </c>
      <c r="J58" s="40"/>
      <c r="K58" s="38"/>
      <c r="L58" s="41">
        <f t="shared" si="3"/>
        <v>0</v>
      </c>
      <c r="M58" s="36">
        <v>0</v>
      </c>
      <c r="N58" s="36">
        <f t="shared" si="4"/>
        <v>0</v>
      </c>
      <c r="O58" s="17"/>
      <c r="P58" s="17"/>
      <c r="Q58" s="36"/>
    </row>
    <row r="59" spans="1:17" ht="19.5" thickBot="1">
      <c r="A59" s="19">
        <f t="shared" si="0"/>
        <v>55</v>
      </c>
      <c r="B59" s="44"/>
      <c r="C59" s="44" t="s">
        <v>78</v>
      </c>
      <c r="D59" s="44"/>
      <c r="E59" s="44">
        <v>0</v>
      </c>
      <c r="F59" s="44">
        <f>E59*$C$1</f>
        <v>0</v>
      </c>
      <c r="G59" s="45">
        <v>0.1</v>
      </c>
      <c r="H59" s="46">
        <v>0.5</v>
      </c>
      <c r="I59" s="47">
        <f>H59*$C$1</f>
        <v>0.375</v>
      </c>
      <c r="J59" s="48"/>
      <c r="K59" s="46"/>
      <c r="L59" s="49">
        <f>K59*$C$1</f>
        <v>0</v>
      </c>
      <c r="M59" s="44">
        <v>0</v>
      </c>
      <c r="N59" s="44">
        <f>M59*$C$1</f>
        <v>0</v>
      </c>
      <c r="O59" s="26"/>
      <c r="P59" s="26"/>
      <c r="Q59" s="44"/>
    </row>
    <row r="60" spans="1:17" ht="38.25" thickTop="1">
      <c r="A60" s="51">
        <f t="shared" si="0"/>
        <v>56</v>
      </c>
      <c r="B60" s="64" t="s">
        <v>79</v>
      </c>
      <c r="C60" s="64" t="s">
        <v>80</v>
      </c>
      <c r="D60" s="64" t="s">
        <v>30</v>
      </c>
      <c r="E60" s="64">
        <v>0</v>
      </c>
      <c r="F60" s="64">
        <f t="shared" si="1"/>
        <v>0</v>
      </c>
      <c r="G60" s="65">
        <v>0.25</v>
      </c>
      <c r="H60" s="66">
        <v>0.25</v>
      </c>
      <c r="I60" s="67">
        <f t="shared" ref="I60:I66" si="5">H60*$C$1</f>
        <v>0.1875</v>
      </c>
      <c r="J60" s="68"/>
      <c r="K60" s="66"/>
      <c r="L60" s="69">
        <f t="shared" ref="L60:L66" si="6">K60*$C$1</f>
        <v>0</v>
      </c>
      <c r="M60" s="64">
        <v>0</v>
      </c>
      <c r="N60" s="64">
        <f t="shared" si="4"/>
        <v>0</v>
      </c>
      <c r="O60" s="70"/>
      <c r="P60" s="70"/>
      <c r="Q60" s="71" t="s">
        <v>81</v>
      </c>
    </row>
    <row r="61" spans="1:17">
      <c r="A61" s="10">
        <f t="shared" si="0"/>
        <v>57</v>
      </c>
      <c r="B61" s="11"/>
      <c r="C61" s="11" t="s">
        <v>79</v>
      </c>
      <c r="D61" s="11" t="s">
        <v>82</v>
      </c>
      <c r="E61" s="11">
        <v>0</v>
      </c>
      <c r="F61" s="11">
        <f t="shared" si="1"/>
        <v>0</v>
      </c>
      <c r="G61" s="12">
        <v>0.25</v>
      </c>
      <c r="H61" s="13">
        <v>0.25</v>
      </c>
      <c r="I61" s="14">
        <f t="shared" si="5"/>
        <v>0.1875</v>
      </c>
      <c r="J61" s="15"/>
      <c r="K61" s="13"/>
      <c r="L61" s="16">
        <f t="shared" si="6"/>
        <v>0</v>
      </c>
      <c r="M61" s="11">
        <v>0</v>
      </c>
      <c r="N61" s="11">
        <f t="shared" si="4"/>
        <v>0</v>
      </c>
      <c r="O61" s="17"/>
      <c r="P61" s="17"/>
      <c r="Q61" s="11"/>
    </row>
    <row r="62" spans="1:17">
      <c r="A62" s="10">
        <f t="shared" si="0"/>
        <v>58</v>
      </c>
      <c r="B62" s="11"/>
      <c r="C62" s="11"/>
      <c r="D62" s="11" t="s">
        <v>43</v>
      </c>
      <c r="E62" s="11">
        <v>0</v>
      </c>
      <c r="F62" s="11">
        <f t="shared" si="1"/>
        <v>0</v>
      </c>
      <c r="G62" s="12">
        <v>0.25</v>
      </c>
      <c r="H62" s="13">
        <v>0.25</v>
      </c>
      <c r="I62" s="14">
        <f t="shared" si="5"/>
        <v>0.1875</v>
      </c>
      <c r="J62" s="15"/>
      <c r="K62" s="13"/>
      <c r="L62" s="16">
        <f t="shared" si="6"/>
        <v>0</v>
      </c>
      <c r="M62" s="11">
        <v>0</v>
      </c>
      <c r="N62" s="11">
        <f t="shared" si="4"/>
        <v>0</v>
      </c>
      <c r="O62" s="17"/>
      <c r="P62" s="17"/>
      <c r="Q62" s="11"/>
    </row>
    <row r="63" spans="1:17">
      <c r="A63" s="10">
        <f t="shared" si="0"/>
        <v>59</v>
      </c>
      <c r="B63" s="11"/>
      <c r="C63" s="11"/>
      <c r="D63" s="11" t="s">
        <v>32</v>
      </c>
      <c r="E63" s="11">
        <v>0</v>
      </c>
      <c r="F63" s="11">
        <f t="shared" si="1"/>
        <v>0</v>
      </c>
      <c r="G63" s="12">
        <v>0.1</v>
      </c>
      <c r="H63" s="13">
        <v>0.25</v>
      </c>
      <c r="I63" s="14">
        <f t="shared" si="5"/>
        <v>0.1875</v>
      </c>
      <c r="J63" s="15"/>
      <c r="K63" s="13"/>
      <c r="L63" s="16">
        <f t="shared" si="6"/>
        <v>0</v>
      </c>
      <c r="M63" s="11">
        <v>0</v>
      </c>
      <c r="N63" s="11">
        <f t="shared" si="4"/>
        <v>0</v>
      </c>
      <c r="O63" s="17"/>
      <c r="P63" s="17"/>
      <c r="Q63" s="11"/>
    </row>
    <row r="64" spans="1:17">
      <c r="A64" s="10">
        <f t="shared" si="0"/>
        <v>60</v>
      </c>
      <c r="B64" s="11"/>
      <c r="C64" s="11"/>
      <c r="D64" s="11" t="s">
        <v>44</v>
      </c>
      <c r="E64" s="11">
        <v>0</v>
      </c>
      <c r="F64" s="11">
        <f t="shared" si="1"/>
        <v>0</v>
      </c>
      <c r="G64" s="12">
        <v>0.1</v>
      </c>
      <c r="H64" s="13">
        <v>0.25</v>
      </c>
      <c r="I64" s="14">
        <f t="shared" si="5"/>
        <v>0.1875</v>
      </c>
      <c r="J64" s="15"/>
      <c r="K64" s="13"/>
      <c r="L64" s="16">
        <f t="shared" si="6"/>
        <v>0</v>
      </c>
      <c r="M64" s="11">
        <v>0</v>
      </c>
      <c r="N64" s="11">
        <f t="shared" si="4"/>
        <v>0</v>
      </c>
      <c r="O64" s="17"/>
      <c r="P64" s="17"/>
      <c r="Q64" s="11"/>
    </row>
    <row r="65" spans="1:17">
      <c r="A65" s="10">
        <f t="shared" si="0"/>
        <v>61</v>
      </c>
      <c r="B65" s="11"/>
      <c r="C65" s="11" t="s">
        <v>83</v>
      </c>
      <c r="D65" s="11"/>
      <c r="E65" s="11">
        <v>0</v>
      </c>
      <c r="F65" s="11">
        <f t="shared" si="1"/>
        <v>0</v>
      </c>
      <c r="G65" s="12">
        <v>0.5</v>
      </c>
      <c r="H65" s="13">
        <v>1</v>
      </c>
      <c r="I65" s="14">
        <f t="shared" si="5"/>
        <v>0.75</v>
      </c>
      <c r="J65" s="15"/>
      <c r="K65" s="13"/>
      <c r="L65" s="16">
        <f t="shared" si="6"/>
        <v>0</v>
      </c>
      <c r="M65" s="11">
        <v>0</v>
      </c>
      <c r="N65" s="11">
        <f t="shared" si="4"/>
        <v>0</v>
      </c>
      <c r="O65" s="17"/>
      <c r="P65" s="17"/>
      <c r="Q65" s="11"/>
    </row>
    <row r="66" spans="1:17" ht="19.5" thickBot="1">
      <c r="A66" s="19">
        <f t="shared" si="0"/>
        <v>62</v>
      </c>
      <c r="B66" s="20"/>
      <c r="C66" s="20" t="s">
        <v>84</v>
      </c>
      <c r="D66" s="20"/>
      <c r="E66" s="20">
        <v>0</v>
      </c>
      <c r="F66" s="20">
        <f t="shared" si="1"/>
        <v>0</v>
      </c>
      <c r="G66" s="21">
        <v>0.1</v>
      </c>
      <c r="H66" s="22">
        <v>0.25</v>
      </c>
      <c r="I66" s="23">
        <f t="shared" si="5"/>
        <v>0.1875</v>
      </c>
      <c r="J66" s="24"/>
      <c r="K66" s="22"/>
      <c r="L66" s="25">
        <f t="shared" si="6"/>
        <v>0</v>
      </c>
      <c r="M66" s="20">
        <v>0</v>
      </c>
      <c r="N66" s="20">
        <f t="shared" si="4"/>
        <v>0</v>
      </c>
      <c r="O66" s="26"/>
      <c r="P66" s="26"/>
      <c r="Q66" s="20"/>
    </row>
    <row r="67" spans="1:17" ht="19.5" thickTop="1">
      <c r="A67" s="51">
        <f t="shared" si="0"/>
        <v>63</v>
      </c>
      <c r="B67" s="72" t="s">
        <v>85</v>
      </c>
      <c r="C67" s="72" t="s">
        <v>86</v>
      </c>
      <c r="D67" s="72" t="s">
        <v>30</v>
      </c>
      <c r="E67" s="73">
        <v>0</v>
      </c>
      <c r="F67" s="73">
        <f t="shared" si="1"/>
        <v>0</v>
      </c>
      <c r="G67" s="74">
        <v>0.25</v>
      </c>
      <c r="H67" s="75">
        <v>1</v>
      </c>
      <c r="I67" s="76">
        <f t="shared" si="2"/>
        <v>0.75</v>
      </c>
      <c r="J67" s="77"/>
      <c r="K67" s="75"/>
      <c r="L67" s="78">
        <f t="shared" si="3"/>
        <v>0</v>
      </c>
      <c r="M67" s="73">
        <v>0</v>
      </c>
      <c r="N67" s="73">
        <f t="shared" si="4"/>
        <v>0</v>
      </c>
      <c r="O67" s="70"/>
      <c r="P67" s="70"/>
      <c r="Q67" s="72"/>
    </row>
    <row r="68" spans="1:17">
      <c r="A68" s="10">
        <f t="shared" si="0"/>
        <v>64</v>
      </c>
      <c r="B68" s="79"/>
      <c r="C68" s="79"/>
      <c r="D68" s="79" t="s">
        <v>46</v>
      </c>
      <c r="E68" s="80">
        <v>0</v>
      </c>
      <c r="F68" s="80">
        <f t="shared" si="1"/>
        <v>0</v>
      </c>
      <c r="G68" s="81">
        <v>0.1</v>
      </c>
      <c r="H68" s="82">
        <v>0.5</v>
      </c>
      <c r="I68" s="83">
        <f t="shared" si="2"/>
        <v>0.375</v>
      </c>
      <c r="J68" s="84"/>
      <c r="K68" s="82"/>
      <c r="L68" s="85">
        <f t="shared" si="3"/>
        <v>0</v>
      </c>
      <c r="M68" s="80">
        <v>0</v>
      </c>
      <c r="N68" s="80">
        <f t="shared" si="4"/>
        <v>0</v>
      </c>
      <c r="O68" s="17"/>
      <c r="P68" s="17"/>
      <c r="Q68" s="79"/>
    </row>
    <row r="69" spans="1:17">
      <c r="A69" s="10">
        <f t="shared" si="0"/>
        <v>65</v>
      </c>
      <c r="B69" s="79"/>
      <c r="C69" s="79" t="s">
        <v>87</v>
      </c>
      <c r="D69" s="79" t="s">
        <v>43</v>
      </c>
      <c r="E69" s="80">
        <v>0</v>
      </c>
      <c r="F69" s="80">
        <f t="shared" si="1"/>
        <v>0</v>
      </c>
      <c r="G69" s="81">
        <v>0.1</v>
      </c>
      <c r="H69" s="82">
        <v>0.5</v>
      </c>
      <c r="I69" s="83">
        <f t="shared" si="2"/>
        <v>0.375</v>
      </c>
      <c r="J69" s="84"/>
      <c r="K69" s="82"/>
      <c r="L69" s="85">
        <f t="shared" si="3"/>
        <v>0</v>
      </c>
      <c r="M69" s="80">
        <v>0</v>
      </c>
      <c r="N69" s="80">
        <f t="shared" si="4"/>
        <v>0</v>
      </c>
      <c r="O69" s="17"/>
      <c r="P69" s="17"/>
      <c r="Q69" s="79"/>
    </row>
    <row r="70" spans="1:17">
      <c r="A70" s="10">
        <f t="shared" si="0"/>
        <v>66</v>
      </c>
      <c r="B70" s="79"/>
      <c r="C70" s="79"/>
      <c r="D70" s="79" t="s">
        <v>88</v>
      </c>
      <c r="E70" s="80">
        <v>0</v>
      </c>
      <c r="F70" s="80">
        <f t="shared" si="1"/>
        <v>0</v>
      </c>
      <c r="G70" s="81">
        <v>0.1</v>
      </c>
      <c r="H70" s="82">
        <v>0.25</v>
      </c>
      <c r="I70" s="83">
        <f t="shared" si="2"/>
        <v>0.1875</v>
      </c>
      <c r="J70" s="84"/>
      <c r="K70" s="82"/>
      <c r="L70" s="85">
        <f t="shared" si="3"/>
        <v>0</v>
      </c>
      <c r="M70" s="80">
        <v>0</v>
      </c>
      <c r="N70" s="80">
        <f t="shared" si="4"/>
        <v>0</v>
      </c>
      <c r="O70" s="17"/>
      <c r="P70" s="17"/>
      <c r="Q70" s="79"/>
    </row>
    <row r="71" spans="1:17">
      <c r="A71" s="10">
        <f t="shared" si="0"/>
        <v>67</v>
      </c>
      <c r="B71" s="79"/>
      <c r="C71" s="79"/>
      <c r="D71" s="79" t="s">
        <v>44</v>
      </c>
      <c r="E71" s="80">
        <v>0</v>
      </c>
      <c r="F71" s="80">
        <f t="shared" si="1"/>
        <v>0</v>
      </c>
      <c r="G71" s="81">
        <v>0.1</v>
      </c>
      <c r="H71" s="82">
        <v>0.25</v>
      </c>
      <c r="I71" s="83">
        <f t="shared" si="2"/>
        <v>0.1875</v>
      </c>
      <c r="J71" s="84"/>
      <c r="K71" s="82"/>
      <c r="L71" s="85">
        <f t="shared" si="3"/>
        <v>0</v>
      </c>
      <c r="M71" s="80">
        <v>0</v>
      </c>
      <c r="N71" s="80">
        <f t="shared" si="4"/>
        <v>0</v>
      </c>
      <c r="O71" s="17"/>
      <c r="P71" s="17"/>
      <c r="Q71" s="79"/>
    </row>
    <row r="72" spans="1:17">
      <c r="A72" s="10">
        <f t="shared" si="0"/>
        <v>68</v>
      </c>
      <c r="B72" s="79"/>
      <c r="C72" s="79" t="s">
        <v>89</v>
      </c>
      <c r="D72" s="79" t="s">
        <v>30</v>
      </c>
      <c r="E72" s="80">
        <v>0</v>
      </c>
      <c r="F72" s="80">
        <f t="shared" si="1"/>
        <v>0</v>
      </c>
      <c r="G72" s="81">
        <v>0.25</v>
      </c>
      <c r="H72" s="82">
        <v>1</v>
      </c>
      <c r="I72" s="83">
        <f t="shared" si="2"/>
        <v>0.75</v>
      </c>
      <c r="J72" s="84"/>
      <c r="K72" s="82"/>
      <c r="L72" s="85">
        <f t="shared" si="3"/>
        <v>0</v>
      </c>
      <c r="M72" s="80">
        <v>0</v>
      </c>
      <c r="N72" s="80">
        <f t="shared" si="4"/>
        <v>0</v>
      </c>
      <c r="O72" s="17"/>
      <c r="P72" s="17"/>
      <c r="Q72" s="94" t="s">
        <v>104</v>
      </c>
    </row>
    <row r="73" spans="1:17">
      <c r="A73" s="10">
        <f t="shared" si="0"/>
        <v>69</v>
      </c>
      <c r="B73" s="79"/>
      <c r="C73" s="79"/>
      <c r="D73" s="79" t="s">
        <v>43</v>
      </c>
      <c r="E73" s="80">
        <v>0</v>
      </c>
      <c r="F73" s="80">
        <f t="shared" si="1"/>
        <v>0</v>
      </c>
      <c r="G73" s="81">
        <v>0.1</v>
      </c>
      <c r="H73" s="82">
        <v>0.5</v>
      </c>
      <c r="I73" s="83">
        <f t="shared" si="2"/>
        <v>0.375</v>
      </c>
      <c r="J73" s="84"/>
      <c r="K73" s="82"/>
      <c r="L73" s="85">
        <f t="shared" si="3"/>
        <v>0</v>
      </c>
      <c r="M73" s="80">
        <v>0</v>
      </c>
      <c r="N73" s="80">
        <f t="shared" si="4"/>
        <v>0</v>
      </c>
      <c r="O73" s="17"/>
      <c r="P73" s="17"/>
      <c r="Q73" s="79"/>
    </row>
    <row r="74" spans="1:17">
      <c r="A74" s="10">
        <f t="shared" si="0"/>
        <v>70</v>
      </c>
      <c r="B74" s="79"/>
      <c r="C74" s="79"/>
      <c r="D74" s="79" t="s">
        <v>88</v>
      </c>
      <c r="E74" s="80">
        <v>0</v>
      </c>
      <c r="F74" s="80">
        <f t="shared" ref="F74:F85" si="7">E74*$C$1</f>
        <v>0</v>
      </c>
      <c r="G74" s="81">
        <v>0.1</v>
      </c>
      <c r="H74" s="82">
        <v>0.25</v>
      </c>
      <c r="I74" s="83">
        <f t="shared" si="2"/>
        <v>0.1875</v>
      </c>
      <c r="J74" s="84"/>
      <c r="K74" s="82"/>
      <c r="L74" s="85">
        <f t="shared" si="3"/>
        <v>0</v>
      </c>
      <c r="M74" s="80">
        <v>0</v>
      </c>
      <c r="N74" s="80">
        <f t="shared" ref="N74:N85" si="8">M74*$C$1</f>
        <v>0</v>
      </c>
      <c r="O74" s="17"/>
      <c r="P74" s="17"/>
      <c r="Q74" s="79"/>
    </row>
    <row r="75" spans="1:17">
      <c r="A75" s="10">
        <f t="shared" si="0"/>
        <v>71</v>
      </c>
      <c r="B75" s="79"/>
      <c r="C75" s="79" t="s">
        <v>90</v>
      </c>
      <c r="D75" s="79" t="s">
        <v>30</v>
      </c>
      <c r="E75" s="80">
        <v>0</v>
      </c>
      <c r="F75" s="80">
        <f t="shared" si="7"/>
        <v>0</v>
      </c>
      <c r="G75" s="81">
        <v>0.25</v>
      </c>
      <c r="H75" s="82">
        <v>1</v>
      </c>
      <c r="I75" s="83">
        <f t="shared" si="2"/>
        <v>0.75</v>
      </c>
      <c r="J75" s="84"/>
      <c r="K75" s="82"/>
      <c r="L75" s="85">
        <f t="shared" si="3"/>
        <v>0</v>
      </c>
      <c r="M75" s="80">
        <v>0</v>
      </c>
      <c r="N75" s="80">
        <f t="shared" si="8"/>
        <v>0</v>
      </c>
      <c r="O75" s="17"/>
      <c r="P75" s="17"/>
      <c r="Q75" s="79"/>
    </row>
    <row r="76" spans="1:17">
      <c r="A76" s="10">
        <f t="shared" si="0"/>
        <v>72</v>
      </c>
      <c r="B76" s="79"/>
      <c r="C76" s="79"/>
      <c r="D76" s="79" t="s">
        <v>43</v>
      </c>
      <c r="E76" s="80">
        <v>0</v>
      </c>
      <c r="F76" s="80">
        <f t="shared" si="7"/>
        <v>0</v>
      </c>
      <c r="G76" s="81">
        <v>0.1</v>
      </c>
      <c r="H76" s="82">
        <v>0.5</v>
      </c>
      <c r="I76" s="83">
        <f t="shared" si="2"/>
        <v>0.375</v>
      </c>
      <c r="J76" s="84"/>
      <c r="K76" s="82"/>
      <c r="L76" s="85">
        <f t="shared" si="3"/>
        <v>0</v>
      </c>
      <c r="M76" s="80">
        <v>0</v>
      </c>
      <c r="N76" s="80">
        <f t="shared" si="8"/>
        <v>0</v>
      </c>
      <c r="O76" s="17"/>
      <c r="P76" s="17"/>
      <c r="Q76" s="79"/>
    </row>
    <row r="77" spans="1:17">
      <c r="A77" s="10">
        <f t="shared" si="0"/>
        <v>73</v>
      </c>
      <c r="B77" s="79"/>
      <c r="C77" s="79"/>
      <c r="D77" s="79" t="s">
        <v>32</v>
      </c>
      <c r="E77" s="80">
        <v>0</v>
      </c>
      <c r="F77" s="80">
        <f t="shared" si="7"/>
        <v>0</v>
      </c>
      <c r="G77" s="81">
        <v>0.1</v>
      </c>
      <c r="H77" s="82">
        <v>0.25</v>
      </c>
      <c r="I77" s="83">
        <f t="shared" si="2"/>
        <v>0.1875</v>
      </c>
      <c r="J77" s="84"/>
      <c r="K77" s="82"/>
      <c r="L77" s="85">
        <f t="shared" si="3"/>
        <v>0</v>
      </c>
      <c r="M77" s="80">
        <v>0</v>
      </c>
      <c r="N77" s="80">
        <f t="shared" si="8"/>
        <v>0</v>
      </c>
      <c r="O77" s="17"/>
      <c r="P77" s="17"/>
      <c r="Q77" s="79"/>
    </row>
    <row r="78" spans="1:17">
      <c r="A78" s="10">
        <f t="shared" si="0"/>
        <v>74</v>
      </c>
      <c r="B78" s="79"/>
      <c r="C78" s="79"/>
      <c r="D78" s="79" t="s">
        <v>44</v>
      </c>
      <c r="E78" s="80">
        <v>0</v>
      </c>
      <c r="F78" s="80">
        <f t="shared" si="7"/>
        <v>0</v>
      </c>
      <c r="G78" s="81">
        <v>0.1</v>
      </c>
      <c r="H78" s="82">
        <v>0.25</v>
      </c>
      <c r="I78" s="83">
        <f t="shared" si="2"/>
        <v>0.1875</v>
      </c>
      <c r="J78" s="84"/>
      <c r="K78" s="82"/>
      <c r="L78" s="85">
        <f t="shared" si="3"/>
        <v>0</v>
      </c>
      <c r="M78" s="80">
        <v>0</v>
      </c>
      <c r="N78" s="80">
        <f t="shared" si="8"/>
        <v>0</v>
      </c>
      <c r="O78" s="17"/>
      <c r="P78" s="17"/>
      <c r="Q78" s="79"/>
    </row>
    <row r="79" spans="1:17">
      <c r="A79" s="10">
        <f t="shared" si="0"/>
        <v>75</v>
      </c>
      <c r="B79" s="79"/>
      <c r="C79" s="79" t="s">
        <v>91</v>
      </c>
      <c r="D79" s="79"/>
      <c r="E79" s="80">
        <v>0</v>
      </c>
      <c r="F79" s="80">
        <f t="shared" si="7"/>
        <v>0</v>
      </c>
      <c r="G79" s="81"/>
      <c r="H79" s="82">
        <v>0</v>
      </c>
      <c r="I79" s="83">
        <f t="shared" si="2"/>
        <v>0</v>
      </c>
      <c r="J79" s="84">
        <v>1</v>
      </c>
      <c r="K79" s="82">
        <v>2</v>
      </c>
      <c r="L79" s="85">
        <f t="shared" si="3"/>
        <v>1.5</v>
      </c>
      <c r="M79" s="80">
        <v>0</v>
      </c>
      <c r="N79" s="80">
        <f t="shared" si="8"/>
        <v>0</v>
      </c>
      <c r="O79" s="17"/>
      <c r="P79" s="17"/>
      <c r="Q79" s="79"/>
    </row>
    <row r="80" spans="1:17">
      <c r="A80" s="10">
        <f t="shared" si="0"/>
        <v>76</v>
      </c>
      <c r="B80" s="79"/>
      <c r="C80" s="79"/>
      <c r="D80" s="79"/>
      <c r="E80" s="80">
        <v>0</v>
      </c>
      <c r="F80" s="80">
        <f t="shared" si="7"/>
        <v>0</v>
      </c>
      <c r="G80" s="81"/>
      <c r="H80" s="82">
        <v>0</v>
      </c>
      <c r="I80" s="83">
        <f t="shared" si="2"/>
        <v>0</v>
      </c>
      <c r="J80" s="84"/>
      <c r="K80" s="82"/>
      <c r="L80" s="85">
        <f t="shared" si="3"/>
        <v>0</v>
      </c>
      <c r="M80" s="80">
        <v>0</v>
      </c>
      <c r="N80" s="80">
        <f t="shared" si="8"/>
        <v>0</v>
      </c>
      <c r="O80" s="17"/>
      <c r="P80" s="17"/>
      <c r="Q80" s="79"/>
    </row>
    <row r="81" spans="1:17">
      <c r="A81" s="10">
        <f t="shared" si="0"/>
        <v>77</v>
      </c>
      <c r="B81" s="79"/>
      <c r="C81" s="79"/>
      <c r="D81" s="79"/>
      <c r="E81" s="80">
        <v>0</v>
      </c>
      <c r="F81" s="80">
        <f t="shared" si="7"/>
        <v>0</v>
      </c>
      <c r="G81" s="81"/>
      <c r="H81" s="82">
        <v>0</v>
      </c>
      <c r="I81" s="83">
        <f t="shared" si="2"/>
        <v>0</v>
      </c>
      <c r="J81" s="84"/>
      <c r="K81" s="82"/>
      <c r="L81" s="85">
        <f t="shared" si="3"/>
        <v>0</v>
      </c>
      <c r="M81" s="80">
        <v>0</v>
      </c>
      <c r="N81" s="80">
        <f t="shared" si="8"/>
        <v>0</v>
      </c>
      <c r="O81" s="17"/>
      <c r="P81" s="17"/>
      <c r="Q81" s="79"/>
    </row>
    <row r="82" spans="1:17">
      <c r="A82" s="10">
        <f t="shared" si="0"/>
        <v>78</v>
      </c>
      <c r="B82" s="79"/>
      <c r="C82" s="79"/>
      <c r="D82" s="79"/>
      <c r="E82" s="80">
        <v>0</v>
      </c>
      <c r="F82" s="80">
        <f t="shared" si="7"/>
        <v>0</v>
      </c>
      <c r="G82" s="81"/>
      <c r="H82" s="82">
        <v>0</v>
      </c>
      <c r="I82" s="83">
        <f t="shared" si="2"/>
        <v>0</v>
      </c>
      <c r="J82" s="84"/>
      <c r="K82" s="82"/>
      <c r="L82" s="85">
        <f t="shared" si="3"/>
        <v>0</v>
      </c>
      <c r="M82" s="80">
        <v>0</v>
      </c>
      <c r="N82" s="80">
        <f t="shared" si="8"/>
        <v>0</v>
      </c>
      <c r="O82" s="17"/>
      <c r="P82" s="17"/>
      <c r="Q82" s="79"/>
    </row>
    <row r="83" spans="1:17">
      <c r="A83" s="10">
        <f t="shared" si="0"/>
        <v>79</v>
      </c>
      <c r="B83" s="79"/>
      <c r="C83" s="79"/>
      <c r="D83" s="79"/>
      <c r="E83" s="80">
        <v>0</v>
      </c>
      <c r="F83" s="80">
        <f t="shared" si="7"/>
        <v>0</v>
      </c>
      <c r="G83" s="81"/>
      <c r="H83" s="82">
        <v>0</v>
      </c>
      <c r="I83" s="83">
        <f t="shared" si="2"/>
        <v>0</v>
      </c>
      <c r="J83" s="84"/>
      <c r="K83" s="82"/>
      <c r="L83" s="85">
        <f t="shared" si="3"/>
        <v>0</v>
      </c>
      <c r="M83" s="80">
        <v>0</v>
      </c>
      <c r="N83" s="80">
        <f t="shared" si="8"/>
        <v>0</v>
      </c>
      <c r="O83" s="17"/>
      <c r="P83" s="17"/>
      <c r="Q83" s="79"/>
    </row>
    <row r="84" spans="1:17">
      <c r="A84" s="10">
        <f t="shared" si="0"/>
        <v>80</v>
      </c>
      <c r="B84" s="79"/>
      <c r="C84" s="79"/>
      <c r="D84" s="79"/>
      <c r="E84" s="80">
        <v>0</v>
      </c>
      <c r="F84" s="80">
        <f t="shared" si="7"/>
        <v>0</v>
      </c>
      <c r="G84" s="81"/>
      <c r="H84" s="82">
        <v>0</v>
      </c>
      <c r="I84" s="83">
        <f t="shared" si="2"/>
        <v>0</v>
      </c>
      <c r="J84" s="84"/>
      <c r="K84" s="82"/>
      <c r="L84" s="85">
        <f t="shared" si="3"/>
        <v>0</v>
      </c>
      <c r="M84" s="80">
        <v>0</v>
      </c>
      <c r="N84" s="80">
        <f t="shared" si="8"/>
        <v>0</v>
      </c>
      <c r="O84" s="17"/>
      <c r="P84" s="17"/>
      <c r="Q84" s="79"/>
    </row>
    <row r="85" spans="1:17">
      <c r="A85" s="10">
        <f t="shared" si="0"/>
        <v>81</v>
      </c>
      <c r="B85" s="79"/>
      <c r="C85" s="79"/>
      <c r="D85" s="79"/>
      <c r="E85" s="80">
        <v>0</v>
      </c>
      <c r="F85" s="80">
        <f t="shared" si="7"/>
        <v>0</v>
      </c>
      <c r="G85" s="81"/>
      <c r="H85" s="82">
        <v>0</v>
      </c>
      <c r="I85" s="83">
        <f t="shared" si="2"/>
        <v>0</v>
      </c>
      <c r="J85" s="84"/>
      <c r="K85" s="82"/>
      <c r="L85" s="85">
        <f>K85*$C$1</f>
        <v>0</v>
      </c>
      <c r="M85" s="80">
        <v>0</v>
      </c>
      <c r="N85" s="80">
        <f t="shared" si="8"/>
        <v>0</v>
      </c>
      <c r="O85" s="17"/>
      <c r="P85" s="17"/>
      <c r="Q85" s="79"/>
    </row>
    <row r="86" spans="1:17" ht="35.25">
      <c r="C86" s="1">
        <f>SUM(G86:P86)/20</f>
        <v>9.3425000000000011</v>
      </c>
      <c r="D86" s="95" t="str">
        <f>"合計"&amp;G86+H86+I86+J86+K86+L86+O86+P86&amp;"人日"</f>
        <v>合計186.85人日</v>
      </c>
      <c r="E86" s="86">
        <f t="shared" ref="E86:N86" si="9">SUM(E5:E82)/$C$2</f>
        <v>0</v>
      </c>
      <c r="F86" s="86">
        <f t="shared" si="9"/>
        <v>0</v>
      </c>
      <c r="G86" s="87">
        <f t="shared" si="9"/>
        <v>29.850000000000019</v>
      </c>
      <c r="H86" s="87">
        <f t="shared" si="9"/>
        <v>53</v>
      </c>
      <c r="I86" s="87">
        <f t="shared" si="9"/>
        <v>39.75</v>
      </c>
      <c r="J86" s="87">
        <f t="shared" si="9"/>
        <v>12</v>
      </c>
      <c r="K86" s="87">
        <f t="shared" si="9"/>
        <v>23</v>
      </c>
      <c r="L86" s="87">
        <f t="shared" si="9"/>
        <v>17.25</v>
      </c>
      <c r="M86" s="1">
        <f t="shared" si="9"/>
        <v>0</v>
      </c>
      <c r="N86" s="1">
        <f t="shared" si="9"/>
        <v>0</v>
      </c>
      <c r="O86" s="1">
        <v>7</v>
      </c>
      <c r="P86" s="1">
        <v>5</v>
      </c>
      <c r="Q86" s="1" t="s">
        <v>92</v>
      </c>
    </row>
    <row r="87" spans="1:17" ht="35.25">
      <c r="D87" s="96">
        <v>3737000</v>
      </c>
    </row>
  </sheetData>
  <mergeCells count="2">
    <mergeCell ref="G3:I3"/>
    <mergeCell ref="J3:L3"/>
  </mergeCells>
  <phoneticPr fontId="3"/>
  <pageMargins left="0.70866141732283472" right="0.70866141732283472" top="0.74803149606299213" bottom="0.74803149606299213" header="0.31496062992125984" footer="0.31496062992125984"/>
  <pageSetup paperSize="9" scale="45" orientation="landscape" horizontalDpi="0" verticalDpi="0" r:id="rId1"/>
</worksheet>
</file>

<file path=xl/worksheets/sheet2.xml><?xml version="1.0" encoding="utf-8"?>
<worksheet xmlns="http://schemas.openxmlformats.org/spreadsheetml/2006/main" xmlns:r="http://schemas.openxmlformats.org/officeDocument/2006/relationships">
  <dimension ref="A1:Q87"/>
  <sheetViews>
    <sheetView showGridLines="0" tabSelected="1" zoomScale="85" zoomScaleNormal="85" workbookViewId="0">
      <pane xSplit="1" ySplit="4" topLeftCell="B68" activePane="bottomRight" state="frozen"/>
      <selection pane="topRight" activeCell="B1" sqref="B1"/>
      <selection pane="bottomLeft" activeCell="A4" sqref="A4"/>
      <selection pane="bottomRight" activeCell="C90" sqref="C90"/>
    </sheetView>
  </sheetViews>
  <sheetFormatPr defaultRowHeight="18.75"/>
  <cols>
    <col min="1" max="1" width="4.875" style="1" bestFit="1" customWidth="1"/>
    <col min="2" max="2" width="26" style="1" customWidth="1"/>
    <col min="3" max="4" width="45" style="1" customWidth="1"/>
    <col min="5" max="5" width="13" style="1" hidden="1" customWidth="1"/>
    <col min="6" max="6" width="11.25" style="1" hidden="1" customWidth="1"/>
    <col min="7" max="7" width="15.75" style="1" bestFit="1" customWidth="1"/>
    <col min="8" max="8" width="20.125" style="1" bestFit="1" customWidth="1"/>
    <col min="9" max="9" width="18.625" style="1" bestFit="1" customWidth="1"/>
    <col min="10" max="10" width="17.125" style="1" bestFit="1" customWidth="1"/>
    <col min="11" max="12" width="15.75" style="1" bestFit="1" customWidth="1"/>
    <col min="13" max="13" width="13" style="1" hidden="1" customWidth="1"/>
    <col min="14" max="14" width="11.25" style="1" hidden="1" customWidth="1"/>
    <col min="15" max="16" width="11.25" style="1" customWidth="1"/>
    <col min="17" max="17" width="72" style="1" customWidth="1"/>
    <col min="18" max="16384" width="9" style="1"/>
  </cols>
  <sheetData>
    <row r="1" spans="1:17">
      <c r="B1" s="1" t="s">
        <v>93</v>
      </c>
      <c r="C1" s="1">
        <v>0.75</v>
      </c>
    </row>
    <row r="2" spans="1:17">
      <c r="C2" s="1">
        <v>1.4</v>
      </c>
      <c r="D2" s="1">
        <f>8*1.4</f>
        <v>11.2</v>
      </c>
    </row>
    <row r="3" spans="1:17">
      <c r="C3" s="2">
        <v>20000</v>
      </c>
      <c r="G3" s="102" t="s">
        <v>0</v>
      </c>
      <c r="H3" s="102"/>
      <c r="I3" s="103"/>
      <c r="J3" s="104" t="s">
        <v>1</v>
      </c>
      <c r="K3" s="105"/>
      <c r="L3" s="106"/>
    </row>
    <row r="4" spans="1:17">
      <c r="A4" s="3" t="s">
        <v>2</v>
      </c>
      <c r="B4" s="4" t="s">
        <v>3</v>
      </c>
      <c r="C4" s="4" t="s">
        <v>4</v>
      </c>
      <c r="D4" s="4" t="s">
        <v>5</v>
      </c>
      <c r="E4" s="4" t="s">
        <v>6</v>
      </c>
      <c r="F4" s="4" t="s">
        <v>7</v>
      </c>
      <c r="G4" s="5" t="s">
        <v>8</v>
      </c>
      <c r="H4" s="5" t="s">
        <v>9</v>
      </c>
      <c r="I4" s="6" t="s">
        <v>10</v>
      </c>
      <c r="J4" s="7" t="s">
        <v>8</v>
      </c>
      <c r="K4" s="8" t="s">
        <v>9</v>
      </c>
      <c r="L4" s="9" t="s">
        <v>10</v>
      </c>
      <c r="M4" s="4" t="s">
        <v>11</v>
      </c>
      <c r="N4" s="4" t="s">
        <v>7</v>
      </c>
      <c r="O4" s="4" t="s">
        <v>12</v>
      </c>
      <c r="P4" s="4" t="s">
        <v>105</v>
      </c>
      <c r="Q4" s="4" t="s">
        <v>13</v>
      </c>
    </row>
    <row r="5" spans="1:17">
      <c r="A5" s="10">
        <f>ROW()-4</f>
        <v>1</v>
      </c>
      <c r="B5" s="11" t="s">
        <v>14</v>
      </c>
      <c r="C5" s="11" t="s">
        <v>15</v>
      </c>
      <c r="D5" s="11"/>
      <c r="E5" s="11">
        <v>0</v>
      </c>
      <c r="F5" s="11">
        <f>E5*$C$1</f>
        <v>0</v>
      </c>
      <c r="G5" s="12"/>
      <c r="H5" s="13">
        <v>0</v>
      </c>
      <c r="I5" s="14">
        <f>H5*$C$1</f>
        <v>0</v>
      </c>
      <c r="J5" s="15">
        <v>1</v>
      </c>
      <c r="K5" s="13">
        <v>1.5</v>
      </c>
      <c r="L5" s="16">
        <f>K5*$C$1</f>
        <v>1.125</v>
      </c>
      <c r="M5" s="11">
        <v>0</v>
      </c>
      <c r="N5" s="11">
        <f>M5*$C$1</f>
        <v>0</v>
      </c>
      <c r="O5" s="17"/>
      <c r="P5" s="17"/>
      <c r="Q5" s="18"/>
    </row>
    <row r="6" spans="1:17">
      <c r="A6" s="10">
        <f t="shared" ref="A6:A85" si="0">ROW()-4</f>
        <v>2</v>
      </c>
      <c r="B6" s="11"/>
      <c r="C6" s="11" t="s">
        <v>16</v>
      </c>
      <c r="D6" s="11"/>
      <c r="E6" s="11">
        <v>0</v>
      </c>
      <c r="F6" s="11">
        <f t="shared" ref="F6:F73" si="1">E6*$C$1</f>
        <v>0</v>
      </c>
      <c r="G6" s="12"/>
      <c r="H6" s="13">
        <v>0</v>
      </c>
      <c r="I6" s="14">
        <f t="shared" ref="I6:I85" si="2">H6*$C$1</f>
        <v>0</v>
      </c>
      <c r="J6" s="15">
        <v>0.25</v>
      </c>
      <c r="K6" s="13">
        <v>0.5</v>
      </c>
      <c r="L6" s="16">
        <f t="shared" ref="L6:L84" si="3">K6*$C$1</f>
        <v>0.375</v>
      </c>
      <c r="M6" s="11">
        <v>0</v>
      </c>
      <c r="N6" s="11">
        <f t="shared" ref="N6:N73" si="4">M6*$C$1</f>
        <v>0</v>
      </c>
      <c r="O6" s="17"/>
      <c r="P6" s="17"/>
      <c r="Q6" s="11"/>
    </row>
    <row r="7" spans="1:17">
      <c r="A7" s="10">
        <f t="shared" si="0"/>
        <v>3</v>
      </c>
      <c r="B7" s="11"/>
      <c r="C7" s="11" t="s">
        <v>17</v>
      </c>
      <c r="D7" s="11"/>
      <c r="E7" s="11">
        <v>0</v>
      </c>
      <c r="F7" s="11">
        <f t="shared" si="1"/>
        <v>0</v>
      </c>
      <c r="G7" s="12"/>
      <c r="H7" s="13">
        <v>0</v>
      </c>
      <c r="I7" s="14">
        <f t="shared" si="2"/>
        <v>0</v>
      </c>
      <c r="J7" s="15">
        <v>0.25</v>
      </c>
      <c r="K7" s="13">
        <v>0.5</v>
      </c>
      <c r="L7" s="16">
        <f t="shared" si="3"/>
        <v>0.375</v>
      </c>
      <c r="M7" s="11">
        <v>0</v>
      </c>
      <c r="N7" s="11">
        <f t="shared" si="4"/>
        <v>0</v>
      </c>
      <c r="O7" s="17"/>
      <c r="P7" s="17"/>
      <c r="Q7" s="11"/>
    </row>
    <row r="8" spans="1:17">
      <c r="A8" s="10">
        <f t="shared" si="0"/>
        <v>4</v>
      </c>
      <c r="B8" s="11"/>
      <c r="C8" s="11" t="s">
        <v>18</v>
      </c>
      <c r="D8" s="11"/>
      <c r="E8" s="11">
        <v>0</v>
      </c>
      <c r="F8" s="11">
        <f t="shared" si="1"/>
        <v>0</v>
      </c>
      <c r="G8" s="12"/>
      <c r="H8" s="13">
        <v>0</v>
      </c>
      <c r="I8" s="14">
        <f t="shared" si="2"/>
        <v>0</v>
      </c>
      <c r="J8" s="15">
        <v>1</v>
      </c>
      <c r="K8" s="13">
        <v>1</v>
      </c>
      <c r="L8" s="16">
        <f t="shared" si="3"/>
        <v>0.75</v>
      </c>
      <c r="M8" s="11">
        <v>0</v>
      </c>
      <c r="N8" s="11">
        <f t="shared" si="4"/>
        <v>0</v>
      </c>
      <c r="O8" s="17"/>
      <c r="P8" s="17"/>
      <c r="Q8" s="11" t="s">
        <v>19</v>
      </c>
    </row>
    <row r="9" spans="1:17">
      <c r="A9" s="10">
        <f t="shared" si="0"/>
        <v>5</v>
      </c>
      <c r="B9" s="11"/>
      <c r="C9" s="11" t="s">
        <v>20</v>
      </c>
      <c r="D9" s="11"/>
      <c r="E9" s="11">
        <v>0</v>
      </c>
      <c r="F9" s="11">
        <f t="shared" si="1"/>
        <v>0</v>
      </c>
      <c r="G9" s="12"/>
      <c r="H9" s="13">
        <v>0</v>
      </c>
      <c r="I9" s="14">
        <f t="shared" si="2"/>
        <v>0</v>
      </c>
      <c r="J9" s="15">
        <v>0.25</v>
      </c>
      <c r="K9" s="13">
        <v>1</v>
      </c>
      <c r="L9" s="16">
        <f t="shared" si="3"/>
        <v>0.75</v>
      </c>
      <c r="M9" s="11">
        <v>0</v>
      </c>
      <c r="N9" s="11">
        <f t="shared" si="4"/>
        <v>0</v>
      </c>
      <c r="O9" s="17"/>
      <c r="P9" s="17"/>
      <c r="Q9" s="11" t="s">
        <v>21</v>
      </c>
    </row>
    <row r="10" spans="1:17">
      <c r="A10" s="10">
        <f t="shared" si="0"/>
        <v>6</v>
      </c>
      <c r="B10" s="11" t="s">
        <v>22</v>
      </c>
      <c r="C10" s="11" t="s">
        <v>22</v>
      </c>
      <c r="D10" s="11"/>
      <c r="E10" s="11">
        <v>0</v>
      </c>
      <c r="F10" s="11">
        <f t="shared" si="1"/>
        <v>0</v>
      </c>
      <c r="G10" s="12"/>
      <c r="H10" s="13">
        <v>0</v>
      </c>
      <c r="I10" s="14">
        <f t="shared" si="2"/>
        <v>0</v>
      </c>
      <c r="J10" s="15">
        <v>0.5</v>
      </c>
      <c r="K10" s="13">
        <v>0.5</v>
      </c>
      <c r="L10" s="16">
        <f t="shared" si="3"/>
        <v>0.375</v>
      </c>
      <c r="M10" s="11">
        <v>0</v>
      </c>
      <c r="N10" s="11">
        <f t="shared" si="4"/>
        <v>0</v>
      </c>
      <c r="O10" s="17"/>
      <c r="P10" s="17"/>
      <c r="Q10" s="18"/>
    </row>
    <row r="11" spans="1:17">
      <c r="A11" s="10">
        <f t="shared" si="0"/>
        <v>7</v>
      </c>
      <c r="B11" s="11"/>
      <c r="C11" s="11" t="s">
        <v>94</v>
      </c>
      <c r="D11" s="11"/>
      <c r="E11" s="11">
        <v>0</v>
      </c>
      <c r="F11" s="11">
        <f t="shared" si="1"/>
        <v>0</v>
      </c>
      <c r="G11" s="12"/>
      <c r="H11" s="13">
        <v>0</v>
      </c>
      <c r="I11" s="14">
        <f t="shared" si="2"/>
        <v>0</v>
      </c>
      <c r="J11" s="15">
        <v>2</v>
      </c>
      <c r="K11" s="13">
        <v>1</v>
      </c>
      <c r="L11" s="16">
        <f t="shared" si="3"/>
        <v>0.75</v>
      </c>
      <c r="M11" s="11">
        <v>0</v>
      </c>
      <c r="N11" s="11">
        <f t="shared" si="4"/>
        <v>0</v>
      </c>
      <c r="O11" s="17"/>
      <c r="P11" s="17"/>
      <c r="Q11" s="18" t="s">
        <v>23</v>
      </c>
    </row>
    <row r="12" spans="1:17">
      <c r="A12" s="10">
        <f t="shared" si="0"/>
        <v>8</v>
      </c>
      <c r="B12" s="11"/>
      <c r="C12" s="11" t="s">
        <v>24</v>
      </c>
      <c r="D12" s="11"/>
      <c r="E12" s="11">
        <v>0</v>
      </c>
      <c r="F12" s="11">
        <f t="shared" si="1"/>
        <v>0</v>
      </c>
      <c r="G12" s="12"/>
      <c r="H12" s="13">
        <v>0</v>
      </c>
      <c r="I12" s="14">
        <f t="shared" si="2"/>
        <v>0</v>
      </c>
      <c r="J12" s="15">
        <v>1.5</v>
      </c>
      <c r="K12" s="13">
        <v>12</v>
      </c>
      <c r="L12" s="16">
        <f t="shared" si="3"/>
        <v>9</v>
      </c>
      <c r="M12" s="11">
        <v>0</v>
      </c>
      <c r="N12" s="11">
        <f t="shared" si="4"/>
        <v>0</v>
      </c>
      <c r="O12" s="17"/>
      <c r="P12" s="17"/>
      <c r="Q12" s="11" t="s">
        <v>25</v>
      </c>
    </row>
    <row r="13" spans="1:17">
      <c r="A13" s="10">
        <f t="shared" si="0"/>
        <v>9</v>
      </c>
      <c r="B13" s="11" t="s">
        <v>26</v>
      </c>
      <c r="C13" s="11" t="s">
        <v>27</v>
      </c>
      <c r="D13" s="11"/>
      <c r="E13" s="11">
        <v>0</v>
      </c>
      <c r="F13" s="11">
        <f t="shared" si="1"/>
        <v>0</v>
      </c>
      <c r="G13" s="12">
        <v>0.25</v>
      </c>
      <c r="H13" s="13">
        <v>1</v>
      </c>
      <c r="I13" s="14">
        <f t="shared" si="2"/>
        <v>0.75</v>
      </c>
      <c r="J13" s="15"/>
      <c r="K13" s="13"/>
      <c r="L13" s="16">
        <f t="shared" si="3"/>
        <v>0</v>
      </c>
      <c r="M13" s="11">
        <v>0</v>
      </c>
      <c r="N13" s="11">
        <f t="shared" si="4"/>
        <v>0</v>
      </c>
      <c r="O13" s="17"/>
      <c r="P13" s="17"/>
      <c r="Q13" s="11" t="s">
        <v>28</v>
      </c>
    </row>
    <row r="14" spans="1:17" ht="56.25">
      <c r="A14" s="10">
        <f t="shared" si="0"/>
        <v>10</v>
      </c>
      <c r="B14" s="11"/>
      <c r="C14" s="11" t="s">
        <v>29</v>
      </c>
      <c r="D14" s="11" t="s">
        <v>30</v>
      </c>
      <c r="E14" s="11">
        <v>0</v>
      </c>
      <c r="F14" s="11">
        <f t="shared" si="1"/>
        <v>0</v>
      </c>
      <c r="G14" s="12">
        <v>0.25</v>
      </c>
      <c r="H14" s="13">
        <v>0.5</v>
      </c>
      <c r="I14" s="14">
        <f t="shared" si="2"/>
        <v>0.375</v>
      </c>
      <c r="J14" s="15"/>
      <c r="K14" s="13"/>
      <c r="L14" s="16">
        <f t="shared" si="3"/>
        <v>0</v>
      </c>
      <c r="M14" s="11">
        <v>0</v>
      </c>
      <c r="N14" s="11">
        <f t="shared" si="4"/>
        <v>0</v>
      </c>
      <c r="O14" s="17"/>
      <c r="P14" s="17"/>
      <c r="Q14" s="18" t="s">
        <v>31</v>
      </c>
    </row>
    <row r="15" spans="1:17" ht="56.25">
      <c r="A15" s="10">
        <f t="shared" si="0"/>
        <v>11</v>
      </c>
      <c r="B15" s="11"/>
      <c r="C15" s="11"/>
      <c r="D15" s="11" t="s">
        <v>32</v>
      </c>
      <c r="E15" s="11">
        <v>0</v>
      </c>
      <c r="F15" s="11">
        <f t="shared" si="1"/>
        <v>0</v>
      </c>
      <c r="G15" s="12">
        <v>0.25</v>
      </c>
      <c r="H15" s="13">
        <v>0.5</v>
      </c>
      <c r="I15" s="14">
        <f t="shared" si="2"/>
        <v>0.375</v>
      </c>
      <c r="J15" s="15"/>
      <c r="K15" s="13"/>
      <c r="L15" s="16">
        <f t="shared" si="3"/>
        <v>0</v>
      </c>
      <c r="M15" s="11">
        <v>0</v>
      </c>
      <c r="N15" s="11">
        <f t="shared" si="4"/>
        <v>0</v>
      </c>
      <c r="O15" s="17"/>
      <c r="P15" s="17"/>
      <c r="Q15" s="18" t="s">
        <v>33</v>
      </c>
    </row>
    <row r="16" spans="1:17">
      <c r="A16" s="10">
        <f t="shared" si="0"/>
        <v>12</v>
      </c>
      <c r="B16" s="11"/>
      <c r="C16" s="11"/>
      <c r="D16" s="11" t="s">
        <v>34</v>
      </c>
      <c r="E16" s="11">
        <v>0</v>
      </c>
      <c r="F16" s="11">
        <f t="shared" si="1"/>
        <v>0</v>
      </c>
      <c r="G16" s="12">
        <v>0.25</v>
      </c>
      <c r="H16" s="13">
        <v>0.25</v>
      </c>
      <c r="I16" s="14">
        <f t="shared" si="2"/>
        <v>0.1875</v>
      </c>
      <c r="J16" s="15"/>
      <c r="K16" s="13"/>
      <c r="L16" s="16">
        <f t="shared" si="3"/>
        <v>0</v>
      </c>
      <c r="M16" s="11">
        <v>0</v>
      </c>
      <c r="N16" s="11">
        <f t="shared" si="4"/>
        <v>0</v>
      </c>
      <c r="O16" s="17"/>
      <c r="P16" s="17"/>
      <c r="Q16" s="11" t="s">
        <v>35</v>
      </c>
    </row>
    <row r="17" spans="1:17">
      <c r="A17" s="10">
        <f t="shared" si="0"/>
        <v>13</v>
      </c>
      <c r="B17" s="11"/>
      <c r="C17" s="11"/>
      <c r="D17" s="11" t="s">
        <v>36</v>
      </c>
      <c r="E17" s="11">
        <v>0</v>
      </c>
      <c r="F17" s="11">
        <f t="shared" si="1"/>
        <v>0</v>
      </c>
      <c r="G17" s="12">
        <v>0.25</v>
      </c>
      <c r="H17" s="13">
        <v>0.25</v>
      </c>
      <c r="I17" s="14">
        <f t="shared" si="2"/>
        <v>0.1875</v>
      </c>
      <c r="J17" s="15"/>
      <c r="K17" s="13"/>
      <c r="L17" s="16">
        <f t="shared" si="3"/>
        <v>0</v>
      </c>
      <c r="M17" s="11">
        <v>0</v>
      </c>
      <c r="N17" s="11">
        <f t="shared" si="4"/>
        <v>0</v>
      </c>
      <c r="O17" s="17"/>
      <c r="P17" s="17"/>
      <c r="Q17" s="11" t="s">
        <v>37</v>
      </c>
    </row>
    <row r="18" spans="1:17" ht="19.5" thickBot="1">
      <c r="A18" s="19">
        <f t="shared" si="0"/>
        <v>14</v>
      </c>
      <c r="B18" s="20"/>
      <c r="C18" s="20" t="s">
        <v>38</v>
      </c>
      <c r="D18" s="20"/>
      <c r="E18" s="20">
        <v>0</v>
      </c>
      <c r="F18" s="20">
        <f t="shared" si="1"/>
        <v>0</v>
      </c>
      <c r="G18" s="21"/>
      <c r="H18" s="22"/>
      <c r="I18" s="23">
        <f t="shared" si="2"/>
        <v>0</v>
      </c>
      <c r="J18" s="24">
        <v>0.25</v>
      </c>
      <c r="K18" s="22">
        <v>0.5</v>
      </c>
      <c r="L18" s="25">
        <f t="shared" si="3"/>
        <v>0.375</v>
      </c>
      <c r="M18" s="20">
        <v>0</v>
      </c>
      <c r="N18" s="20">
        <f t="shared" si="4"/>
        <v>0</v>
      </c>
      <c r="O18" s="26"/>
      <c r="P18" s="26"/>
      <c r="Q18" s="27" t="s">
        <v>39</v>
      </c>
    </row>
    <row r="19" spans="1:17" ht="19.5" thickTop="1">
      <c r="A19" s="28">
        <f t="shared" si="0"/>
        <v>15</v>
      </c>
      <c r="B19" s="29" t="s">
        <v>40</v>
      </c>
      <c r="C19" s="29" t="s">
        <v>41</v>
      </c>
      <c r="D19" s="29" t="s">
        <v>30</v>
      </c>
      <c r="E19" s="29">
        <v>0</v>
      </c>
      <c r="F19" s="29">
        <f t="shared" si="1"/>
        <v>0</v>
      </c>
      <c r="G19" s="30">
        <v>0.25</v>
      </c>
      <c r="H19" s="31">
        <v>0.25</v>
      </c>
      <c r="I19" s="32">
        <f t="shared" si="2"/>
        <v>0.1875</v>
      </c>
      <c r="J19" s="33"/>
      <c r="K19" s="31"/>
      <c r="L19" s="34">
        <f t="shared" si="3"/>
        <v>0</v>
      </c>
      <c r="M19" s="29">
        <v>0</v>
      </c>
      <c r="N19" s="29">
        <f t="shared" si="4"/>
        <v>0</v>
      </c>
      <c r="O19" s="35"/>
      <c r="P19" s="35"/>
      <c r="Q19" s="29"/>
    </row>
    <row r="20" spans="1:17">
      <c r="A20" s="10">
        <f t="shared" si="0"/>
        <v>16</v>
      </c>
      <c r="B20" s="36"/>
      <c r="C20" s="36" t="s">
        <v>42</v>
      </c>
      <c r="D20" s="36" t="s">
        <v>43</v>
      </c>
      <c r="E20" s="36">
        <v>0</v>
      </c>
      <c r="F20" s="36">
        <f t="shared" si="1"/>
        <v>0</v>
      </c>
      <c r="G20" s="37">
        <v>0.25</v>
      </c>
      <c r="H20" s="38">
        <v>0.5</v>
      </c>
      <c r="I20" s="39">
        <f t="shared" si="2"/>
        <v>0.375</v>
      </c>
      <c r="J20" s="40"/>
      <c r="K20" s="38"/>
      <c r="L20" s="41">
        <f t="shared" si="3"/>
        <v>0</v>
      </c>
      <c r="M20" s="36">
        <v>0</v>
      </c>
      <c r="N20" s="36">
        <f t="shared" si="4"/>
        <v>0</v>
      </c>
      <c r="O20" s="17"/>
      <c r="P20" s="17"/>
      <c r="Q20" s="36"/>
    </row>
    <row r="21" spans="1:17">
      <c r="A21" s="10">
        <f t="shared" si="0"/>
        <v>17</v>
      </c>
      <c r="B21" s="36"/>
      <c r="C21" s="36"/>
      <c r="D21" s="36" t="s">
        <v>32</v>
      </c>
      <c r="E21" s="36">
        <v>0</v>
      </c>
      <c r="F21" s="36">
        <f t="shared" si="1"/>
        <v>0</v>
      </c>
      <c r="G21" s="37">
        <v>0.1</v>
      </c>
      <c r="H21" s="38">
        <v>0.25</v>
      </c>
      <c r="I21" s="39">
        <f t="shared" si="2"/>
        <v>0.1875</v>
      </c>
      <c r="J21" s="40"/>
      <c r="K21" s="38"/>
      <c r="L21" s="41">
        <f t="shared" si="3"/>
        <v>0</v>
      </c>
      <c r="M21" s="36">
        <v>0</v>
      </c>
      <c r="N21" s="36">
        <f t="shared" si="4"/>
        <v>0</v>
      </c>
      <c r="O21" s="17"/>
      <c r="P21" s="17"/>
      <c r="Q21" s="36"/>
    </row>
    <row r="22" spans="1:17">
      <c r="A22" s="10">
        <f t="shared" si="0"/>
        <v>18</v>
      </c>
      <c r="B22" s="36"/>
      <c r="C22" s="36"/>
      <c r="D22" s="36" t="s">
        <v>44</v>
      </c>
      <c r="E22" s="36">
        <v>0</v>
      </c>
      <c r="F22" s="36">
        <f t="shared" si="1"/>
        <v>0</v>
      </c>
      <c r="G22" s="37">
        <v>0.1</v>
      </c>
      <c r="H22" s="38">
        <v>0.25</v>
      </c>
      <c r="I22" s="39">
        <f t="shared" si="2"/>
        <v>0.1875</v>
      </c>
      <c r="J22" s="40"/>
      <c r="K22" s="38"/>
      <c r="L22" s="41">
        <f t="shared" si="3"/>
        <v>0</v>
      </c>
      <c r="M22" s="36">
        <v>0</v>
      </c>
      <c r="N22" s="36">
        <f t="shared" si="4"/>
        <v>0</v>
      </c>
      <c r="O22" s="17"/>
      <c r="P22" s="17"/>
      <c r="Q22" s="36"/>
    </row>
    <row r="23" spans="1:17">
      <c r="A23" s="10">
        <f t="shared" si="0"/>
        <v>19</v>
      </c>
      <c r="B23" s="36"/>
      <c r="C23" s="36" t="s">
        <v>45</v>
      </c>
      <c r="D23" s="36" t="s">
        <v>30</v>
      </c>
      <c r="E23" s="36">
        <v>0</v>
      </c>
      <c r="F23" s="36">
        <f t="shared" si="1"/>
        <v>0</v>
      </c>
      <c r="G23" s="37">
        <v>1.5</v>
      </c>
      <c r="H23" s="38">
        <v>3.5</v>
      </c>
      <c r="I23" s="39">
        <f t="shared" si="2"/>
        <v>2.625</v>
      </c>
      <c r="J23" s="40"/>
      <c r="K23" s="38"/>
      <c r="L23" s="41">
        <f t="shared" si="3"/>
        <v>0</v>
      </c>
      <c r="M23" s="36">
        <v>0</v>
      </c>
      <c r="N23" s="36">
        <f t="shared" si="4"/>
        <v>0</v>
      </c>
      <c r="O23" s="17"/>
      <c r="P23" s="17"/>
      <c r="Q23" s="36"/>
    </row>
    <row r="24" spans="1:17">
      <c r="A24" s="10">
        <f t="shared" si="0"/>
        <v>20</v>
      </c>
      <c r="B24" s="36"/>
      <c r="C24" s="36"/>
      <c r="D24" s="36" t="s">
        <v>46</v>
      </c>
      <c r="E24" s="36">
        <v>0</v>
      </c>
      <c r="F24" s="36">
        <f t="shared" si="1"/>
        <v>0</v>
      </c>
      <c r="G24" s="37">
        <v>1</v>
      </c>
      <c r="H24" s="38">
        <v>1.5</v>
      </c>
      <c r="I24" s="39">
        <f t="shared" si="2"/>
        <v>1.125</v>
      </c>
      <c r="J24" s="40"/>
      <c r="K24" s="38"/>
      <c r="L24" s="41">
        <f t="shared" si="3"/>
        <v>0</v>
      </c>
      <c r="M24" s="36">
        <v>0</v>
      </c>
      <c r="N24" s="36">
        <f t="shared" si="4"/>
        <v>0</v>
      </c>
      <c r="O24" s="17"/>
      <c r="P24" s="17"/>
      <c r="Q24" s="36"/>
    </row>
    <row r="25" spans="1:17" ht="37.5">
      <c r="A25" s="10">
        <f t="shared" si="0"/>
        <v>21</v>
      </c>
      <c r="B25" s="36"/>
      <c r="C25" s="36"/>
      <c r="D25" s="36" t="s">
        <v>47</v>
      </c>
      <c r="E25" s="36">
        <v>0</v>
      </c>
      <c r="F25" s="36">
        <f t="shared" si="1"/>
        <v>0</v>
      </c>
      <c r="G25" s="37">
        <v>0.25</v>
      </c>
      <c r="H25" s="38">
        <v>0.25</v>
      </c>
      <c r="I25" s="39">
        <f t="shared" si="2"/>
        <v>0.1875</v>
      </c>
      <c r="J25" s="40"/>
      <c r="K25" s="38"/>
      <c r="L25" s="41">
        <f t="shared" si="3"/>
        <v>0</v>
      </c>
      <c r="M25" s="36">
        <v>0</v>
      </c>
      <c r="N25" s="36">
        <f t="shared" si="4"/>
        <v>0</v>
      </c>
      <c r="O25" s="17"/>
      <c r="P25" s="17"/>
      <c r="Q25" s="42" t="s">
        <v>48</v>
      </c>
    </row>
    <row r="26" spans="1:17" ht="37.5">
      <c r="A26" s="10">
        <f t="shared" si="0"/>
        <v>22</v>
      </c>
      <c r="B26" s="36"/>
      <c r="C26" s="36"/>
      <c r="D26" s="36" t="s">
        <v>95</v>
      </c>
      <c r="E26" s="36">
        <v>0</v>
      </c>
      <c r="F26" s="36">
        <f t="shared" si="1"/>
        <v>0</v>
      </c>
      <c r="G26" s="37">
        <v>0.5</v>
      </c>
      <c r="H26" s="38">
        <v>1</v>
      </c>
      <c r="I26" s="39">
        <f t="shared" si="2"/>
        <v>0.75</v>
      </c>
      <c r="J26" s="40"/>
      <c r="K26" s="38"/>
      <c r="L26" s="41">
        <f t="shared" si="3"/>
        <v>0</v>
      </c>
      <c r="M26" s="36">
        <v>0</v>
      </c>
      <c r="N26" s="36">
        <f t="shared" si="4"/>
        <v>0</v>
      </c>
      <c r="O26" s="17"/>
      <c r="P26" s="17"/>
      <c r="Q26" s="42" t="s">
        <v>48</v>
      </c>
    </row>
    <row r="27" spans="1:17" ht="37.5">
      <c r="A27" s="10">
        <f t="shared" si="0"/>
        <v>23</v>
      </c>
      <c r="B27" s="36"/>
      <c r="C27" s="36"/>
      <c r="D27" s="36" t="s">
        <v>96</v>
      </c>
      <c r="E27" s="36">
        <v>0</v>
      </c>
      <c r="F27" s="36">
        <f t="shared" si="1"/>
        <v>0</v>
      </c>
      <c r="G27" s="37"/>
      <c r="H27" s="38"/>
      <c r="I27" s="39">
        <f t="shared" si="2"/>
        <v>0</v>
      </c>
      <c r="J27" s="40">
        <v>0.5</v>
      </c>
      <c r="K27" s="38">
        <v>0.5</v>
      </c>
      <c r="L27" s="41">
        <f t="shared" si="3"/>
        <v>0.375</v>
      </c>
      <c r="M27" s="36">
        <v>0</v>
      </c>
      <c r="N27" s="36">
        <f t="shared" si="4"/>
        <v>0</v>
      </c>
      <c r="O27" s="17"/>
      <c r="P27" s="17"/>
      <c r="Q27" s="42" t="s">
        <v>48</v>
      </c>
    </row>
    <row r="28" spans="1:17">
      <c r="A28" s="10">
        <f t="shared" si="0"/>
        <v>24</v>
      </c>
      <c r="B28" s="36"/>
      <c r="C28" s="36" t="s">
        <v>49</v>
      </c>
      <c r="D28" s="36"/>
      <c r="E28" s="36">
        <v>0</v>
      </c>
      <c r="F28" s="36">
        <f t="shared" si="1"/>
        <v>0</v>
      </c>
      <c r="G28" s="37">
        <v>0.5</v>
      </c>
      <c r="H28" s="38">
        <v>2</v>
      </c>
      <c r="I28" s="39">
        <f t="shared" si="2"/>
        <v>1.5</v>
      </c>
      <c r="J28" s="40"/>
      <c r="K28" s="38"/>
      <c r="L28" s="41">
        <f t="shared" si="3"/>
        <v>0</v>
      </c>
      <c r="M28" s="36">
        <v>0</v>
      </c>
      <c r="N28" s="36">
        <f t="shared" si="4"/>
        <v>0</v>
      </c>
      <c r="O28" s="17"/>
      <c r="P28" s="17"/>
      <c r="Q28" s="43" t="s">
        <v>50</v>
      </c>
    </row>
    <row r="29" spans="1:17">
      <c r="A29" s="10">
        <f t="shared" si="0"/>
        <v>25</v>
      </c>
      <c r="B29" s="36"/>
      <c r="C29" s="36" t="s">
        <v>51</v>
      </c>
      <c r="D29" s="36"/>
      <c r="E29" s="36">
        <v>0</v>
      </c>
      <c r="F29" s="36">
        <f t="shared" si="1"/>
        <v>0</v>
      </c>
      <c r="G29" s="37">
        <v>0.5</v>
      </c>
      <c r="H29" s="38">
        <v>0.5</v>
      </c>
      <c r="I29" s="39">
        <f t="shared" si="2"/>
        <v>0.375</v>
      </c>
      <c r="J29" s="40"/>
      <c r="K29" s="38"/>
      <c r="L29" s="41">
        <f t="shared" si="3"/>
        <v>0</v>
      </c>
      <c r="M29" s="36">
        <v>0</v>
      </c>
      <c r="N29" s="36">
        <f t="shared" si="4"/>
        <v>0</v>
      </c>
      <c r="O29" s="17"/>
      <c r="P29" s="17"/>
      <c r="Q29" s="36"/>
    </row>
    <row r="30" spans="1:17">
      <c r="A30" s="10">
        <f t="shared" si="0"/>
        <v>26</v>
      </c>
      <c r="B30" s="36"/>
      <c r="C30" s="36" t="s">
        <v>52</v>
      </c>
      <c r="D30" s="36"/>
      <c r="E30" s="36">
        <v>0</v>
      </c>
      <c r="F30" s="36">
        <f>E30*$C$1</f>
        <v>0</v>
      </c>
      <c r="G30" s="37">
        <v>1</v>
      </c>
      <c r="H30" s="38">
        <v>0.5</v>
      </c>
      <c r="I30" s="39">
        <f>H30*$C$1</f>
        <v>0.375</v>
      </c>
      <c r="J30" s="40"/>
      <c r="K30" s="38"/>
      <c r="L30" s="41">
        <f>K30*$C$1</f>
        <v>0</v>
      </c>
      <c r="M30" s="36">
        <v>0</v>
      </c>
      <c r="N30" s="36">
        <f>M30*$C$1</f>
        <v>0</v>
      </c>
      <c r="O30" s="17"/>
      <c r="P30" s="17"/>
      <c r="Q30" s="36"/>
    </row>
    <row r="31" spans="1:17">
      <c r="A31" s="10">
        <f t="shared" si="0"/>
        <v>27</v>
      </c>
      <c r="B31" s="36"/>
      <c r="C31" s="36" t="s">
        <v>53</v>
      </c>
      <c r="D31" s="36" t="s">
        <v>30</v>
      </c>
      <c r="E31" s="36">
        <v>0</v>
      </c>
      <c r="F31" s="36">
        <f t="shared" si="1"/>
        <v>0</v>
      </c>
      <c r="G31" s="37">
        <v>1.5</v>
      </c>
      <c r="H31" s="38">
        <v>3.5</v>
      </c>
      <c r="I31" s="39">
        <f t="shared" si="2"/>
        <v>2.625</v>
      </c>
      <c r="J31" s="40"/>
      <c r="K31" s="38"/>
      <c r="L31" s="41">
        <f t="shared" si="3"/>
        <v>0</v>
      </c>
      <c r="M31" s="36">
        <v>0</v>
      </c>
      <c r="N31" s="36">
        <f t="shared" si="4"/>
        <v>0</v>
      </c>
      <c r="O31" s="17"/>
      <c r="P31" s="17"/>
      <c r="Q31" s="36"/>
    </row>
    <row r="32" spans="1:17">
      <c r="A32" s="10">
        <f t="shared" si="0"/>
        <v>28</v>
      </c>
      <c r="B32" s="36"/>
      <c r="C32" s="36"/>
      <c r="D32" s="36" t="s">
        <v>46</v>
      </c>
      <c r="E32" s="36">
        <v>0</v>
      </c>
      <c r="F32" s="36">
        <f t="shared" si="1"/>
        <v>0</v>
      </c>
      <c r="G32" s="37">
        <v>1</v>
      </c>
      <c r="H32" s="38">
        <v>1.5</v>
      </c>
      <c r="I32" s="39">
        <f t="shared" si="2"/>
        <v>1.125</v>
      </c>
      <c r="J32" s="40"/>
      <c r="K32" s="38"/>
      <c r="L32" s="41">
        <f t="shared" si="3"/>
        <v>0</v>
      </c>
      <c r="M32" s="36">
        <v>0</v>
      </c>
      <c r="N32" s="36">
        <f t="shared" si="4"/>
        <v>0</v>
      </c>
      <c r="O32" s="17"/>
      <c r="P32" s="17"/>
      <c r="Q32" s="36"/>
    </row>
    <row r="33" spans="1:17">
      <c r="A33" s="10">
        <f t="shared" si="0"/>
        <v>29</v>
      </c>
      <c r="B33" s="36"/>
      <c r="C33" s="36"/>
      <c r="D33" s="36" t="s">
        <v>54</v>
      </c>
      <c r="E33" s="36">
        <v>0</v>
      </c>
      <c r="F33" s="36">
        <f t="shared" si="1"/>
        <v>0</v>
      </c>
      <c r="G33" s="37">
        <v>2</v>
      </c>
      <c r="H33" s="38">
        <v>2</v>
      </c>
      <c r="I33" s="39">
        <f t="shared" si="2"/>
        <v>1.5</v>
      </c>
      <c r="J33" s="40"/>
      <c r="K33" s="38"/>
      <c r="L33" s="41">
        <f t="shared" si="3"/>
        <v>0</v>
      </c>
      <c r="M33" s="36">
        <v>0</v>
      </c>
      <c r="N33" s="36">
        <f t="shared" si="4"/>
        <v>0</v>
      </c>
      <c r="O33" s="17"/>
      <c r="P33" s="17"/>
      <c r="Q33" s="36"/>
    </row>
    <row r="34" spans="1:17">
      <c r="A34" s="10">
        <f t="shared" si="0"/>
        <v>30</v>
      </c>
      <c r="B34" s="36"/>
      <c r="C34" s="36" t="s">
        <v>55</v>
      </c>
      <c r="D34" s="36"/>
      <c r="E34" s="36">
        <v>0</v>
      </c>
      <c r="F34" s="36">
        <f t="shared" si="1"/>
        <v>0</v>
      </c>
      <c r="G34" s="37">
        <v>0.5</v>
      </c>
      <c r="H34" s="38">
        <v>2</v>
      </c>
      <c r="I34" s="39">
        <f t="shared" si="2"/>
        <v>1.5</v>
      </c>
      <c r="J34" s="40"/>
      <c r="K34" s="38"/>
      <c r="L34" s="41">
        <f t="shared" si="3"/>
        <v>0</v>
      </c>
      <c r="M34" s="36">
        <v>0</v>
      </c>
      <c r="N34" s="36">
        <f t="shared" si="4"/>
        <v>0</v>
      </c>
      <c r="O34" s="17"/>
      <c r="P34" s="17"/>
      <c r="Q34" s="43" t="s">
        <v>50</v>
      </c>
    </row>
    <row r="35" spans="1:17">
      <c r="A35" s="10">
        <f t="shared" si="0"/>
        <v>31</v>
      </c>
      <c r="B35" s="36"/>
      <c r="C35" s="36" t="s">
        <v>51</v>
      </c>
      <c r="D35" s="36"/>
      <c r="E35" s="36">
        <v>0</v>
      </c>
      <c r="F35" s="36">
        <f t="shared" si="1"/>
        <v>0</v>
      </c>
      <c r="G35" s="37">
        <v>0.5</v>
      </c>
      <c r="H35" s="38">
        <v>0.5</v>
      </c>
      <c r="I35" s="39">
        <f t="shared" si="2"/>
        <v>0.375</v>
      </c>
      <c r="J35" s="40"/>
      <c r="K35" s="38"/>
      <c r="L35" s="41">
        <f t="shared" si="3"/>
        <v>0</v>
      </c>
      <c r="M35" s="36">
        <v>0</v>
      </c>
      <c r="N35" s="36">
        <f t="shared" si="4"/>
        <v>0</v>
      </c>
      <c r="O35" s="17"/>
      <c r="P35" s="17"/>
      <c r="Q35" s="36"/>
    </row>
    <row r="36" spans="1:17">
      <c r="A36" s="10">
        <f t="shared" si="0"/>
        <v>32</v>
      </c>
      <c r="B36" s="36"/>
      <c r="C36" s="36" t="s">
        <v>56</v>
      </c>
      <c r="D36" s="36"/>
      <c r="E36" s="36">
        <v>0</v>
      </c>
      <c r="F36" s="36">
        <f>E36*$C$1</f>
        <v>0</v>
      </c>
      <c r="G36" s="37">
        <v>1</v>
      </c>
      <c r="H36" s="38">
        <v>0.5</v>
      </c>
      <c r="I36" s="39">
        <f>H36*$C$1</f>
        <v>0.375</v>
      </c>
      <c r="J36" s="40"/>
      <c r="K36" s="38"/>
      <c r="L36" s="41">
        <f>K36*$C$1</f>
        <v>0</v>
      </c>
      <c r="M36" s="36">
        <v>0</v>
      </c>
      <c r="N36" s="36">
        <f>M36*$C$1</f>
        <v>0</v>
      </c>
      <c r="O36" s="17"/>
      <c r="P36" s="17"/>
      <c r="Q36" s="36"/>
    </row>
    <row r="37" spans="1:17" ht="19.5" thickBot="1">
      <c r="A37" s="19">
        <f t="shared" si="0"/>
        <v>33</v>
      </c>
      <c r="B37" s="44"/>
      <c r="C37" s="44" t="s">
        <v>57</v>
      </c>
      <c r="D37" s="44"/>
      <c r="E37" s="44">
        <v>0</v>
      </c>
      <c r="F37" s="44">
        <f t="shared" si="1"/>
        <v>0</v>
      </c>
      <c r="G37" s="45"/>
      <c r="H37" s="46"/>
      <c r="I37" s="47">
        <f t="shared" si="2"/>
        <v>0</v>
      </c>
      <c r="J37" s="48">
        <v>0.5</v>
      </c>
      <c r="K37" s="46">
        <v>0.5</v>
      </c>
      <c r="L37" s="49">
        <f t="shared" si="3"/>
        <v>0.375</v>
      </c>
      <c r="M37" s="44">
        <v>0</v>
      </c>
      <c r="N37" s="44">
        <f t="shared" si="4"/>
        <v>0</v>
      </c>
      <c r="O37" s="26"/>
      <c r="P37" s="26"/>
      <c r="Q37" s="50" t="s">
        <v>58</v>
      </c>
    </row>
    <row r="38" spans="1:17" ht="94.5" thickTop="1">
      <c r="A38" s="51">
        <f t="shared" si="0"/>
        <v>34</v>
      </c>
      <c r="B38" s="52" t="s">
        <v>59</v>
      </c>
      <c r="C38" s="52" t="s">
        <v>60</v>
      </c>
      <c r="D38" s="52" t="s">
        <v>30</v>
      </c>
      <c r="E38" s="52">
        <v>0</v>
      </c>
      <c r="F38" s="52">
        <f t="shared" si="1"/>
        <v>0</v>
      </c>
      <c r="G38" s="53">
        <v>1.5</v>
      </c>
      <c r="H38" s="54">
        <v>3.5</v>
      </c>
      <c r="I38" s="55">
        <f t="shared" si="2"/>
        <v>2.625</v>
      </c>
      <c r="J38" s="56"/>
      <c r="K38" s="54"/>
      <c r="L38" s="57">
        <f t="shared" si="3"/>
        <v>0</v>
      </c>
      <c r="M38" s="52">
        <v>0</v>
      </c>
      <c r="N38" s="52">
        <f t="shared" si="4"/>
        <v>0</v>
      </c>
      <c r="O38" s="35"/>
      <c r="P38" s="35"/>
      <c r="Q38" s="58" t="s">
        <v>61</v>
      </c>
    </row>
    <row r="39" spans="1:17">
      <c r="A39" s="10">
        <f t="shared" si="0"/>
        <v>35</v>
      </c>
      <c r="B39" s="11"/>
      <c r="C39" s="11"/>
      <c r="D39" s="11" t="s">
        <v>46</v>
      </c>
      <c r="E39" s="11">
        <v>0</v>
      </c>
      <c r="F39" s="11">
        <f t="shared" si="1"/>
        <v>0</v>
      </c>
      <c r="G39" s="12">
        <v>1</v>
      </c>
      <c r="H39" s="13">
        <v>1.5</v>
      </c>
      <c r="I39" s="14">
        <f t="shared" si="2"/>
        <v>1.125</v>
      </c>
      <c r="J39" s="15"/>
      <c r="K39" s="13"/>
      <c r="L39" s="16">
        <f t="shared" si="3"/>
        <v>0</v>
      </c>
      <c r="M39" s="11">
        <v>0</v>
      </c>
      <c r="N39" s="11">
        <f t="shared" si="4"/>
        <v>0</v>
      </c>
      <c r="O39" s="17"/>
      <c r="P39" s="17"/>
      <c r="Q39" s="11"/>
    </row>
    <row r="40" spans="1:17">
      <c r="A40" s="10">
        <f t="shared" si="0"/>
        <v>36</v>
      </c>
      <c r="B40" s="11"/>
      <c r="C40" s="11"/>
      <c r="D40" s="11" t="s">
        <v>62</v>
      </c>
      <c r="E40" s="11">
        <v>0</v>
      </c>
      <c r="F40" s="11">
        <f t="shared" si="1"/>
        <v>0</v>
      </c>
      <c r="G40" s="12">
        <v>0.25</v>
      </c>
      <c r="H40" s="13">
        <v>1.5</v>
      </c>
      <c r="I40" s="14">
        <f t="shared" si="2"/>
        <v>1.125</v>
      </c>
      <c r="J40" s="15"/>
      <c r="K40" s="13"/>
      <c r="L40" s="16">
        <f t="shared" si="3"/>
        <v>0</v>
      </c>
      <c r="M40" s="11">
        <v>0</v>
      </c>
      <c r="N40" s="11">
        <f t="shared" si="4"/>
        <v>0</v>
      </c>
      <c r="O40" s="17"/>
      <c r="P40" s="17"/>
      <c r="Q40" s="11"/>
    </row>
    <row r="41" spans="1:17">
      <c r="A41" s="10">
        <f t="shared" si="0"/>
        <v>37</v>
      </c>
      <c r="B41" s="11"/>
      <c r="C41" s="11"/>
      <c r="D41" s="11" t="s">
        <v>97</v>
      </c>
      <c r="E41" s="11">
        <v>0</v>
      </c>
      <c r="F41" s="11">
        <f t="shared" si="1"/>
        <v>0</v>
      </c>
      <c r="G41" s="12">
        <v>1</v>
      </c>
      <c r="H41" s="13">
        <v>1</v>
      </c>
      <c r="I41" s="14">
        <f t="shared" si="2"/>
        <v>0.75</v>
      </c>
      <c r="J41" s="15"/>
      <c r="K41" s="13"/>
      <c r="L41" s="16">
        <f t="shared" si="3"/>
        <v>0</v>
      </c>
      <c r="M41" s="11">
        <v>0</v>
      </c>
      <c r="N41" s="11">
        <f t="shared" si="4"/>
        <v>0</v>
      </c>
      <c r="O41" s="17"/>
      <c r="P41" s="17"/>
      <c r="Q41" s="59" t="s">
        <v>63</v>
      </c>
    </row>
    <row r="42" spans="1:17">
      <c r="A42" s="10">
        <f t="shared" si="0"/>
        <v>38</v>
      </c>
      <c r="B42" s="11"/>
      <c r="C42" s="11"/>
      <c r="D42" s="11" t="s">
        <v>64</v>
      </c>
      <c r="E42" s="11">
        <v>0</v>
      </c>
      <c r="F42" s="11">
        <f t="shared" si="1"/>
        <v>0</v>
      </c>
      <c r="G42" s="12">
        <v>1</v>
      </c>
      <c r="H42" s="13">
        <v>1</v>
      </c>
      <c r="I42" s="14">
        <f t="shared" si="2"/>
        <v>0.75</v>
      </c>
      <c r="J42" s="15"/>
      <c r="K42" s="13"/>
      <c r="L42" s="16">
        <f t="shared" si="3"/>
        <v>0</v>
      </c>
      <c r="M42" s="11">
        <v>0</v>
      </c>
      <c r="N42" s="11">
        <f t="shared" si="4"/>
        <v>0</v>
      </c>
      <c r="O42" s="17"/>
      <c r="P42" s="17"/>
      <c r="Q42" s="59" t="s">
        <v>65</v>
      </c>
    </row>
    <row r="43" spans="1:17">
      <c r="A43" s="10">
        <f t="shared" si="0"/>
        <v>39</v>
      </c>
      <c r="B43" s="11"/>
      <c r="C43" s="11"/>
      <c r="D43" s="11" t="s">
        <v>98</v>
      </c>
      <c r="E43" s="11">
        <v>0</v>
      </c>
      <c r="F43" s="11">
        <f t="shared" si="1"/>
        <v>0</v>
      </c>
      <c r="G43" s="12"/>
      <c r="H43" s="13"/>
      <c r="I43" s="14">
        <f t="shared" si="2"/>
        <v>0</v>
      </c>
      <c r="J43" s="15">
        <v>1</v>
      </c>
      <c r="K43" s="13">
        <v>0.5</v>
      </c>
      <c r="L43" s="16">
        <f t="shared" si="3"/>
        <v>0.375</v>
      </c>
      <c r="M43" s="11">
        <v>0</v>
      </c>
      <c r="N43" s="11">
        <f t="shared" si="4"/>
        <v>0</v>
      </c>
      <c r="O43" s="17"/>
      <c r="P43" s="17"/>
      <c r="Q43" s="59" t="s">
        <v>99</v>
      </c>
    </row>
    <row r="44" spans="1:17">
      <c r="A44" s="10">
        <f t="shared" si="0"/>
        <v>40</v>
      </c>
      <c r="B44" s="11"/>
      <c r="C44" s="11"/>
      <c r="D44" s="11" t="s">
        <v>66</v>
      </c>
      <c r="E44" s="11">
        <v>0</v>
      </c>
      <c r="F44" s="11">
        <f t="shared" si="1"/>
        <v>0</v>
      </c>
      <c r="G44" s="12">
        <v>0.5</v>
      </c>
      <c r="H44" s="13">
        <v>0.25</v>
      </c>
      <c r="I44" s="14">
        <f t="shared" si="2"/>
        <v>0.1875</v>
      </c>
      <c r="J44" s="15"/>
      <c r="K44" s="13"/>
      <c r="L44" s="16">
        <f t="shared" si="3"/>
        <v>0</v>
      </c>
      <c r="M44" s="11">
        <v>0</v>
      </c>
      <c r="N44" s="11">
        <f t="shared" si="4"/>
        <v>0</v>
      </c>
      <c r="O44" s="17"/>
      <c r="P44" s="17"/>
      <c r="Q44" s="18"/>
    </row>
    <row r="45" spans="1:17" ht="37.5">
      <c r="A45" s="10">
        <f t="shared" si="0"/>
        <v>41</v>
      </c>
      <c r="B45" s="11"/>
      <c r="C45" s="11"/>
      <c r="D45" s="11" t="s">
        <v>100</v>
      </c>
      <c r="E45" s="11">
        <v>0</v>
      </c>
      <c r="F45" s="11">
        <f t="shared" si="1"/>
        <v>0</v>
      </c>
      <c r="G45" s="12">
        <v>1</v>
      </c>
      <c r="H45" s="13">
        <v>1</v>
      </c>
      <c r="I45" s="14">
        <f t="shared" si="2"/>
        <v>0.75</v>
      </c>
      <c r="J45" s="15"/>
      <c r="K45" s="13"/>
      <c r="L45" s="16">
        <f t="shared" si="3"/>
        <v>0</v>
      </c>
      <c r="M45" s="11">
        <v>0</v>
      </c>
      <c r="N45" s="11">
        <f t="shared" si="4"/>
        <v>0</v>
      </c>
      <c r="O45" s="17"/>
      <c r="P45" s="17"/>
      <c r="Q45" s="18" t="s">
        <v>48</v>
      </c>
    </row>
    <row r="46" spans="1:17" ht="37.5">
      <c r="A46" s="10">
        <f t="shared" si="0"/>
        <v>42</v>
      </c>
      <c r="B46" s="11"/>
      <c r="C46" s="11"/>
      <c r="D46" s="11" t="s">
        <v>101</v>
      </c>
      <c r="E46" s="11">
        <v>0</v>
      </c>
      <c r="F46" s="11">
        <f t="shared" si="1"/>
        <v>0</v>
      </c>
      <c r="G46" s="12"/>
      <c r="H46" s="13"/>
      <c r="I46" s="14">
        <f t="shared" si="2"/>
        <v>0</v>
      </c>
      <c r="J46" s="15">
        <v>1</v>
      </c>
      <c r="K46" s="13">
        <v>0.5</v>
      </c>
      <c r="L46" s="16">
        <f t="shared" si="3"/>
        <v>0.375</v>
      </c>
      <c r="M46" s="11">
        <v>0</v>
      </c>
      <c r="N46" s="11">
        <f t="shared" si="4"/>
        <v>0</v>
      </c>
      <c r="O46" s="17"/>
      <c r="P46" s="17"/>
      <c r="Q46" s="18" t="s">
        <v>48</v>
      </c>
    </row>
    <row r="47" spans="1:17">
      <c r="A47" s="10">
        <f t="shared" si="0"/>
        <v>43</v>
      </c>
      <c r="B47" s="11"/>
      <c r="C47" s="11"/>
      <c r="D47" s="11" t="s">
        <v>102</v>
      </c>
      <c r="E47" s="11">
        <v>0</v>
      </c>
      <c r="F47" s="11">
        <f t="shared" si="1"/>
        <v>0</v>
      </c>
      <c r="G47" s="12">
        <v>1</v>
      </c>
      <c r="H47" s="13">
        <v>1</v>
      </c>
      <c r="I47" s="14">
        <f t="shared" si="2"/>
        <v>0.75</v>
      </c>
      <c r="J47" s="15"/>
      <c r="K47" s="13"/>
      <c r="L47" s="16">
        <f t="shared" si="3"/>
        <v>0</v>
      </c>
      <c r="M47" s="11">
        <v>0</v>
      </c>
      <c r="N47" s="11">
        <f t="shared" si="4"/>
        <v>0</v>
      </c>
      <c r="O47" s="17"/>
      <c r="P47" s="17"/>
      <c r="Q47" s="59" t="s">
        <v>67</v>
      </c>
    </row>
    <row r="48" spans="1:17">
      <c r="A48" s="10">
        <f t="shared" si="0"/>
        <v>44</v>
      </c>
      <c r="B48" s="11"/>
      <c r="C48" s="11"/>
      <c r="D48" s="11" t="s">
        <v>68</v>
      </c>
      <c r="E48" s="11">
        <v>0</v>
      </c>
      <c r="F48" s="11">
        <f t="shared" si="1"/>
        <v>0</v>
      </c>
      <c r="G48" s="12">
        <v>1</v>
      </c>
      <c r="H48" s="13">
        <v>1</v>
      </c>
      <c r="I48" s="14">
        <f t="shared" si="2"/>
        <v>0.75</v>
      </c>
      <c r="J48" s="15"/>
      <c r="K48" s="13"/>
      <c r="L48" s="16">
        <f t="shared" si="3"/>
        <v>0</v>
      </c>
      <c r="M48" s="11">
        <v>0</v>
      </c>
      <c r="N48" s="11">
        <f t="shared" si="4"/>
        <v>0</v>
      </c>
      <c r="O48" s="17"/>
      <c r="P48" s="17"/>
      <c r="Q48" s="59" t="s">
        <v>69</v>
      </c>
    </row>
    <row r="49" spans="1:17">
      <c r="A49" s="10">
        <f t="shared" si="0"/>
        <v>45</v>
      </c>
      <c r="B49" s="11"/>
      <c r="C49" s="11"/>
      <c r="D49" s="11" t="s">
        <v>103</v>
      </c>
      <c r="E49" s="11">
        <v>0</v>
      </c>
      <c r="F49" s="11">
        <f t="shared" si="1"/>
        <v>0</v>
      </c>
      <c r="G49" s="12">
        <v>1</v>
      </c>
      <c r="H49" s="13">
        <v>1</v>
      </c>
      <c r="I49" s="14">
        <f t="shared" si="2"/>
        <v>0.75</v>
      </c>
      <c r="J49" s="15">
        <v>1</v>
      </c>
      <c r="K49" s="13">
        <v>0.5</v>
      </c>
      <c r="L49" s="16">
        <f t="shared" si="3"/>
        <v>0.375</v>
      </c>
      <c r="M49" s="11">
        <v>0</v>
      </c>
      <c r="N49" s="11">
        <f t="shared" si="4"/>
        <v>0</v>
      </c>
      <c r="O49" s="17"/>
      <c r="P49" s="17"/>
      <c r="Q49" s="59" t="s">
        <v>67</v>
      </c>
    </row>
    <row r="50" spans="1:17">
      <c r="A50" s="10">
        <f t="shared" si="0"/>
        <v>46</v>
      </c>
      <c r="B50" s="60"/>
      <c r="C50" s="60"/>
      <c r="D50" s="60" t="s">
        <v>70</v>
      </c>
      <c r="E50" s="60">
        <v>0</v>
      </c>
      <c r="F50" s="60">
        <f t="shared" si="1"/>
        <v>0</v>
      </c>
      <c r="G50" s="88">
        <v>0</v>
      </c>
      <c r="H50" s="89">
        <v>0</v>
      </c>
      <c r="I50" s="90">
        <f t="shared" si="2"/>
        <v>0</v>
      </c>
      <c r="J50" s="91"/>
      <c r="K50" s="89"/>
      <c r="L50" s="92">
        <f t="shared" si="3"/>
        <v>0</v>
      </c>
      <c r="M50" s="60">
        <v>0</v>
      </c>
      <c r="N50" s="60">
        <f t="shared" si="4"/>
        <v>0</v>
      </c>
      <c r="O50" s="60"/>
      <c r="P50" s="60"/>
      <c r="Q50" s="93" t="s">
        <v>71</v>
      </c>
    </row>
    <row r="51" spans="1:17">
      <c r="A51" s="10">
        <f t="shared" si="0"/>
        <v>47</v>
      </c>
      <c r="B51" s="11"/>
      <c r="C51" s="11" t="s">
        <v>72</v>
      </c>
      <c r="D51" s="61"/>
      <c r="E51" s="11">
        <v>0</v>
      </c>
      <c r="F51" s="11">
        <f t="shared" si="1"/>
        <v>0</v>
      </c>
      <c r="G51" s="12">
        <v>0.5</v>
      </c>
      <c r="H51" s="13">
        <v>1</v>
      </c>
      <c r="I51" s="14">
        <f t="shared" si="2"/>
        <v>0.75</v>
      </c>
      <c r="J51" s="15"/>
      <c r="K51" s="13"/>
      <c r="L51" s="16">
        <f t="shared" si="3"/>
        <v>0</v>
      </c>
      <c r="M51" s="11">
        <v>0</v>
      </c>
      <c r="N51" s="11">
        <f t="shared" si="4"/>
        <v>0</v>
      </c>
      <c r="O51" s="17"/>
      <c r="P51" s="17"/>
      <c r="Q51" s="11"/>
    </row>
    <row r="52" spans="1:17">
      <c r="A52" s="10">
        <f t="shared" si="0"/>
        <v>48</v>
      </c>
      <c r="B52" s="11"/>
      <c r="C52" s="11" t="s">
        <v>73</v>
      </c>
      <c r="D52" s="11"/>
      <c r="E52" s="11">
        <v>0</v>
      </c>
      <c r="F52" s="11">
        <f t="shared" si="1"/>
        <v>0</v>
      </c>
      <c r="G52" s="12">
        <v>1</v>
      </c>
      <c r="H52" s="13">
        <v>0.5</v>
      </c>
      <c r="I52" s="14">
        <f t="shared" si="2"/>
        <v>0.375</v>
      </c>
      <c r="J52" s="15"/>
      <c r="K52" s="13"/>
      <c r="L52" s="16">
        <f t="shared" si="3"/>
        <v>0</v>
      </c>
      <c r="M52" s="11">
        <v>0</v>
      </c>
      <c r="N52" s="11">
        <f t="shared" si="4"/>
        <v>0</v>
      </c>
      <c r="O52" s="17"/>
      <c r="P52" s="17"/>
      <c r="Q52" s="11"/>
    </row>
    <row r="53" spans="1:17">
      <c r="A53" s="10">
        <f t="shared" si="0"/>
        <v>49</v>
      </c>
      <c r="B53" s="11"/>
      <c r="C53" s="11" t="s">
        <v>74</v>
      </c>
      <c r="D53" s="11"/>
      <c r="E53" s="11">
        <v>0</v>
      </c>
      <c r="F53" s="11">
        <f t="shared" si="1"/>
        <v>0</v>
      </c>
      <c r="G53" s="12">
        <v>0.5</v>
      </c>
      <c r="H53" s="13">
        <v>2</v>
      </c>
      <c r="I53" s="14">
        <f t="shared" si="2"/>
        <v>1.5</v>
      </c>
      <c r="J53" s="15"/>
      <c r="K53" s="13"/>
      <c r="L53" s="16">
        <f t="shared" si="3"/>
        <v>0</v>
      </c>
      <c r="M53" s="11">
        <v>0</v>
      </c>
      <c r="N53" s="11">
        <f t="shared" si="4"/>
        <v>0</v>
      </c>
      <c r="O53" s="17"/>
      <c r="P53" s="17"/>
      <c r="Q53" s="59" t="s">
        <v>50</v>
      </c>
    </row>
    <row r="54" spans="1:17" ht="19.5" thickBot="1">
      <c r="A54" s="62">
        <f t="shared" si="0"/>
        <v>50</v>
      </c>
      <c r="B54" s="20"/>
      <c r="C54" s="20" t="s">
        <v>51</v>
      </c>
      <c r="D54" s="20"/>
      <c r="E54" s="20">
        <v>0</v>
      </c>
      <c r="F54" s="20">
        <f t="shared" si="1"/>
        <v>0</v>
      </c>
      <c r="G54" s="21">
        <v>0.5</v>
      </c>
      <c r="H54" s="22">
        <v>0.5</v>
      </c>
      <c r="I54" s="23">
        <f t="shared" si="2"/>
        <v>0.375</v>
      </c>
      <c r="J54" s="24"/>
      <c r="K54" s="22"/>
      <c r="L54" s="25">
        <f t="shared" si="3"/>
        <v>0</v>
      </c>
      <c r="M54" s="20">
        <v>0</v>
      </c>
      <c r="N54" s="20">
        <f t="shared" si="4"/>
        <v>0</v>
      </c>
      <c r="O54" s="26"/>
      <c r="P54" s="26"/>
      <c r="Q54" s="20"/>
    </row>
    <row r="55" spans="1:17" ht="19.5" thickTop="1">
      <c r="A55" s="28">
        <f t="shared" si="0"/>
        <v>51</v>
      </c>
      <c r="B55" s="29" t="s">
        <v>75</v>
      </c>
      <c r="C55" s="29" t="s">
        <v>76</v>
      </c>
      <c r="D55" s="29" t="s">
        <v>30</v>
      </c>
      <c r="E55" s="29">
        <v>0</v>
      </c>
      <c r="F55" s="29">
        <f t="shared" si="1"/>
        <v>0</v>
      </c>
      <c r="G55" s="30">
        <v>0.5</v>
      </c>
      <c r="H55" s="31">
        <v>2</v>
      </c>
      <c r="I55" s="32">
        <f t="shared" si="2"/>
        <v>1.5</v>
      </c>
      <c r="J55" s="33"/>
      <c r="K55" s="31"/>
      <c r="L55" s="34">
        <f t="shared" si="3"/>
        <v>0</v>
      </c>
      <c r="M55" s="29">
        <v>0</v>
      </c>
      <c r="N55" s="29">
        <f t="shared" si="4"/>
        <v>0</v>
      </c>
      <c r="O55" s="35"/>
      <c r="P55" s="35"/>
      <c r="Q55" s="63"/>
    </row>
    <row r="56" spans="1:17">
      <c r="A56" s="10">
        <f t="shared" si="0"/>
        <v>52</v>
      </c>
      <c r="B56" s="36"/>
      <c r="C56" s="36"/>
      <c r="D56" s="36" t="s">
        <v>46</v>
      </c>
      <c r="E56" s="36">
        <v>0</v>
      </c>
      <c r="F56" s="36">
        <f t="shared" si="1"/>
        <v>0</v>
      </c>
      <c r="G56" s="37">
        <v>0.25</v>
      </c>
      <c r="H56" s="38">
        <v>1</v>
      </c>
      <c r="I56" s="39">
        <f t="shared" si="2"/>
        <v>0.75</v>
      </c>
      <c r="J56" s="40"/>
      <c r="K56" s="38"/>
      <c r="L56" s="41">
        <f t="shared" si="3"/>
        <v>0</v>
      </c>
      <c r="M56" s="36">
        <v>0</v>
      </c>
      <c r="N56" s="36">
        <f t="shared" si="4"/>
        <v>0</v>
      </c>
      <c r="O56" s="17"/>
      <c r="P56" s="17"/>
      <c r="Q56" s="36"/>
    </row>
    <row r="57" spans="1:17">
      <c r="A57" s="10">
        <f t="shared" si="0"/>
        <v>53</v>
      </c>
      <c r="B57" s="36"/>
      <c r="C57" s="36" t="s">
        <v>77</v>
      </c>
      <c r="D57" s="36"/>
      <c r="E57" s="36">
        <v>0</v>
      </c>
      <c r="F57" s="36">
        <f t="shared" si="1"/>
        <v>0</v>
      </c>
      <c r="G57" s="37">
        <v>0.1</v>
      </c>
      <c r="H57" s="38">
        <v>0.5</v>
      </c>
      <c r="I57" s="39">
        <f t="shared" si="2"/>
        <v>0.375</v>
      </c>
      <c r="J57" s="40"/>
      <c r="K57" s="38"/>
      <c r="L57" s="41">
        <f t="shared" si="3"/>
        <v>0</v>
      </c>
      <c r="M57" s="36">
        <v>0</v>
      </c>
      <c r="N57" s="36">
        <f t="shared" si="4"/>
        <v>0</v>
      </c>
      <c r="O57" s="17"/>
      <c r="P57" s="17"/>
      <c r="Q57" s="43"/>
    </row>
    <row r="58" spans="1:17">
      <c r="A58" s="10">
        <f t="shared" si="0"/>
        <v>54</v>
      </c>
      <c r="B58" s="36"/>
      <c r="C58" s="36" t="s">
        <v>51</v>
      </c>
      <c r="D58" s="36"/>
      <c r="E58" s="36">
        <v>0</v>
      </c>
      <c r="F58" s="36">
        <f t="shared" si="1"/>
        <v>0</v>
      </c>
      <c r="G58" s="37">
        <v>0.25</v>
      </c>
      <c r="H58" s="38">
        <v>0.5</v>
      </c>
      <c r="I58" s="39">
        <f t="shared" si="2"/>
        <v>0.375</v>
      </c>
      <c r="J58" s="40"/>
      <c r="K58" s="38"/>
      <c r="L58" s="41">
        <f t="shared" si="3"/>
        <v>0</v>
      </c>
      <c r="M58" s="36">
        <v>0</v>
      </c>
      <c r="N58" s="36">
        <f t="shared" si="4"/>
        <v>0</v>
      </c>
      <c r="O58" s="17"/>
      <c r="P58" s="17"/>
      <c r="Q58" s="36"/>
    </row>
    <row r="59" spans="1:17" ht="19.5" thickBot="1">
      <c r="A59" s="19">
        <f t="shared" si="0"/>
        <v>55</v>
      </c>
      <c r="B59" s="44"/>
      <c r="C59" s="44" t="s">
        <v>78</v>
      </c>
      <c r="D59" s="44"/>
      <c r="E59" s="44">
        <v>0</v>
      </c>
      <c r="F59" s="44">
        <f>E59*$C$1</f>
        <v>0</v>
      </c>
      <c r="G59" s="45">
        <v>0.1</v>
      </c>
      <c r="H59" s="46">
        <v>0.5</v>
      </c>
      <c r="I59" s="47">
        <f>H59*$C$1</f>
        <v>0.375</v>
      </c>
      <c r="J59" s="48"/>
      <c r="K59" s="46"/>
      <c r="L59" s="49">
        <f>K59*$C$1</f>
        <v>0</v>
      </c>
      <c r="M59" s="44">
        <v>0</v>
      </c>
      <c r="N59" s="44">
        <f>M59*$C$1</f>
        <v>0</v>
      </c>
      <c r="O59" s="26"/>
      <c r="P59" s="26"/>
      <c r="Q59" s="44"/>
    </row>
    <row r="60" spans="1:17" ht="38.25" thickTop="1">
      <c r="A60" s="51">
        <f t="shared" si="0"/>
        <v>56</v>
      </c>
      <c r="B60" s="64" t="s">
        <v>79</v>
      </c>
      <c r="C60" s="64" t="s">
        <v>80</v>
      </c>
      <c r="D60" s="64" t="s">
        <v>30</v>
      </c>
      <c r="E60" s="64">
        <v>0</v>
      </c>
      <c r="F60" s="64">
        <f t="shared" si="1"/>
        <v>0</v>
      </c>
      <c r="G60" s="65">
        <v>0.25</v>
      </c>
      <c r="H60" s="66">
        <v>0.25</v>
      </c>
      <c r="I60" s="67">
        <f t="shared" ref="I60:I66" si="5">H60*$C$1</f>
        <v>0.1875</v>
      </c>
      <c r="J60" s="68"/>
      <c r="K60" s="66"/>
      <c r="L60" s="69">
        <f t="shared" ref="L60:L66" si="6">K60*$C$1</f>
        <v>0</v>
      </c>
      <c r="M60" s="64">
        <v>0</v>
      </c>
      <c r="N60" s="64">
        <f t="shared" si="4"/>
        <v>0</v>
      </c>
      <c r="O60" s="70"/>
      <c r="P60" s="70"/>
      <c r="Q60" s="71" t="s">
        <v>81</v>
      </c>
    </row>
    <row r="61" spans="1:17">
      <c r="A61" s="10">
        <f t="shared" si="0"/>
        <v>57</v>
      </c>
      <c r="B61" s="11"/>
      <c r="C61" s="11" t="s">
        <v>79</v>
      </c>
      <c r="D61" s="11" t="s">
        <v>82</v>
      </c>
      <c r="E61" s="11">
        <v>0</v>
      </c>
      <c r="F61" s="11">
        <f t="shared" si="1"/>
        <v>0</v>
      </c>
      <c r="G61" s="12">
        <v>0.25</v>
      </c>
      <c r="H61" s="13">
        <v>0.25</v>
      </c>
      <c r="I61" s="14">
        <f t="shared" si="5"/>
        <v>0.1875</v>
      </c>
      <c r="J61" s="15"/>
      <c r="K61" s="13"/>
      <c r="L61" s="16">
        <f t="shared" si="6"/>
        <v>0</v>
      </c>
      <c r="M61" s="11">
        <v>0</v>
      </c>
      <c r="N61" s="11">
        <f t="shared" si="4"/>
        <v>0</v>
      </c>
      <c r="O61" s="17"/>
      <c r="P61" s="17"/>
      <c r="Q61" s="11"/>
    </row>
    <row r="62" spans="1:17">
      <c r="A62" s="10">
        <f t="shared" si="0"/>
        <v>58</v>
      </c>
      <c r="B62" s="11"/>
      <c r="C62" s="11"/>
      <c r="D62" s="11" t="s">
        <v>43</v>
      </c>
      <c r="E62" s="11">
        <v>0</v>
      </c>
      <c r="F62" s="11">
        <f t="shared" si="1"/>
        <v>0</v>
      </c>
      <c r="G62" s="12">
        <v>0.25</v>
      </c>
      <c r="H62" s="13">
        <v>0.25</v>
      </c>
      <c r="I62" s="14">
        <f t="shared" si="5"/>
        <v>0.1875</v>
      </c>
      <c r="J62" s="15"/>
      <c r="K62" s="13"/>
      <c r="L62" s="16">
        <f t="shared" si="6"/>
        <v>0</v>
      </c>
      <c r="M62" s="11">
        <v>0</v>
      </c>
      <c r="N62" s="11">
        <f t="shared" si="4"/>
        <v>0</v>
      </c>
      <c r="O62" s="17"/>
      <c r="P62" s="17"/>
      <c r="Q62" s="11"/>
    </row>
    <row r="63" spans="1:17">
      <c r="A63" s="10">
        <f t="shared" si="0"/>
        <v>59</v>
      </c>
      <c r="B63" s="11"/>
      <c r="C63" s="11"/>
      <c r="D63" s="11" t="s">
        <v>32</v>
      </c>
      <c r="E63" s="11">
        <v>0</v>
      </c>
      <c r="F63" s="11">
        <f t="shared" si="1"/>
        <v>0</v>
      </c>
      <c r="G63" s="12">
        <v>0.1</v>
      </c>
      <c r="H63" s="13">
        <v>0.25</v>
      </c>
      <c r="I63" s="14">
        <f t="shared" si="5"/>
        <v>0.1875</v>
      </c>
      <c r="J63" s="15"/>
      <c r="K63" s="13"/>
      <c r="L63" s="16">
        <f t="shared" si="6"/>
        <v>0</v>
      </c>
      <c r="M63" s="11">
        <v>0</v>
      </c>
      <c r="N63" s="11">
        <f t="shared" si="4"/>
        <v>0</v>
      </c>
      <c r="O63" s="17"/>
      <c r="P63" s="17"/>
      <c r="Q63" s="11"/>
    </row>
    <row r="64" spans="1:17">
      <c r="A64" s="10">
        <f t="shared" si="0"/>
        <v>60</v>
      </c>
      <c r="B64" s="11"/>
      <c r="C64" s="11"/>
      <c r="D64" s="11" t="s">
        <v>44</v>
      </c>
      <c r="E64" s="11">
        <v>0</v>
      </c>
      <c r="F64" s="11">
        <f t="shared" si="1"/>
        <v>0</v>
      </c>
      <c r="G64" s="12">
        <v>0.1</v>
      </c>
      <c r="H64" s="13">
        <v>0.25</v>
      </c>
      <c r="I64" s="14">
        <f t="shared" si="5"/>
        <v>0.1875</v>
      </c>
      <c r="J64" s="15"/>
      <c r="K64" s="13"/>
      <c r="L64" s="16">
        <f t="shared" si="6"/>
        <v>0</v>
      </c>
      <c r="M64" s="11">
        <v>0</v>
      </c>
      <c r="N64" s="11">
        <f t="shared" si="4"/>
        <v>0</v>
      </c>
      <c r="O64" s="17"/>
      <c r="P64" s="17"/>
      <c r="Q64" s="11"/>
    </row>
    <row r="65" spans="1:17">
      <c r="A65" s="10">
        <f t="shared" si="0"/>
        <v>61</v>
      </c>
      <c r="B65" s="11"/>
      <c r="C65" s="11" t="s">
        <v>83</v>
      </c>
      <c r="D65" s="11"/>
      <c r="E65" s="11">
        <v>0</v>
      </c>
      <c r="F65" s="11">
        <f t="shared" si="1"/>
        <v>0</v>
      </c>
      <c r="G65" s="12">
        <v>0.5</v>
      </c>
      <c r="H65" s="13">
        <v>1</v>
      </c>
      <c r="I65" s="14">
        <f t="shared" si="5"/>
        <v>0.75</v>
      </c>
      <c r="J65" s="15"/>
      <c r="K65" s="13"/>
      <c r="L65" s="16">
        <f t="shared" si="6"/>
        <v>0</v>
      </c>
      <c r="M65" s="11">
        <v>0</v>
      </c>
      <c r="N65" s="11">
        <f t="shared" si="4"/>
        <v>0</v>
      </c>
      <c r="O65" s="17"/>
      <c r="P65" s="17"/>
      <c r="Q65" s="11"/>
    </row>
    <row r="66" spans="1:17" ht="19.5" thickBot="1">
      <c r="A66" s="19">
        <f t="shared" si="0"/>
        <v>62</v>
      </c>
      <c r="B66" s="20"/>
      <c r="C66" s="20" t="s">
        <v>84</v>
      </c>
      <c r="D66" s="20"/>
      <c r="E66" s="20">
        <v>0</v>
      </c>
      <c r="F66" s="20">
        <f t="shared" si="1"/>
        <v>0</v>
      </c>
      <c r="G66" s="21">
        <v>0.1</v>
      </c>
      <c r="H66" s="22">
        <v>0.25</v>
      </c>
      <c r="I66" s="23">
        <f t="shared" si="5"/>
        <v>0.1875</v>
      </c>
      <c r="J66" s="24"/>
      <c r="K66" s="22"/>
      <c r="L66" s="25">
        <f t="shared" si="6"/>
        <v>0</v>
      </c>
      <c r="M66" s="20">
        <v>0</v>
      </c>
      <c r="N66" s="20">
        <f t="shared" si="4"/>
        <v>0</v>
      </c>
      <c r="O66" s="26"/>
      <c r="P66" s="26"/>
      <c r="Q66" s="20"/>
    </row>
    <row r="67" spans="1:17" ht="19.5" thickTop="1">
      <c r="A67" s="51">
        <f t="shared" si="0"/>
        <v>63</v>
      </c>
      <c r="B67" s="72" t="s">
        <v>85</v>
      </c>
      <c r="C67" s="72" t="s">
        <v>86</v>
      </c>
      <c r="D67" s="72" t="s">
        <v>30</v>
      </c>
      <c r="E67" s="73">
        <v>0</v>
      </c>
      <c r="F67" s="73">
        <f t="shared" si="1"/>
        <v>0</v>
      </c>
      <c r="G67" s="74">
        <v>0.25</v>
      </c>
      <c r="H67" s="75">
        <v>1</v>
      </c>
      <c r="I67" s="76">
        <f t="shared" si="2"/>
        <v>0.75</v>
      </c>
      <c r="J67" s="77"/>
      <c r="K67" s="75"/>
      <c r="L67" s="78">
        <f t="shared" si="3"/>
        <v>0</v>
      </c>
      <c r="M67" s="73">
        <v>0</v>
      </c>
      <c r="N67" s="73">
        <f t="shared" si="4"/>
        <v>0</v>
      </c>
      <c r="O67" s="70"/>
      <c r="P67" s="70"/>
      <c r="Q67" s="72"/>
    </row>
    <row r="68" spans="1:17">
      <c r="A68" s="10">
        <f t="shared" si="0"/>
        <v>64</v>
      </c>
      <c r="B68" s="79"/>
      <c r="C68" s="79"/>
      <c r="D68" s="79" t="s">
        <v>46</v>
      </c>
      <c r="E68" s="80">
        <v>0</v>
      </c>
      <c r="F68" s="80">
        <f t="shared" si="1"/>
        <v>0</v>
      </c>
      <c r="G68" s="81">
        <v>0.1</v>
      </c>
      <c r="H68" s="82">
        <v>0.5</v>
      </c>
      <c r="I68" s="83">
        <f t="shared" si="2"/>
        <v>0.375</v>
      </c>
      <c r="J68" s="84"/>
      <c r="K68" s="82"/>
      <c r="L68" s="85">
        <f t="shared" si="3"/>
        <v>0</v>
      </c>
      <c r="M68" s="80">
        <v>0</v>
      </c>
      <c r="N68" s="80">
        <f t="shared" si="4"/>
        <v>0</v>
      </c>
      <c r="O68" s="17"/>
      <c r="P68" s="17"/>
      <c r="Q68" s="79"/>
    </row>
    <row r="69" spans="1:17">
      <c r="A69" s="10">
        <f t="shared" si="0"/>
        <v>65</v>
      </c>
      <c r="B69" s="79"/>
      <c r="C69" s="79" t="s">
        <v>87</v>
      </c>
      <c r="D69" s="79" t="s">
        <v>43</v>
      </c>
      <c r="E69" s="80">
        <v>0</v>
      </c>
      <c r="F69" s="80">
        <f t="shared" si="1"/>
        <v>0</v>
      </c>
      <c r="G69" s="81">
        <v>0.1</v>
      </c>
      <c r="H69" s="82">
        <v>0.5</v>
      </c>
      <c r="I69" s="83">
        <f t="shared" si="2"/>
        <v>0.375</v>
      </c>
      <c r="J69" s="84"/>
      <c r="K69" s="82"/>
      <c r="L69" s="85">
        <f t="shared" si="3"/>
        <v>0</v>
      </c>
      <c r="M69" s="80">
        <v>0</v>
      </c>
      <c r="N69" s="80">
        <f t="shared" si="4"/>
        <v>0</v>
      </c>
      <c r="O69" s="17"/>
      <c r="P69" s="17"/>
      <c r="Q69" s="79"/>
    </row>
    <row r="70" spans="1:17">
      <c r="A70" s="10">
        <f t="shared" si="0"/>
        <v>66</v>
      </c>
      <c r="B70" s="79"/>
      <c r="C70" s="79"/>
      <c r="D70" s="79" t="s">
        <v>88</v>
      </c>
      <c r="E70" s="80">
        <v>0</v>
      </c>
      <c r="F70" s="80">
        <f t="shared" si="1"/>
        <v>0</v>
      </c>
      <c r="G70" s="81">
        <v>0.1</v>
      </c>
      <c r="H70" s="82">
        <v>0.25</v>
      </c>
      <c r="I70" s="83">
        <f t="shared" si="2"/>
        <v>0.1875</v>
      </c>
      <c r="J70" s="84"/>
      <c r="K70" s="82"/>
      <c r="L70" s="85">
        <f t="shared" si="3"/>
        <v>0</v>
      </c>
      <c r="M70" s="80">
        <v>0</v>
      </c>
      <c r="N70" s="80">
        <f t="shared" si="4"/>
        <v>0</v>
      </c>
      <c r="O70" s="17"/>
      <c r="P70" s="17"/>
      <c r="Q70" s="79"/>
    </row>
    <row r="71" spans="1:17">
      <c r="A71" s="10">
        <f t="shared" si="0"/>
        <v>67</v>
      </c>
      <c r="B71" s="79"/>
      <c r="C71" s="79"/>
      <c r="D71" s="79" t="s">
        <v>44</v>
      </c>
      <c r="E71" s="80">
        <v>0</v>
      </c>
      <c r="F71" s="80">
        <f t="shared" si="1"/>
        <v>0</v>
      </c>
      <c r="G71" s="81">
        <v>0.1</v>
      </c>
      <c r="H71" s="82">
        <v>0.25</v>
      </c>
      <c r="I71" s="83">
        <f t="shared" si="2"/>
        <v>0.1875</v>
      </c>
      <c r="J71" s="84"/>
      <c r="K71" s="82"/>
      <c r="L71" s="85">
        <f t="shared" si="3"/>
        <v>0</v>
      </c>
      <c r="M71" s="80">
        <v>0</v>
      </c>
      <c r="N71" s="80">
        <f t="shared" si="4"/>
        <v>0</v>
      </c>
      <c r="O71" s="17"/>
      <c r="P71" s="17"/>
      <c r="Q71" s="79"/>
    </row>
    <row r="72" spans="1:17">
      <c r="A72" s="10">
        <f t="shared" si="0"/>
        <v>68</v>
      </c>
      <c r="B72" s="79"/>
      <c r="C72" s="79" t="s">
        <v>89</v>
      </c>
      <c r="D72" s="79" t="s">
        <v>30</v>
      </c>
      <c r="E72" s="80">
        <v>0</v>
      </c>
      <c r="F72" s="80">
        <f t="shared" si="1"/>
        <v>0</v>
      </c>
      <c r="G72" s="81">
        <v>0.25</v>
      </c>
      <c r="H72" s="82">
        <v>1</v>
      </c>
      <c r="I72" s="83">
        <f t="shared" si="2"/>
        <v>0.75</v>
      </c>
      <c r="J72" s="84"/>
      <c r="K72" s="82"/>
      <c r="L72" s="85">
        <f t="shared" si="3"/>
        <v>0</v>
      </c>
      <c r="M72" s="80">
        <v>0</v>
      </c>
      <c r="N72" s="80">
        <f t="shared" si="4"/>
        <v>0</v>
      </c>
      <c r="O72" s="17"/>
      <c r="P72" s="17"/>
      <c r="Q72" s="94" t="s">
        <v>104</v>
      </c>
    </row>
    <row r="73" spans="1:17">
      <c r="A73" s="10">
        <f t="shared" si="0"/>
        <v>69</v>
      </c>
      <c r="B73" s="79"/>
      <c r="C73" s="79"/>
      <c r="D73" s="79" t="s">
        <v>43</v>
      </c>
      <c r="E73" s="80">
        <v>0</v>
      </c>
      <c r="F73" s="80">
        <f t="shared" si="1"/>
        <v>0</v>
      </c>
      <c r="G73" s="81">
        <v>0.1</v>
      </c>
      <c r="H73" s="82">
        <v>0.5</v>
      </c>
      <c r="I73" s="83">
        <f t="shared" si="2"/>
        <v>0.375</v>
      </c>
      <c r="J73" s="84"/>
      <c r="K73" s="82"/>
      <c r="L73" s="85">
        <f t="shared" si="3"/>
        <v>0</v>
      </c>
      <c r="M73" s="80">
        <v>0</v>
      </c>
      <c r="N73" s="80">
        <f t="shared" si="4"/>
        <v>0</v>
      </c>
      <c r="O73" s="17"/>
      <c r="P73" s="17"/>
      <c r="Q73" s="79"/>
    </row>
    <row r="74" spans="1:17">
      <c r="A74" s="10">
        <f t="shared" si="0"/>
        <v>70</v>
      </c>
      <c r="B74" s="79"/>
      <c r="C74" s="79"/>
      <c r="D74" s="79" t="s">
        <v>88</v>
      </c>
      <c r="E74" s="80">
        <v>0</v>
      </c>
      <c r="F74" s="80">
        <f t="shared" ref="F74:F85" si="7">E74*$C$1</f>
        <v>0</v>
      </c>
      <c r="G74" s="81">
        <v>0.1</v>
      </c>
      <c r="H74" s="82">
        <v>0.25</v>
      </c>
      <c r="I74" s="83">
        <f t="shared" si="2"/>
        <v>0.1875</v>
      </c>
      <c r="J74" s="84"/>
      <c r="K74" s="82"/>
      <c r="L74" s="85">
        <f t="shared" si="3"/>
        <v>0</v>
      </c>
      <c r="M74" s="80">
        <v>0</v>
      </c>
      <c r="N74" s="80">
        <f t="shared" ref="N74:N85" si="8">M74*$C$1</f>
        <v>0</v>
      </c>
      <c r="O74" s="17"/>
      <c r="P74" s="17"/>
      <c r="Q74" s="79"/>
    </row>
    <row r="75" spans="1:17">
      <c r="A75" s="10">
        <f t="shared" si="0"/>
        <v>71</v>
      </c>
      <c r="B75" s="79"/>
      <c r="C75" s="79" t="s">
        <v>90</v>
      </c>
      <c r="D75" s="79" t="s">
        <v>30</v>
      </c>
      <c r="E75" s="80">
        <v>0</v>
      </c>
      <c r="F75" s="80">
        <f t="shared" si="7"/>
        <v>0</v>
      </c>
      <c r="G75" s="81">
        <v>0.25</v>
      </c>
      <c r="H75" s="82">
        <v>1</v>
      </c>
      <c r="I75" s="83">
        <f t="shared" si="2"/>
        <v>0.75</v>
      </c>
      <c r="J75" s="84"/>
      <c r="K75" s="82"/>
      <c r="L75" s="85">
        <f t="shared" si="3"/>
        <v>0</v>
      </c>
      <c r="M75" s="80">
        <v>0</v>
      </c>
      <c r="N75" s="80">
        <f t="shared" si="8"/>
        <v>0</v>
      </c>
      <c r="O75" s="17"/>
      <c r="P75" s="17"/>
      <c r="Q75" s="79"/>
    </row>
    <row r="76" spans="1:17">
      <c r="A76" s="10">
        <f t="shared" si="0"/>
        <v>72</v>
      </c>
      <c r="B76" s="79"/>
      <c r="C76" s="79"/>
      <c r="D76" s="79" t="s">
        <v>43</v>
      </c>
      <c r="E76" s="80">
        <v>0</v>
      </c>
      <c r="F76" s="80">
        <f t="shared" si="7"/>
        <v>0</v>
      </c>
      <c r="G76" s="81">
        <v>0.1</v>
      </c>
      <c r="H76" s="82">
        <v>0.5</v>
      </c>
      <c r="I76" s="83">
        <f t="shared" si="2"/>
        <v>0.375</v>
      </c>
      <c r="J76" s="84"/>
      <c r="K76" s="82"/>
      <c r="L76" s="85">
        <f t="shared" si="3"/>
        <v>0</v>
      </c>
      <c r="M76" s="80">
        <v>0</v>
      </c>
      <c r="N76" s="80">
        <f t="shared" si="8"/>
        <v>0</v>
      </c>
      <c r="O76" s="17"/>
      <c r="P76" s="17"/>
      <c r="Q76" s="79"/>
    </row>
    <row r="77" spans="1:17">
      <c r="A77" s="10">
        <f t="shared" si="0"/>
        <v>73</v>
      </c>
      <c r="B77" s="79"/>
      <c r="C77" s="79"/>
      <c r="D77" s="79" t="s">
        <v>32</v>
      </c>
      <c r="E77" s="80">
        <v>0</v>
      </c>
      <c r="F77" s="80">
        <f t="shared" si="7"/>
        <v>0</v>
      </c>
      <c r="G77" s="81">
        <v>0.1</v>
      </c>
      <c r="H77" s="82">
        <v>0.25</v>
      </c>
      <c r="I77" s="83">
        <f t="shared" si="2"/>
        <v>0.1875</v>
      </c>
      <c r="J77" s="84"/>
      <c r="K77" s="82"/>
      <c r="L77" s="85">
        <f t="shared" si="3"/>
        <v>0</v>
      </c>
      <c r="M77" s="80">
        <v>0</v>
      </c>
      <c r="N77" s="80">
        <f t="shared" si="8"/>
        <v>0</v>
      </c>
      <c r="O77" s="17"/>
      <c r="P77" s="17"/>
      <c r="Q77" s="79"/>
    </row>
    <row r="78" spans="1:17">
      <c r="A78" s="10">
        <f t="shared" si="0"/>
        <v>74</v>
      </c>
      <c r="B78" s="79"/>
      <c r="C78" s="79"/>
      <c r="D78" s="79" t="s">
        <v>44</v>
      </c>
      <c r="E78" s="80">
        <v>0</v>
      </c>
      <c r="F78" s="80">
        <f t="shared" si="7"/>
        <v>0</v>
      </c>
      <c r="G78" s="81">
        <v>0.1</v>
      </c>
      <c r="H78" s="82">
        <v>0.25</v>
      </c>
      <c r="I78" s="83">
        <f t="shared" si="2"/>
        <v>0.1875</v>
      </c>
      <c r="J78" s="84"/>
      <c r="K78" s="82"/>
      <c r="L78" s="85">
        <f t="shared" si="3"/>
        <v>0</v>
      </c>
      <c r="M78" s="80">
        <v>0</v>
      </c>
      <c r="N78" s="80">
        <f t="shared" si="8"/>
        <v>0</v>
      </c>
      <c r="O78" s="17"/>
      <c r="P78" s="17"/>
      <c r="Q78" s="79"/>
    </row>
    <row r="79" spans="1:17">
      <c r="A79" s="10">
        <f t="shared" si="0"/>
        <v>75</v>
      </c>
      <c r="B79" s="79"/>
      <c r="C79" s="79" t="s">
        <v>91</v>
      </c>
      <c r="D79" s="79"/>
      <c r="E79" s="80">
        <v>0</v>
      </c>
      <c r="F79" s="80">
        <f t="shared" si="7"/>
        <v>0</v>
      </c>
      <c r="G79" s="81"/>
      <c r="H79" s="82">
        <v>0</v>
      </c>
      <c r="I79" s="83">
        <f t="shared" si="2"/>
        <v>0</v>
      </c>
      <c r="J79" s="84">
        <v>1</v>
      </c>
      <c r="K79" s="82">
        <v>2</v>
      </c>
      <c r="L79" s="85">
        <f t="shared" si="3"/>
        <v>1.5</v>
      </c>
      <c r="M79" s="80">
        <v>0</v>
      </c>
      <c r="N79" s="80">
        <f t="shared" si="8"/>
        <v>0</v>
      </c>
      <c r="O79" s="17"/>
      <c r="P79" s="17"/>
      <c r="Q79" s="79"/>
    </row>
    <row r="80" spans="1:17">
      <c r="A80" s="10">
        <f t="shared" si="0"/>
        <v>76</v>
      </c>
      <c r="B80" s="79"/>
      <c r="C80" s="79"/>
      <c r="D80" s="79"/>
      <c r="E80" s="80">
        <v>0</v>
      </c>
      <c r="F80" s="80">
        <f t="shared" si="7"/>
        <v>0</v>
      </c>
      <c r="G80" s="81"/>
      <c r="H80" s="82">
        <v>0</v>
      </c>
      <c r="I80" s="83">
        <f t="shared" si="2"/>
        <v>0</v>
      </c>
      <c r="J80" s="84"/>
      <c r="K80" s="82"/>
      <c r="L80" s="85">
        <f t="shared" si="3"/>
        <v>0</v>
      </c>
      <c r="M80" s="80">
        <v>0</v>
      </c>
      <c r="N80" s="80">
        <f t="shared" si="8"/>
        <v>0</v>
      </c>
      <c r="O80" s="17"/>
      <c r="P80" s="17"/>
      <c r="Q80" s="79"/>
    </row>
    <row r="81" spans="1:17">
      <c r="A81" s="10">
        <f t="shared" si="0"/>
        <v>77</v>
      </c>
      <c r="B81" s="79"/>
      <c r="C81" s="79"/>
      <c r="D81" s="79"/>
      <c r="E81" s="80">
        <v>0</v>
      </c>
      <c r="F81" s="80">
        <f t="shared" si="7"/>
        <v>0</v>
      </c>
      <c r="G81" s="81"/>
      <c r="H81" s="82">
        <v>0</v>
      </c>
      <c r="I81" s="83">
        <f t="shared" si="2"/>
        <v>0</v>
      </c>
      <c r="J81" s="84"/>
      <c r="K81" s="82"/>
      <c r="L81" s="85">
        <f t="shared" si="3"/>
        <v>0</v>
      </c>
      <c r="M81" s="80">
        <v>0</v>
      </c>
      <c r="N81" s="80">
        <f t="shared" si="8"/>
        <v>0</v>
      </c>
      <c r="O81" s="17"/>
      <c r="P81" s="17"/>
      <c r="Q81" s="79"/>
    </row>
    <row r="82" spans="1:17">
      <c r="A82" s="10">
        <f t="shared" si="0"/>
        <v>78</v>
      </c>
      <c r="B82" s="79"/>
      <c r="C82" s="79"/>
      <c r="D82" s="79"/>
      <c r="E82" s="80">
        <v>0</v>
      </c>
      <c r="F82" s="80">
        <f t="shared" si="7"/>
        <v>0</v>
      </c>
      <c r="G82" s="81"/>
      <c r="H82" s="82">
        <v>0</v>
      </c>
      <c r="I82" s="83">
        <f t="shared" si="2"/>
        <v>0</v>
      </c>
      <c r="J82" s="84"/>
      <c r="K82" s="82"/>
      <c r="L82" s="85">
        <f t="shared" si="3"/>
        <v>0</v>
      </c>
      <c r="M82" s="80">
        <v>0</v>
      </c>
      <c r="N82" s="80">
        <f t="shared" si="8"/>
        <v>0</v>
      </c>
      <c r="O82" s="17"/>
      <c r="P82" s="17"/>
      <c r="Q82" s="79"/>
    </row>
    <row r="83" spans="1:17">
      <c r="A83" s="10">
        <f t="shared" si="0"/>
        <v>79</v>
      </c>
      <c r="B83" s="79"/>
      <c r="C83" s="79"/>
      <c r="D83" s="79"/>
      <c r="E83" s="80">
        <v>0</v>
      </c>
      <c r="F83" s="80">
        <f t="shared" si="7"/>
        <v>0</v>
      </c>
      <c r="G83" s="81"/>
      <c r="H83" s="82">
        <v>0</v>
      </c>
      <c r="I83" s="83">
        <f t="shared" si="2"/>
        <v>0</v>
      </c>
      <c r="J83" s="84"/>
      <c r="K83" s="82"/>
      <c r="L83" s="85">
        <f t="shared" si="3"/>
        <v>0</v>
      </c>
      <c r="M83" s="80">
        <v>0</v>
      </c>
      <c r="N83" s="80">
        <f t="shared" si="8"/>
        <v>0</v>
      </c>
      <c r="O83" s="17"/>
      <c r="P83" s="17"/>
      <c r="Q83" s="79"/>
    </row>
    <row r="84" spans="1:17">
      <c r="A84" s="10">
        <f t="shared" si="0"/>
        <v>80</v>
      </c>
      <c r="B84" s="79"/>
      <c r="C84" s="79"/>
      <c r="D84" s="79"/>
      <c r="E84" s="80">
        <v>0</v>
      </c>
      <c r="F84" s="80">
        <f t="shared" si="7"/>
        <v>0</v>
      </c>
      <c r="G84" s="81"/>
      <c r="H84" s="82">
        <v>0</v>
      </c>
      <c r="I84" s="83">
        <f t="shared" si="2"/>
        <v>0</v>
      </c>
      <c r="J84" s="84"/>
      <c r="K84" s="82"/>
      <c r="L84" s="85">
        <f t="shared" si="3"/>
        <v>0</v>
      </c>
      <c r="M84" s="80">
        <v>0</v>
      </c>
      <c r="N84" s="80">
        <f t="shared" si="8"/>
        <v>0</v>
      </c>
      <c r="O84" s="17"/>
      <c r="P84" s="17"/>
      <c r="Q84" s="79"/>
    </row>
    <row r="85" spans="1:17">
      <c r="A85" s="10">
        <f t="shared" si="0"/>
        <v>81</v>
      </c>
      <c r="B85" s="79"/>
      <c r="C85" s="79"/>
      <c r="D85" s="79"/>
      <c r="E85" s="80">
        <v>0</v>
      </c>
      <c r="F85" s="80">
        <f t="shared" si="7"/>
        <v>0</v>
      </c>
      <c r="G85" s="81"/>
      <c r="H85" s="82">
        <v>0</v>
      </c>
      <c r="I85" s="83">
        <f t="shared" si="2"/>
        <v>0</v>
      </c>
      <c r="J85" s="84"/>
      <c r="K85" s="82"/>
      <c r="L85" s="85">
        <f>K85*$C$1</f>
        <v>0</v>
      </c>
      <c r="M85" s="80">
        <v>0</v>
      </c>
      <c r="N85" s="80">
        <f t="shared" si="8"/>
        <v>0</v>
      </c>
      <c r="O85" s="17"/>
      <c r="P85" s="17"/>
      <c r="Q85" s="79"/>
    </row>
    <row r="86" spans="1:17" ht="35.25">
      <c r="C86" s="1">
        <f>SUM(G86:P86)/26</f>
        <v>5.2651098901098914</v>
      </c>
      <c r="D86" s="95" t="str">
        <f>"合計"&amp;G86+H86+I86+J86+K86+L86+O86+P86&amp;"人日"</f>
        <v>合計136.892857142857人日</v>
      </c>
      <c r="E86" s="86">
        <f t="shared" ref="E86:N86" si="9">SUM(E5:E82)/$C$2</f>
        <v>0</v>
      </c>
      <c r="F86" s="86">
        <f t="shared" si="9"/>
        <v>0</v>
      </c>
      <c r="G86" s="87">
        <f t="shared" si="9"/>
        <v>21.321428571428587</v>
      </c>
      <c r="H86" s="87">
        <f t="shared" si="9"/>
        <v>37.857142857142861</v>
      </c>
      <c r="I86" s="87">
        <f t="shared" si="9"/>
        <v>28.392857142857146</v>
      </c>
      <c r="J86" s="87">
        <f t="shared" si="9"/>
        <v>8.5714285714285712</v>
      </c>
      <c r="K86" s="87">
        <f t="shared" si="9"/>
        <v>16.428571428571431</v>
      </c>
      <c r="L86" s="87">
        <f t="shared" si="9"/>
        <v>12.321428571428573</v>
      </c>
      <c r="M86" s="1">
        <f t="shared" si="9"/>
        <v>0</v>
      </c>
      <c r="N86" s="1">
        <f t="shared" si="9"/>
        <v>0</v>
      </c>
      <c r="O86" s="1">
        <v>7</v>
      </c>
      <c r="P86" s="1">
        <v>5</v>
      </c>
      <c r="Q86" s="1" t="s">
        <v>92</v>
      </c>
    </row>
    <row r="87" spans="1:17" ht="28.5">
      <c r="D87" s="107">
        <f>SUM(G86:P86)*C3</f>
        <v>2737857.1428571432</v>
      </c>
    </row>
  </sheetData>
  <mergeCells count="2">
    <mergeCell ref="G3:I3"/>
    <mergeCell ref="J3:L3"/>
  </mergeCells>
  <phoneticPr fontId="3"/>
  <pageMargins left="0.70866141732283472" right="0.70866141732283472" top="0.74803149606299213" bottom="0.74803149606299213" header="0.31496062992125984" footer="0.31496062992125984"/>
  <pageSetup paperSize="9" scale="45"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（旧）機能一覧（詳細）</vt:lpstr>
      <vt:lpstr>★機能一覧（詳細）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fhideaki</dc:creator>
  <cp:lastModifiedBy>fhideaki</cp:lastModifiedBy>
  <dcterms:created xsi:type="dcterms:W3CDTF">2016-12-07T08:23:10Z</dcterms:created>
  <dcterms:modified xsi:type="dcterms:W3CDTF">2016-12-16T02:19:11Z</dcterms:modified>
</cp:coreProperties>
</file>