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unny\shared\sunny\"/>
    </mc:Choice>
  </mc:AlternateContent>
  <bookViews>
    <workbookView xWindow="0" yWindow="0" windowWidth="11940" windowHeight="5070"/>
  </bookViews>
  <sheets>
    <sheet name="Sheet1" sheetId="1" r:id="rId1"/>
    <sheet name="Sheet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G5" i="2"/>
  <c r="D5" i="2"/>
  <c r="L4" i="2"/>
  <c r="E4" i="2"/>
  <c r="F4" i="2" s="1"/>
  <c r="D4" i="2"/>
  <c r="G6" i="2" l="1"/>
  <c r="I5" i="2"/>
  <c r="J5" i="2" s="1"/>
  <c r="K5" i="2" s="1"/>
  <c r="L5" i="2" s="1"/>
  <c r="D6" i="2"/>
  <c r="H6" i="2"/>
  <c r="L4" i="1"/>
  <c r="D4" i="1"/>
  <c r="E5" i="2" l="1"/>
  <c r="F5" i="2" s="1"/>
  <c r="D7" i="2"/>
  <c r="I6" i="2"/>
  <c r="J6" i="2" s="1"/>
  <c r="E6" i="2"/>
  <c r="G7" i="2"/>
  <c r="H7" i="2" s="1"/>
  <c r="F6" i="2"/>
  <c r="K6" i="2"/>
  <c r="L6" i="2" s="1"/>
  <c r="D5" i="1"/>
  <c r="G5" i="1"/>
  <c r="H5" i="1" s="1"/>
  <c r="L7" i="2" l="1"/>
  <c r="G8" i="2"/>
  <c r="H8" i="2" s="1"/>
  <c r="F7" i="2"/>
  <c r="D8" i="2"/>
  <c r="I7" i="2"/>
  <c r="J7" i="2" s="1"/>
  <c r="E7" i="2"/>
  <c r="K7" i="2"/>
  <c r="I5" i="1"/>
  <c r="J5" i="1" s="1"/>
  <c r="K5" i="1" s="1"/>
  <c r="L5" i="1" s="1"/>
  <c r="D6" i="1"/>
  <c r="G6" i="1"/>
  <c r="H6" i="1" s="1"/>
  <c r="E4" i="1"/>
  <c r="F4" i="1" s="1"/>
  <c r="H9" i="2" l="1"/>
  <c r="D9" i="2"/>
  <c r="E8" i="2"/>
  <c r="F8" i="2"/>
  <c r="I8" i="2"/>
  <c r="J8" i="2" s="1"/>
  <c r="G9" i="2"/>
  <c r="K8" i="2"/>
  <c r="G7" i="1"/>
  <c r="H7" i="1" s="1"/>
  <c r="D7" i="1"/>
  <c r="I6" i="1"/>
  <c r="J6" i="1" s="1"/>
  <c r="K6" i="1" s="1"/>
  <c r="E5" i="1"/>
  <c r="F5" i="1" s="1"/>
  <c r="D10" i="2" l="1"/>
  <c r="I9" i="2"/>
  <c r="J9" i="2" s="1"/>
  <c r="E9" i="2" s="1"/>
  <c r="F9" i="2" s="1"/>
  <c r="G10" i="2"/>
  <c r="H10" i="2" s="1"/>
  <c r="L8" i="2"/>
  <c r="L6" i="1"/>
  <c r="K7" i="1"/>
  <c r="L7" i="1" s="1"/>
  <c r="G8" i="1"/>
  <c r="D8" i="1"/>
  <c r="I7" i="1"/>
  <c r="J7" i="1" s="1"/>
  <c r="H8" i="1"/>
  <c r="E6" i="1"/>
  <c r="F6" i="1" s="1"/>
  <c r="E7" i="1"/>
  <c r="F7" i="1" s="1"/>
  <c r="H11" i="2" l="1"/>
  <c r="K9" i="2"/>
  <c r="D11" i="2"/>
  <c r="I10" i="2"/>
  <c r="J10" i="2" s="1"/>
  <c r="E10" i="2"/>
  <c r="G11" i="2"/>
  <c r="F10" i="2"/>
  <c r="J8" i="1"/>
  <c r="K8" i="1" s="1"/>
  <c r="L8" i="1" s="1"/>
  <c r="E8" i="1"/>
  <c r="D9" i="1"/>
  <c r="I8" i="1"/>
  <c r="F8" i="1"/>
  <c r="G9" i="1"/>
  <c r="H9" i="1" s="1"/>
  <c r="K10" i="2" l="1"/>
  <c r="L9" i="2"/>
  <c r="G12" i="2"/>
  <c r="H12" i="2" s="1"/>
  <c r="F11" i="2"/>
  <c r="D12" i="2"/>
  <c r="I11" i="2"/>
  <c r="J11" i="2" s="1"/>
  <c r="E11" i="2"/>
  <c r="G10" i="1"/>
  <c r="H10" i="1" s="1"/>
  <c r="D10" i="1"/>
  <c r="I9" i="1"/>
  <c r="J9" i="1" s="1"/>
  <c r="K11" i="2" l="1"/>
  <c r="L10" i="2"/>
  <c r="I12" i="2"/>
  <c r="J12" i="2" s="1"/>
  <c r="E12" i="2" s="1"/>
  <c r="F12" i="2" s="1"/>
  <c r="D13" i="2"/>
  <c r="G13" i="2"/>
  <c r="H13" i="2" s="1"/>
  <c r="E9" i="1"/>
  <c r="F9" i="1" s="1"/>
  <c r="K9" i="1"/>
  <c r="L9" i="1" s="1"/>
  <c r="G11" i="1"/>
  <c r="H11" i="1" s="1"/>
  <c r="D11" i="1"/>
  <c r="I10" i="1"/>
  <c r="H14" i="2" l="1"/>
  <c r="F13" i="2"/>
  <c r="G14" i="2"/>
  <c r="D14" i="2"/>
  <c r="I13" i="2"/>
  <c r="J13" i="2" s="1"/>
  <c r="E13" i="2"/>
  <c r="K12" i="2"/>
  <c r="L11" i="2"/>
  <c r="I11" i="1"/>
  <c r="G12" i="1"/>
  <c r="H12" i="1" s="1"/>
  <c r="D12" i="1"/>
  <c r="J10" i="1"/>
  <c r="D15" i="2" l="1"/>
  <c r="I14" i="2"/>
  <c r="J14" i="2" s="1"/>
  <c r="E14" i="2"/>
  <c r="G15" i="2"/>
  <c r="H15" i="2" s="1"/>
  <c r="F14" i="2"/>
  <c r="K13" i="2"/>
  <c r="L12" i="2"/>
  <c r="I12" i="1"/>
  <c r="D13" i="1"/>
  <c r="G13" i="1"/>
  <c r="H13" i="1" s="1"/>
  <c r="E10" i="1"/>
  <c r="F10" i="1" s="1"/>
  <c r="J11" i="1" s="1"/>
  <c r="E11" i="1" s="1"/>
  <c r="K10" i="1"/>
  <c r="L10" i="1" s="1"/>
  <c r="K11" i="1"/>
  <c r="L11" i="1" s="1"/>
  <c r="F15" i="2" l="1"/>
  <c r="I15" i="2"/>
  <c r="J15" i="2" s="1"/>
  <c r="E15" i="2"/>
  <c r="K14" i="2"/>
  <c r="L13" i="2"/>
  <c r="E13" i="1"/>
  <c r="F13" i="1"/>
  <c r="G14" i="1"/>
  <c r="H14" i="1" s="1"/>
  <c r="D14" i="1"/>
  <c r="I13" i="1"/>
  <c r="F11" i="1"/>
  <c r="J12" i="1" s="1"/>
  <c r="K15" i="2" l="1"/>
  <c r="L15" i="2" s="1"/>
  <c r="L14" i="2"/>
  <c r="G15" i="1"/>
  <c r="H15" i="1" s="1"/>
  <c r="D15" i="1"/>
  <c r="I14" i="1"/>
  <c r="J14" i="1" s="1"/>
  <c r="E14" i="1" s="1"/>
  <c r="F14" i="1" s="1"/>
  <c r="K12" i="1"/>
  <c r="L12" i="1" s="1"/>
  <c r="E12" i="1"/>
  <c r="F12" i="1" s="1"/>
  <c r="J13" i="1" s="1"/>
  <c r="E15" i="1" l="1"/>
  <c r="I15" i="1"/>
  <c r="J15" i="1" s="1"/>
  <c r="F15" i="1"/>
  <c r="K13" i="1"/>
  <c r="L13" i="1" l="1"/>
  <c r="K14" i="1"/>
  <c r="L14" i="1" l="1"/>
  <c r="K15" i="1"/>
  <c r="L15" i="1" s="1"/>
</calcChain>
</file>

<file path=xl/sharedStrings.xml><?xml version="1.0" encoding="utf-8"?>
<sst xmlns="http://schemas.openxmlformats.org/spreadsheetml/2006/main" count="30" uniqueCount="13">
  <si>
    <t>P</t>
  </si>
  <si>
    <t>Q</t>
  </si>
  <si>
    <t>BS</t>
  </si>
  <si>
    <t>CSgndVol</t>
  </si>
  <si>
    <t>RPnL</t>
  </si>
  <si>
    <t>PsnClosed</t>
  </si>
  <si>
    <t>CSgndNotlAdjForChgSign</t>
  </si>
  <si>
    <t>AvgPx</t>
  </si>
  <si>
    <t>PrdTotPnL</t>
  </si>
  <si>
    <t>CTotPnL</t>
  </si>
  <si>
    <t>CUPnL</t>
  </si>
  <si>
    <t>CRPnL</t>
  </si>
  <si>
    <t>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</si>
</sst>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8"/>
  <sheetViews>
    <sheetView tabSelected="1" workbookViewId="0">
      <selection activeCell="D12" sqref="D12"/>
    </sheetView>
  </sheetViews>
  <sheetFormatPr defaultRowHeight="15"/>
  <cols>
    <col min="1" max="1" width="8.7109375" customWidth="1"/>
    <col min="2" max="2" width="5.28515625" customWidth="1"/>
    <col min="3" max="3" width="6.7109375" customWidth="1"/>
    <col min="4" max="5" width="11" customWidth="1"/>
    <col min="6" max="6" width="12.7109375" bestFit="1" customWidth="1"/>
    <col min="8" max="8" width="12.7109375" customWidth="1"/>
  </cols>
  <sheetData>
    <row r="3" spans="1:15">
      <c r="A3" t="s">
        <v>0</v>
      </c>
      <c r="B3" t="s">
        <v>1</v>
      </c>
      <c r="C3" t="s">
        <v>2</v>
      </c>
      <c r="D3" t="s">
        <v>3</v>
      </c>
      <c r="E3" t="s">
        <v>6</v>
      </c>
      <c r="F3" t="s">
        <v>7</v>
      </c>
      <c r="G3" t="s">
        <v>8</v>
      </c>
      <c r="H3" t="s">
        <v>9</v>
      </c>
      <c r="I3" t="s">
        <v>5</v>
      </c>
      <c r="J3" t="s">
        <v>4</v>
      </c>
      <c r="K3" t="s">
        <v>11</v>
      </c>
      <c r="L3" t="s">
        <v>10</v>
      </c>
    </row>
    <row r="4" spans="1:15">
      <c r="A4">
        <v>12.0997</v>
      </c>
      <c r="B4">
        <v>103</v>
      </c>
      <c r="C4">
        <v>1</v>
      </c>
      <c r="D4" s="1">
        <f>B4*C4</f>
        <v>103</v>
      </c>
      <c r="E4" s="1">
        <f>A4*D4</f>
        <v>1246.2691</v>
      </c>
      <c r="F4" s="1">
        <f>E4/D4</f>
        <v>12.0997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1">
        <f>H4-J4</f>
        <v>0</v>
      </c>
    </row>
    <row r="5" spans="1:15">
      <c r="A5">
        <v>17.869499999999999</v>
      </c>
      <c r="B5">
        <v>69</v>
      </c>
      <c r="C5">
        <v>1</v>
      </c>
      <c r="D5">
        <f>D4+B5*C5</f>
        <v>172</v>
      </c>
      <c r="E5">
        <f>IF(D5*D4&lt;=0,A5*D5,E4+A5*B5*C5+J5)</f>
        <v>2479.2646</v>
      </c>
      <c r="F5">
        <f t="shared" ref="F5:F15" si="0">IF(D5*D4&lt;=0,A5,E5/D5)</f>
        <v>14.414329069767442</v>
      </c>
      <c r="G5">
        <f>D4*(A5-A4)</f>
        <v>594.28939999999977</v>
      </c>
      <c r="H5">
        <f>H4+G5</f>
        <v>594.28939999999977</v>
      </c>
      <c r="I5">
        <f>IF(D5*D4&lt;0,D4,IF(ABS(D5)&lt;ABS(D4),D4-D5,0))</f>
        <v>0</v>
      </c>
      <c r="J5">
        <f>I5*(A5-F4)</f>
        <v>0</v>
      </c>
      <c r="K5">
        <f>K4+J5</f>
        <v>0</v>
      </c>
      <c r="L5">
        <f>H5-K5</f>
        <v>594.28939999999977</v>
      </c>
    </row>
    <row r="6" spans="1:15">
      <c r="A6">
        <v>34.54</v>
      </c>
      <c r="B6">
        <v>3</v>
      </c>
      <c r="C6">
        <v>-1</v>
      </c>
      <c r="D6">
        <f>D5+B6*C6</f>
        <v>169</v>
      </c>
      <c r="E6">
        <f t="shared" ref="E6:E15" si="1">IF(D6*D5&lt;=0,A6*D6,E5+A6*B6*C6+J6)</f>
        <v>2436.0216127906979</v>
      </c>
      <c r="F6">
        <f t="shared" si="0"/>
        <v>14.414329069767444</v>
      </c>
      <c r="G6">
        <f>D5*(A6-A5)</f>
        <v>2867.326</v>
      </c>
      <c r="H6">
        <f t="shared" ref="H6:H15" si="2">H5+G6</f>
        <v>3461.6153999999997</v>
      </c>
      <c r="I6">
        <f t="shared" ref="I6:I15" si="3">IF(D6*D5&lt;0,D5,IF(ABS(D6)&lt;ABS(D5),D5-D6,0))</f>
        <v>3</v>
      </c>
      <c r="J6">
        <f>I6*(A6-F5)</f>
        <v>60.377012790697677</v>
      </c>
      <c r="K6">
        <f t="shared" ref="K6:K15" si="4">K5+J6</f>
        <v>60.377012790697677</v>
      </c>
      <c r="L6">
        <f t="shared" ref="L6:L15" si="5">H6-K6</f>
        <v>3401.2383872093019</v>
      </c>
    </row>
    <row r="7" spans="1:15">
      <c r="A7">
        <v>71.489999999999995</v>
      </c>
      <c r="B7">
        <v>17</v>
      </c>
      <c r="C7">
        <v>1</v>
      </c>
      <c r="D7">
        <f>D6+B7*C7</f>
        <v>186</v>
      </c>
      <c r="E7">
        <f t="shared" si="1"/>
        <v>3651.3516127906978</v>
      </c>
      <c r="F7">
        <f t="shared" si="0"/>
        <v>19.630922649412355</v>
      </c>
      <c r="G7">
        <f>D6*(A7-A6)</f>
        <v>6244.5499999999993</v>
      </c>
      <c r="H7">
        <f t="shared" si="2"/>
        <v>9706.165399999998</v>
      </c>
      <c r="I7">
        <f t="shared" si="3"/>
        <v>0</v>
      </c>
      <c r="J7">
        <f>I7*(A7-F6)</f>
        <v>0</v>
      </c>
      <c r="K7">
        <f t="shared" si="4"/>
        <v>60.377012790697677</v>
      </c>
      <c r="L7">
        <f t="shared" si="5"/>
        <v>9645.7883872093007</v>
      </c>
    </row>
    <row r="8" spans="1:15">
      <c r="A8">
        <v>5.7888999999999999</v>
      </c>
      <c r="B8">
        <v>200</v>
      </c>
      <c r="C8">
        <v>-1</v>
      </c>
      <c r="D8">
        <f>D7+B8*C8</f>
        <v>-14</v>
      </c>
      <c r="E8">
        <f t="shared" si="1"/>
        <v>-81.044600000000003</v>
      </c>
      <c r="F8">
        <f t="shared" si="0"/>
        <v>5.7888999999999999</v>
      </c>
      <c r="G8">
        <f>D7*(A8-A7)</f>
        <v>-12220.4046</v>
      </c>
      <c r="H8">
        <f t="shared" si="2"/>
        <v>-2514.2392000000018</v>
      </c>
      <c r="I8">
        <f t="shared" si="3"/>
        <v>186</v>
      </c>
      <c r="J8">
        <f>I8*(A8-F7)</f>
        <v>-2574.6162127906982</v>
      </c>
      <c r="K8">
        <f t="shared" si="4"/>
        <v>-2514.2392000000004</v>
      </c>
      <c r="L8">
        <f t="shared" si="5"/>
        <v>0</v>
      </c>
    </row>
    <row r="9" spans="1:15">
      <c r="A9">
        <v>9.5</v>
      </c>
      <c r="B9">
        <v>15</v>
      </c>
      <c r="C9">
        <v>-1</v>
      </c>
      <c r="D9">
        <f>D8+B9*C9</f>
        <v>-29</v>
      </c>
      <c r="E9">
        <f t="shared" si="1"/>
        <v>-223.5446</v>
      </c>
      <c r="F9">
        <f t="shared" si="0"/>
        <v>7.7084344827586211</v>
      </c>
      <c r="G9">
        <f>D8*(A9-A8)</f>
        <v>-51.955399999999997</v>
      </c>
      <c r="H9">
        <f t="shared" si="2"/>
        <v>-2566.1946000000016</v>
      </c>
      <c r="I9">
        <f t="shared" si="3"/>
        <v>0</v>
      </c>
      <c r="J9">
        <f>I9*(A9-F8)</f>
        <v>0</v>
      </c>
      <c r="K9">
        <f t="shared" si="4"/>
        <v>-2514.2392000000004</v>
      </c>
      <c r="L9">
        <f t="shared" si="5"/>
        <v>-51.955400000001191</v>
      </c>
    </row>
    <row r="10" spans="1:15">
      <c r="A10">
        <v>7</v>
      </c>
      <c r="B10">
        <v>60</v>
      </c>
      <c r="C10">
        <v>-1</v>
      </c>
      <c r="D10">
        <f t="shared" ref="D10:D15" si="6">D9+B10*C10</f>
        <v>-89</v>
      </c>
      <c r="E10">
        <f t="shared" si="1"/>
        <v>-643.54459999999995</v>
      </c>
      <c r="F10">
        <f t="shared" si="0"/>
        <v>7.23083820224719</v>
      </c>
      <c r="G10">
        <f t="shared" ref="G10:G15" si="7">D9*(A10-A9)</f>
        <v>72.5</v>
      </c>
      <c r="H10">
        <f t="shared" si="2"/>
        <v>-2493.6946000000016</v>
      </c>
      <c r="I10">
        <f t="shared" si="3"/>
        <v>0</v>
      </c>
      <c r="J10">
        <f t="shared" ref="J10:J15" si="8">I10*(A10-F9)</f>
        <v>0</v>
      </c>
      <c r="K10">
        <f t="shared" si="4"/>
        <v>-2514.2392000000004</v>
      </c>
      <c r="L10">
        <f t="shared" si="5"/>
        <v>20.544599999998809</v>
      </c>
    </row>
    <row r="11" spans="1:15">
      <c r="A11">
        <v>4</v>
      </c>
      <c r="B11">
        <v>91</v>
      </c>
      <c r="C11">
        <v>-1</v>
      </c>
      <c r="D11">
        <f t="shared" si="6"/>
        <v>-180</v>
      </c>
      <c r="E11">
        <f t="shared" si="1"/>
        <v>-1007.5445999999999</v>
      </c>
      <c r="F11">
        <f t="shared" si="0"/>
        <v>5.5974699999999995</v>
      </c>
      <c r="G11">
        <f t="shared" si="7"/>
        <v>267</v>
      </c>
      <c r="H11">
        <f t="shared" si="2"/>
        <v>-2226.6946000000016</v>
      </c>
      <c r="I11">
        <f t="shared" si="3"/>
        <v>0</v>
      </c>
      <c r="J11">
        <f t="shared" si="8"/>
        <v>0</v>
      </c>
      <c r="K11">
        <f t="shared" si="4"/>
        <v>-2514.2392000000004</v>
      </c>
      <c r="L11">
        <f t="shared" si="5"/>
        <v>287.54459999999881</v>
      </c>
    </row>
    <row r="12" spans="1:15">
      <c r="A12">
        <v>10</v>
      </c>
      <c r="B12">
        <v>98</v>
      </c>
      <c r="C12">
        <v>-1</v>
      </c>
      <c r="D12">
        <f t="shared" si="6"/>
        <v>-278</v>
      </c>
      <c r="E12">
        <f t="shared" si="1"/>
        <v>-1987.5445999999999</v>
      </c>
      <c r="F12">
        <f t="shared" si="0"/>
        <v>7.1494410071942447</v>
      </c>
      <c r="G12">
        <f t="shared" si="7"/>
        <v>-1080</v>
      </c>
      <c r="H12">
        <f t="shared" si="2"/>
        <v>-3306.6946000000016</v>
      </c>
      <c r="I12">
        <f t="shared" si="3"/>
        <v>0</v>
      </c>
      <c r="J12">
        <f t="shared" si="8"/>
        <v>0</v>
      </c>
      <c r="K12">
        <f t="shared" si="4"/>
        <v>-2514.2392000000004</v>
      </c>
      <c r="L12">
        <f t="shared" si="5"/>
        <v>-792.45540000000119</v>
      </c>
    </row>
    <row r="13" spans="1:15">
      <c r="A13">
        <v>8</v>
      </c>
      <c r="B13">
        <v>400</v>
      </c>
      <c r="C13">
        <v>1</v>
      </c>
      <c r="D13">
        <f t="shared" si="6"/>
        <v>122</v>
      </c>
      <c r="E13">
        <f t="shared" si="1"/>
        <v>976</v>
      </c>
      <c r="F13">
        <f t="shared" si="0"/>
        <v>8</v>
      </c>
      <c r="G13">
        <f t="shared" si="7"/>
        <v>556</v>
      </c>
      <c r="H13">
        <f t="shared" si="2"/>
        <v>-2750.6946000000016</v>
      </c>
      <c r="I13">
        <f t="shared" si="3"/>
        <v>-278</v>
      </c>
      <c r="J13">
        <f t="shared" si="8"/>
        <v>-236.45539999999997</v>
      </c>
      <c r="K13">
        <f t="shared" si="4"/>
        <v>-2750.6946000000003</v>
      </c>
      <c r="L13">
        <f t="shared" si="5"/>
        <v>0</v>
      </c>
    </row>
    <row r="14" spans="1:15">
      <c r="A14">
        <v>7</v>
      </c>
      <c r="B14">
        <v>16</v>
      </c>
      <c r="C14">
        <v>1</v>
      </c>
      <c r="D14">
        <f t="shared" si="6"/>
        <v>138</v>
      </c>
      <c r="E14">
        <f t="shared" si="1"/>
        <v>1088</v>
      </c>
      <c r="F14">
        <f t="shared" si="0"/>
        <v>7.8840579710144931</v>
      </c>
      <c r="G14">
        <f t="shared" si="7"/>
        <v>-122</v>
      </c>
      <c r="H14">
        <f t="shared" si="2"/>
        <v>-2872.6946000000016</v>
      </c>
      <c r="I14">
        <f t="shared" si="3"/>
        <v>0</v>
      </c>
      <c r="J14">
        <f t="shared" si="8"/>
        <v>0</v>
      </c>
      <c r="K14">
        <f t="shared" si="4"/>
        <v>-2750.6946000000003</v>
      </c>
      <c r="L14">
        <f t="shared" si="5"/>
        <v>-122.00000000000136</v>
      </c>
    </row>
    <row r="15" spans="1:15">
      <c r="A15">
        <v>5</v>
      </c>
      <c r="B15">
        <v>138</v>
      </c>
      <c r="C15">
        <v>-1</v>
      </c>
      <c r="D15">
        <f t="shared" si="6"/>
        <v>0</v>
      </c>
      <c r="E15">
        <f t="shared" si="1"/>
        <v>0</v>
      </c>
      <c r="F15">
        <f t="shared" si="0"/>
        <v>5</v>
      </c>
      <c r="G15">
        <f t="shared" si="7"/>
        <v>-276</v>
      </c>
      <c r="H15">
        <f t="shared" si="2"/>
        <v>-3148.6946000000016</v>
      </c>
      <c r="I15">
        <f t="shared" si="3"/>
        <v>138</v>
      </c>
      <c r="J15">
        <f t="shared" si="8"/>
        <v>-398.00000000000006</v>
      </c>
      <c r="K15">
        <f t="shared" si="4"/>
        <v>-3148.6946000000003</v>
      </c>
      <c r="L15">
        <f t="shared" si="5"/>
        <v>0</v>
      </c>
      <c r="O15" t="s">
        <v>12</v>
      </c>
    </row>
    <row r="18" spans="5:6">
      <c r="E18" t="s">
        <v>12</v>
      </c>
      <c r="F1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8"/>
  <sheetViews>
    <sheetView workbookViewId="0">
      <selection activeCell="E18" sqref="E18"/>
    </sheetView>
  </sheetViews>
  <sheetFormatPr defaultRowHeight="15"/>
  <cols>
    <col min="1" max="1" width="8.7109375" customWidth="1"/>
    <col min="2" max="2" width="5.28515625" customWidth="1"/>
    <col min="3" max="3" width="6.7109375" customWidth="1"/>
    <col min="4" max="5" width="11" customWidth="1"/>
    <col min="6" max="6" width="12.7109375" bestFit="1" customWidth="1"/>
    <col min="8" max="8" width="12.7109375" customWidth="1"/>
  </cols>
  <sheetData>
    <row r="3" spans="1:15">
      <c r="A3" t="s">
        <v>0</v>
      </c>
      <c r="B3" t="s">
        <v>1</v>
      </c>
      <c r="C3" t="s">
        <v>2</v>
      </c>
      <c r="D3" t="s">
        <v>3</v>
      </c>
      <c r="E3" t="s">
        <v>6</v>
      </c>
      <c r="F3" t="s">
        <v>7</v>
      </c>
      <c r="G3" t="s">
        <v>8</v>
      </c>
      <c r="H3" t="s">
        <v>9</v>
      </c>
      <c r="I3" t="s">
        <v>5</v>
      </c>
      <c r="J3" t="s">
        <v>4</v>
      </c>
      <c r="K3" t="s">
        <v>11</v>
      </c>
      <c r="L3" t="s">
        <v>10</v>
      </c>
    </row>
    <row r="4" spans="1:15">
      <c r="A4">
        <v>12.0997</v>
      </c>
      <c r="B4">
        <v>103</v>
      </c>
      <c r="C4">
        <v>1</v>
      </c>
      <c r="D4" s="1">
        <f>B4*C4</f>
        <v>103</v>
      </c>
      <c r="E4" s="1">
        <f>A4*D4</f>
        <v>1246.2691</v>
      </c>
      <c r="F4" s="1">
        <f>E4/D4</f>
        <v>12.0997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1">
        <f>H4-J4</f>
        <v>0</v>
      </c>
    </row>
    <row r="5" spans="1:15">
      <c r="A5">
        <v>17.869499999999999</v>
      </c>
      <c r="B5">
        <v>69</v>
      </c>
      <c r="C5">
        <v>1</v>
      </c>
      <c r="D5">
        <f>D4+B5*C5</f>
        <v>172</v>
      </c>
      <c r="E5">
        <f>IF(D5*D4&lt;=0,A5*D5,E4+A5*B5*C5+J5)</f>
        <v>2479.2646</v>
      </c>
      <c r="F5">
        <f t="shared" ref="F5:F15" si="0">IF(D5*D4&lt;=0,A5,E5/D5)</f>
        <v>14.414329069767442</v>
      </c>
      <c r="G5">
        <f>D4*(A5-A4)</f>
        <v>594.28939999999977</v>
      </c>
      <c r="H5">
        <f>H4+G5</f>
        <v>594.28939999999977</v>
      </c>
      <c r="I5">
        <f>IF(D5*D4&lt;0,D4,IF(ABS(D5)&lt;ABS(D4),D4-D5,0))</f>
        <v>0</v>
      </c>
      <c r="J5">
        <f>I5*(A5-F4)</f>
        <v>0</v>
      </c>
      <c r="K5">
        <f>K4+J5</f>
        <v>0</v>
      </c>
      <c r="L5">
        <f>H5-K5</f>
        <v>594.28939999999977</v>
      </c>
    </row>
    <row r="6" spans="1:15">
      <c r="A6">
        <v>34.54</v>
      </c>
      <c r="B6">
        <v>172</v>
      </c>
      <c r="C6">
        <v>-1</v>
      </c>
      <c r="D6">
        <f>D5+B6*C6</f>
        <v>0</v>
      </c>
      <c r="E6">
        <f t="shared" ref="E6:E15" si="1">IF(D6*D5&lt;=0,A6*D6,E5+A6*B6*C6+J6)</f>
        <v>0</v>
      </c>
      <c r="F6">
        <f t="shared" si="0"/>
        <v>34.54</v>
      </c>
      <c r="G6">
        <f>D5*(A6-A5)</f>
        <v>2867.326</v>
      </c>
      <c r="H6">
        <f t="shared" ref="H6:H15" si="2">H5+G6</f>
        <v>3461.6153999999997</v>
      </c>
      <c r="I6">
        <f t="shared" ref="I6:I15" si="3">IF(D6*D5&lt;0,D5,IF(ABS(D6)&lt;ABS(D5),D5-D6,0))</f>
        <v>172</v>
      </c>
      <c r="J6">
        <f>I6*(A6-F5)</f>
        <v>3461.6154000000001</v>
      </c>
      <c r="K6">
        <f t="shared" ref="K6:K15" si="4">K5+J6</f>
        <v>3461.6154000000001</v>
      </c>
      <c r="L6">
        <f t="shared" ref="L6:L15" si="5">H6-K6</f>
        <v>0</v>
      </c>
    </row>
    <row r="7" spans="1:15">
      <c r="A7">
        <v>71.489999999999995</v>
      </c>
      <c r="B7">
        <v>17</v>
      </c>
      <c r="C7">
        <v>1</v>
      </c>
      <c r="D7">
        <f>D6+B7*C7</f>
        <v>17</v>
      </c>
      <c r="E7">
        <f t="shared" si="1"/>
        <v>1215.33</v>
      </c>
      <c r="F7">
        <f t="shared" si="0"/>
        <v>71.489999999999995</v>
      </c>
      <c r="G7">
        <f>D6*(A7-A6)</f>
        <v>0</v>
      </c>
      <c r="H7">
        <f t="shared" si="2"/>
        <v>3461.6153999999997</v>
      </c>
      <c r="I7">
        <f t="shared" si="3"/>
        <v>0</v>
      </c>
      <c r="J7">
        <f>I7*(A7-F6)</f>
        <v>0</v>
      </c>
      <c r="K7">
        <f t="shared" si="4"/>
        <v>3461.6154000000001</v>
      </c>
      <c r="L7">
        <f t="shared" si="5"/>
        <v>0</v>
      </c>
    </row>
    <row r="8" spans="1:15">
      <c r="A8">
        <v>5.7888999999999999</v>
      </c>
      <c r="B8">
        <v>200</v>
      </c>
      <c r="C8">
        <v>-1</v>
      </c>
      <c r="D8">
        <f>D7+B8*C8</f>
        <v>-183</v>
      </c>
      <c r="E8">
        <f t="shared" si="1"/>
        <v>-1059.3687</v>
      </c>
      <c r="F8">
        <f t="shared" si="0"/>
        <v>5.7888999999999999</v>
      </c>
      <c r="G8">
        <f>D7*(A8-A7)</f>
        <v>-1116.9186999999999</v>
      </c>
      <c r="H8">
        <f t="shared" si="2"/>
        <v>2344.6966999999995</v>
      </c>
      <c r="I8">
        <f t="shared" si="3"/>
        <v>17</v>
      </c>
      <c r="J8">
        <f>I8*(A8-F7)</f>
        <v>-1116.9186999999999</v>
      </c>
      <c r="K8">
        <f t="shared" si="4"/>
        <v>2344.6967000000004</v>
      </c>
      <c r="L8">
        <f t="shared" si="5"/>
        <v>0</v>
      </c>
    </row>
    <row r="9" spans="1:15">
      <c r="A9">
        <v>9.5</v>
      </c>
      <c r="B9">
        <v>15</v>
      </c>
      <c r="C9">
        <v>-1</v>
      </c>
      <c r="D9">
        <f>D8+B9*C9</f>
        <v>-198</v>
      </c>
      <c r="E9">
        <f t="shared" si="1"/>
        <v>-1201.8687</v>
      </c>
      <c r="F9">
        <f t="shared" si="0"/>
        <v>6.0700439393939396</v>
      </c>
      <c r="G9">
        <f>D8*(A9-A8)</f>
        <v>-679.13130000000001</v>
      </c>
      <c r="H9">
        <f t="shared" si="2"/>
        <v>1665.5653999999995</v>
      </c>
      <c r="I9">
        <f t="shared" si="3"/>
        <v>0</v>
      </c>
      <c r="J9">
        <f>I9*(A9-F8)</f>
        <v>0</v>
      </c>
      <c r="K9">
        <f t="shared" si="4"/>
        <v>2344.6967000000004</v>
      </c>
      <c r="L9">
        <f t="shared" si="5"/>
        <v>-679.13130000000092</v>
      </c>
    </row>
    <row r="10" spans="1:15">
      <c r="A10">
        <v>7</v>
      </c>
      <c r="B10">
        <v>198</v>
      </c>
      <c r="C10">
        <v>1</v>
      </c>
      <c r="D10">
        <f t="shared" ref="D10:D15" si="6">D9+B10*C10</f>
        <v>0</v>
      </c>
      <c r="E10">
        <f t="shared" si="1"/>
        <v>0</v>
      </c>
      <c r="F10">
        <f t="shared" si="0"/>
        <v>7</v>
      </c>
      <c r="G10">
        <f t="shared" ref="G10:G15" si="7">D9*(A10-A9)</f>
        <v>495</v>
      </c>
      <c r="H10">
        <f t="shared" si="2"/>
        <v>2160.5653999999995</v>
      </c>
      <c r="I10">
        <f t="shared" si="3"/>
        <v>-198</v>
      </c>
      <c r="J10">
        <f t="shared" ref="J10:J15" si="8">I10*(A10-F9)</f>
        <v>-184.13129999999995</v>
      </c>
      <c r="K10">
        <f t="shared" si="4"/>
        <v>2160.5654000000004</v>
      </c>
      <c r="L10">
        <f t="shared" si="5"/>
        <v>0</v>
      </c>
    </row>
    <row r="11" spans="1:15">
      <c r="A11">
        <v>4</v>
      </c>
      <c r="B11">
        <v>91</v>
      </c>
      <c r="C11">
        <v>-1</v>
      </c>
      <c r="D11">
        <f t="shared" si="6"/>
        <v>-91</v>
      </c>
      <c r="E11">
        <f t="shared" si="1"/>
        <v>-364</v>
      </c>
      <c r="F11">
        <f t="shared" si="0"/>
        <v>4</v>
      </c>
      <c r="G11">
        <f t="shared" si="7"/>
        <v>0</v>
      </c>
      <c r="H11">
        <f t="shared" si="2"/>
        <v>2160.5653999999995</v>
      </c>
      <c r="I11">
        <f t="shared" si="3"/>
        <v>0</v>
      </c>
      <c r="J11">
        <f t="shared" si="8"/>
        <v>0</v>
      </c>
      <c r="K11">
        <f t="shared" si="4"/>
        <v>2160.5654000000004</v>
      </c>
      <c r="L11">
        <f t="shared" si="5"/>
        <v>0</v>
      </c>
    </row>
    <row r="12" spans="1:15">
      <c r="A12">
        <v>10</v>
      </c>
      <c r="B12">
        <v>98</v>
      </c>
      <c r="C12">
        <v>-1</v>
      </c>
      <c r="D12">
        <f t="shared" si="6"/>
        <v>-189</v>
      </c>
      <c r="E12">
        <f t="shared" si="1"/>
        <v>-1344</v>
      </c>
      <c r="F12">
        <f t="shared" si="0"/>
        <v>7.1111111111111107</v>
      </c>
      <c r="G12">
        <f t="shared" si="7"/>
        <v>-546</v>
      </c>
      <c r="H12">
        <f t="shared" si="2"/>
        <v>1614.5653999999995</v>
      </c>
      <c r="I12">
        <f t="shared" si="3"/>
        <v>0</v>
      </c>
      <c r="J12">
        <f t="shared" si="8"/>
        <v>0</v>
      </c>
      <c r="K12">
        <f t="shared" si="4"/>
        <v>2160.5654000000004</v>
      </c>
      <c r="L12">
        <f t="shared" si="5"/>
        <v>-546.00000000000091</v>
      </c>
    </row>
    <row r="13" spans="1:15">
      <c r="A13">
        <v>8</v>
      </c>
      <c r="B13">
        <v>400</v>
      </c>
      <c r="C13">
        <v>1</v>
      </c>
      <c r="D13">
        <f t="shared" si="6"/>
        <v>211</v>
      </c>
      <c r="E13">
        <f t="shared" si="1"/>
        <v>1688</v>
      </c>
      <c r="F13">
        <f t="shared" si="0"/>
        <v>8</v>
      </c>
      <c r="G13">
        <f t="shared" si="7"/>
        <v>378</v>
      </c>
      <c r="H13">
        <f t="shared" si="2"/>
        <v>1992.5653999999995</v>
      </c>
      <c r="I13">
        <f t="shared" si="3"/>
        <v>-189</v>
      </c>
      <c r="J13">
        <f t="shared" si="8"/>
        <v>-168.00000000000009</v>
      </c>
      <c r="K13">
        <f t="shared" si="4"/>
        <v>1992.5654000000004</v>
      </c>
      <c r="L13">
        <f t="shared" si="5"/>
        <v>0</v>
      </c>
    </row>
    <row r="14" spans="1:15">
      <c r="A14">
        <v>7</v>
      </c>
      <c r="B14">
        <v>211</v>
      </c>
      <c r="C14">
        <v>-1</v>
      </c>
      <c r="D14">
        <f t="shared" si="6"/>
        <v>0</v>
      </c>
      <c r="E14">
        <f t="shared" si="1"/>
        <v>0</v>
      </c>
      <c r="F14">
        <f t="shared" si="0"/>
        <v>7</v>
      </c>
      <c r="G14">
        <f t="shared" si="7"/>
        <v>-211</v>
      </c>
      <c r="H14">
        <f t="shared" si="2"/>
        <v>1781.5653999999995</v>
      </c>
      <c r="I14">
        <f t="shared" si="3"/>
        <v>211</v>
      </c>
      <c r="J14">
        <f t="shared" si="8"/>
        <v>-211</v>
      </c>
      <c r="K14">
        <f t="shared" si="4"/>
        <v>1781.5654000000004</v>
      </c>
      <c r="L14">
        <f t="shared" si="5"/>
        <v>0</v>
      </c>
    </row>
    <row r="15" spans="1:15">
      <c r="A15">
        <v>5</v>
      </c>
      <c r="B15">
        <v>138</v>
      </c>
      <c r="C15">
        <v>-1</v>
      </c>
      <c r="D15">
        <f t="shared" si="6"/>
        <v>-138</v>
      </c>
      <c r="E15">
        <f t="shared" si="1"/>
        <v>-690</v>
      </c>
      <c r="F15">
        <f t="shared" si="0"/>
        <v>5</v>
      </c>
      <c r="G15">
        <f t="shared" si="7"/>
        <v>0</v>
      </c>
      <c r="H15">
        <f t="shared" si="2"/>
        <v>1781.5653999999995</v>
      </c>
      <c r="I15">
        <f t="shared" si="3"/>
        <v>0</v>
      </c>
      <c r="J15">
        <f t="shared" si="8"/>
        <v>0</v>
      </c>
      <c r="K15">
        <f t="shared" si="4"/>
        <v>1781.5654000000004</v>
      </c>
      <c r="L15">
        <f t="shared" si="5"/>
        <v>0</v>
      </c>
      <c r="O15" t="s">
        <v>12</v>
      </c>
    </row>
    <row r="18" spans="5:6">
      <c r="E18" t="s">
        <v>12</v>
      </c>
      <c r="F1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Yan</dc:creator>
  <cp:lastModifiedBy>Sunny Yan</cp:lastModifiedBy>
  <dcterms:created xsi:type="dcterms:W3CDTF">2016-01-21T07:24:02Z</dcterms:created>
  <dcterms:modified xsi:type="dcterms:W3CDTF">2016-01-22T13:51:57Z</dcterms:modified>
</cp:coreProperties>
</file>