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236F1837-197C-4E8C-B54E-1B86802F8667}" xr6:coauthVersionLast="47" xr6:coauthVersionMax="47" xr10:uidLastSave="{00000000-0000-0000-0000-000000000000}"/>
  <bookViews>
    <workbookView xWindow="2370" yWindow="4335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<sst xmlns="http://schemas.openxmlformats.org/spreadsheetml/2006/main" count="39" uniqueCount="25">
  <si>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</si>
  <si>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</si>
  <si>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</si>
  <si>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</si>
  <si>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</si>
  <si>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</si>
  <si>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</si>
  <si>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</si>
  <si>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</si>
  <si>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</si>
  <si>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</si>
  <si>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</si>
  <si>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</si>
  <si>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</si>
  <si>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</si>
  <si>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</si>
  <si>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</si>
  <si>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</si>
  <si>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</si>
  <si>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</si>
  <si>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</si>
  <si>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Cas9+uniprotkb_proteome_UP000005640_AND_revi_2024_03_22.fasta</t>
  </si>
  <si>
    <t>Normalize</t>
  </si>
  <si>
    <t>Use Gaussian</t>
  </si>
  <si>
    <t>HeLa_1ug_isow2_1hgradient_datasetA_rep1_deconvoluted.mgf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</si>
</sst>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C12" sqref="C12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60.570312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22</v>
      </c>
      <c r="M1" t="s">
        <v>23</v>
      </c>
      <c r="N1" t="s">
        <v>19</v>
      </c>
      <c r="O1" t="s">
        <v>20</v>
      </c>
    </row>
    <row r="2" spans="1:15" x14ac:dyDescent="0.25">
      <c r="A2" t="s">
        <v>10</v>
      </c>
      <c r="B2">
        <v>2904.2534432000002</v>
      </c>
      <c r="C2">
        <v>2875.7851559000001</v>
      </c>
      <c r="G2">
        <f t="shared" ref="G2:G9" si="0">MIN(B2:F2)</f>
        <v>2875.7851559000001</v>
      </c>
      <c r="H2">
        <f t="shared" ref="H2:H9" si="1">MAX(B2:F2)</f>
        <v>2904.2534432000002</v>
      </c>
      <c r="I2">
        <f t="shared" ref="I2:I9" si="2">AVERAGE(B2:F2)</f>
        <v>2890.0192995500001</v>
      </c>
      <c r="J2">
        <f t="shared" ref="J2:J9" si="3">_xlfn.STDEV.S(B2:F2)</f>
        <v>20.130118998596981</v>
      </c>
      <c r="K2">
        <f>RANK(I2,I2:I9,1)</f>
        <v>5</v>
      </c>
      <c r="L2" t="b">
        <v>1</v>
      </c>
      <c r="M2" t="b">
        <v>0</v>
      </c>
      <c r="N2" t="s">
        <v>24</v>
      </c>
      <c r="O2" t="s">
        <v>21</v>
      </c>
    </row>
    <row r="3" spans="1:15" x14ac:dyDescent="0.25">
      <c r="A3" t="s">
        <v>11</v>
      </c>
      <c r="B3">
        <v>2394.8188532999998</v>
      </c>
      <c r="C3">
        <v>2977.1426327999998</v>
      </c>
      <c r="G3">
        <f t="shared" si="0"/>
        <v>2394.8188532999998</v>
      </c>
      <c r="H3">
        <f t="shared" si="1"/>
        <v>2977.1426327999998</v>
      </c>
      <c r="I3">
        <f t="shared" si="2"/>
        <v>2685.9807430499995</v>
      </c>
      <c r="J3">
        <f t="shared" si="3"/>
        <v>411.76509333063359</v>
      </c>
      <c r="K3">
        <f>RANK(I3,I2:I9,1)</f>
        <v>3</v>
      </c>
      <c r="L3" t="b">
        <v>1</v>
      </c>
      <c r="M3" t="b">
        <v>0</v>
      </c>
      <c r="N3" t="s">
        <v>24</v>
      </c>
      <c r="O3" t="s">
        <v>21</v>
      </c>
    </row>
    <row r="4" spans="1:15" x14ac:dyDescent="0.25">
      <c r="A4" t="s">
        <v>12</v>
      </c>
      <c r="B4">
        <v>3513.8484884</v>
      </c>
      <c r="C4">
        <v>3547.2629327</v>
      </c>
      <c r="G4">
        <f t="shared" si="0"/>
        <v>3513.8484884</v>
      </c>
      <c r="H4">
        <f t="shared" si="1"/>
        <v>3547.2629327</v>
      </c>
      <c r="I4">
        <f t="shared" si="2"/>
        <v>3530.5557105500002</v>
      </c>
      <c r="J4">
        <f t="shared" si="3"/>
        <v>23.627580154110188</v>
      </c>
      <c r="K4">
        <f>RANK(I4,I2:I9,1)</f>
        <v>7</v>
      </c>
      <c r="L4" t="b">
        <v>1</v>
      </c>
      <c r="M4" t="b">
        <v>0</v>
      </c>
      <c r="N4" t="s">
        <v>24</v>
      </c>
      <c r="O4" t="s">
        <v>21</v>
      </c>
    </row>
    <row r="5" spans="1:15" x14ac:dyDescent="0.25">
      <c r="A5" t="s">
        <v>18</v>
      </c>
      <c r="B5">
        <v>3095.6053615999999</v>
      </c>
      <c r="C5">
        <v>3041.7401206999998</v>
      </c>
      <c r="G5">
        <f t="shared" si="0"/>
        <v>3041.7401206999998</v>
      </c>
      <c r="H5">
        <f t="shared" si="1"/>
        <v>3095.6053615999999</v>
      </c>
      <c r="I5">
        <f t="shared" si="2"/>
        <v>3068.6727411499996</v>
      </c>
      <c r="J5">
        <f t="shared" si="3"/>
        <v>38.088477110637051</v>
      </c>
      <c r="K5">
        <f>RANK(I5,I2:I10,1)</f>
        <v>6</v>
      </c>
      <c r="L5" t="b">
        <v>1</v>
      </c>
      <c r="M5" t="b">
        <v>0</v>
      </c>
      <c r="N5" t="s">
        <v>24</v>
      </c>
      <c r="O5" t="s">
        <v>21</v>
      </c>
    </row>
    <row r="6" spans="1:15" x14ac:dyDescent="0.25">
      <c r="A6" t="s">
        <v>13</v>
      </c>
      <c r="B6">
        <v>2726.6286141999999</v>
      </c>
      <c r="C6">
        <v>2386.0110095999999</v>
      </c>
      <c r="G6">
        <f t="shared" si="0"/>
        <v>2386.0110095999999</v>
      </c>
      <c r="H6">
        <f t="shared" si="1"/>
        <v>2726.6286141999999</v>
      </c>
      <c r="I6">
        <f t="shared" si="2"/>
        <v>2556.3198118999999</v>
      </c>
      <c r="J6">
        <f t="shared" si="3"/>
        <v>240.85301800417821</v>
      </c>
      <c r="K6">
        <f>RANK(I6,I2:I9,1)</f>
        <v>2</v>
      </c>
      <c r="L6" t="b">
        <v>1</v>
      </c>
      <c r="M6" t="b">
        <v>0</v>
      </c>
      <c r="N6" t="s">
        <v>24</v>
      </c>
      <c r="O6" t="s">
        <v>21</v>
      </c>
    </row>
    <row r="7" spans="1:15" x14ac:dyDescent="0.25">
      <c r="A7" t="s">
        <v>14</v>
      </c>
      <c r="B7">
        <v>1996.5323453000001</v>
      </c>
      <c r="C7">
        <v>1981.7935589000001</v>
      </c>
      <c r="G7">
        <f t="shared" si="0"/>
        <v>1981.7935589000001</v>
      </c>
      <c r="H7">
        <f t="shared" si="1"/>
        <v>1996.5323453000001</v>
      </c>
      <c r="I7">
        <f t="shared" si="2"/>
        <v>1989.1629521</v>
      </c>
      <c r="J7">
        <f t="shared" si="3"/>
        <v>10.421895809900048</v>
      </c>
      <c r="K7">
        <f>RANK(I7,I2:I9,1)</f>
        <v>1</v>
      </c>
      <c r="L7" t="b">
        <v>1</v>
      </c>
      <c r="M7" t="b">
        <v>0</v>
      </c>
      <c r="N7" t="s">
        <v>24</v>
      </c>
      <c r="O7" t="s">
        <v>21</v>
      </c>
    </row>
    <row r="8" spans="1:15" x14ac:dyDescent="0.25">
      <c r="A8" t="s">
        <v>15</v>
      </c>
      <c r="B8">
        <v>4140.6689470000001</v>
      </c>
      <c r="C8">
        <v>4160.2053907999998</v>
      </c>
      <c r="G8">
        <f t="shared" si="0"/>
        <v>4140.6689470000001</v>
      </c>
      <c r="H8">
        <f t="shared" si="1"/>
        <v>4160.2053907999998</v>
      </c>
      <c r="I8">
        <f t="shared" si="2"/>
        <v>4150.4371689</v>
      </c>
      <c r="J8">
        <f t="shared" si="3"/>
        <v>13.814351891249663</v>
      </c>
      <c r="K8">
        <f>RANK(I8,I2:I9,1)</f>
        <v>8</v>
      </c>
      <c r="L8" t="b">
        <v>1</v>
      </c>
      <c r="M8" t="b">
        <v>0</v>
      </c>
      <c r="N8" t="s">
        <v>24</v>
      </c>
      <c r="O8" t="s">
        <v>21</v>
      </c>
    </row>
    <row r="9" spans="1:15" x14ac:dyDescent="0.25">
      <c r="A9" t="s">
        <v>16</v>
      </c>
      <c r="B9">
        <v>2879.5330112000001</v>
      </c>
      <c r="C9">
        <v>2869.4900702999998</v>
      </c>
      <c r="G9">
        <f t="shared" si="0"/>
        <v>2869.4900702999998</v>
      </c>
      <c r="H9">
        <f t="shared" si="1"/>
        <v>2879.5330112000001</v>
      </c>
      <c r="I9">
        <f t="shared" si="2"/>
        <v>2874.5115407499998</v>
      </c>
      <c r="J9">
        <f t="shared" si="3"/>
        <v>7.1014316134459436</v>
      </c>
      <c r="K9">
        <f>RANK(I9,I2:I9,1)</f>
        <v>4</v>
      </c>
      <c r="L9" t="b">
        <v>1</v>
      </c>
      <c r="M9" t="b">
        <v>0</v>
      </c>
      <c r="N9" t="s">
        <v>24</v>
      </c>
      <c r="O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2024-07-29T09:19:40Z</dcterms:modified>
</cp:coreProperties>
</file>