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\Documents\GitHub\CandidateSearch\benchmarks\"/>
    </mc:Choice>
  </mc:AlternateContent>
  <xr:revisionPtr revIDLastSave="0" documentId="13_ncr:1_{6D309083-8B98-4953-A654-3B3C58EAF2F8}" xr6:coauthVersionLast="47" xr6:coauthVersionMax="47" xr10:uidLastSave="{00000000-0000-0000-0000-000000000000}"/>
  <bookViews>
    <workbookView xWindow="3015" yWindow="2970" windowWidth="34995" windowHeight="15345" xr2:uid="{F7584083-E7CF-4402-8903-FC960A7A0A7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1" l="1"/>
  <c r="H5" i="1"/>
  <c r="I5" i="1"/>
  <c r="J5" i="1"/>
  <c r="J2" i="1"/>
  <c r="J3" i="1"/>
  <c r="J4" i="1"/>
  <c r="J6" i="1"/>
  <c r="J7" i="1"/>
  <c r="J8" i="1"/>
  <c r="J9" i="1"/>
  <c r="I2" i="1"/>
  <c r="I3" i="1"/>
  <c r="I4" i="1"/>
  <c r="I6" i="1"/>
  <c r="I7" i="1"/>
  <c r="I8" i="1"/>
  <c r="I9" i="1"/>
  <c r="H2" i="1"/>
  <c r="H3" i="1"/>
  <c r="H4" i="1"/>
  <c r="H6" i="1"/>
  <c r="H7" i="1"/>
  <c r="H8" i="1"/>
  <c r="H9" i="1"/>
  <c r="G2" i="1"/>
  <c r="G3" i="1"/>
  <c r="G4" i="1"/>
  <c r="G6" i="1"/>
  <c r="G7" i="1"/>
  <c r="G8" i="1"/>
  <c r="G9" i="1"/>
  <c r="K5" i="1" l="1"/>
  <c r="K9" i="1"/>
  <c r="K8" i="1"/>
  <c r="K7" i="1"/>
  <c r="K6" i="1"/>
  <c r="K4" i="1"/>
  <c r="K3" i="1"/>
  <c r="K2" i="1"/>
</calcChain>
</file>

<file path=xl/sharedStrings.xml><?xml version="1.0" encoding="utf-8"?>
<sst xmlns="http://schemas.openxmlformats.org/spreadsheetml/2006/main" count="39" uniqueCount="25">
  <si>
    <t>Method</t>
  </si>
  <si>
    <t>Run 1</t>
  </si>
  <si>
    <t>Run 2</t>
  </si>
  <si>
    <t>Run 3</t>
  </si>
  <si>
    <t>Run 4</t>
  </si>
  <si>
    <t>Run 5</t>
  </si>
  <si>
    <t>Min</t>
  </si>
  <si>
    <t>Max</t>
  </si>
  <si>
    <t>Mean</t>
  </si>
  <si>
    <t>SD</t>
  </si>
  <si>
    <t>f32CPU_DV</t>
  </si>
  <si>
    <t>i32CPU_DV</t>
  </si>
  <si>
    <t>f32CPU_SM</t>
  </si>
  <si>
    <t>f32CPU_DM</t>
  </si>
  <si>
    <t>i32CPU_DM</t>
  </si>
  <si>
    <t>f32GPU_DV</t>
  </si>
  <si>
    <t>f32GPU_DM</t>
  </si>
  <si>
    <t>Rank</t>
  </si>
  <si>
    <t>i32CPU_SM</t>
  </si>
  <si>
    <t>Spectra</t>
  </si>
  <si>
    <t>Database</t>
  </si>
  <si>
    <t>XLpeplib_Beveridge_QEx-HFX_DSS_R1_deconvoluted.mgf</t>
  </si>
  <si>
    <t>Cas9+uniprotkb_proteome_UP000005640_AND_revi_2024_03_22.fasta</t>
  </si>
  <si>
    <t>Normalize</t>
  </si>
  <si>
    <t>Use Gaussian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</si>
</sst>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976FE0-09ED-4A27-AD9B-3D2E954D376E}">
  <dimension ref="A1:O9"/>
  <sheetViews>
    <sheetView tabSelected="1" workbookViewId="0">
      <selection activeCell="C9" sqref="C9"/>
    </sheetView>
  </sheetViews>
  <sheetFormatPr defaultRowHeight="15" x14ac:dyDescent="0.25"/>
  <cols>
    <col min="1" max="1" width="33.7109375" customWidth="1"/>
    <col min="2" max="2" width="17" customWidth="1"/>
    <col min="3" max="3" width="16.42578125" customWidth="1"/>
    <col min="4" max="4" width="16.7109375" customWidth="1"/>
    <col min="5" max="5" width="17.7109375" customWidth="1"/>
    <col min="6" max="6" width="16.5703125" customWidth="1"/>
    <col min="7" max="7" width="15.7109375" customWidth="1"/>
    <col min="8" max="8" width="15.5703125" customWidth="1"/>
    <col min="9" max="9" width="15" customWidth="1"/>
    <col min="10" max="10" width="14.85546875" customWidth="1"/>
    <col min="12" max="12" width="11.7109375" customWidth="1"/>
    <col min="13" max="13" width="13.5703125" customWidth="1"/>
    <col min="14" max="14" width="55" customWidth="1"/>
    <col min="15" max="15" width="62.85546875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17</v>
      </c>
      <c r="L1" t="s">
        <v>23</v>
      </c>
      <c r="M1" t="s">
        <v>24</v>
      </c>
      <c r="N1" t="s">
        <v>19</v>
      </c>
      <c r="O1" t="s">
        <v>20</v>
      </c>
    </row>
    <row r="2" spans="1:15" x14ac:dyDescent="0.25">
      <c r="A2" t="s">
        <v>10</v>
      </c>
      <c r="B2">
        <v>342.74792289999999</v>
      </c>
      <c r="C2">
        <v>337.40945649999998</v>
      </c>
      <c r="D2">
        <v>330.16511359999998</v>
      </c>
      <c r="E2">
        <v>331.12446990000001</v>
      </c>
      <c r="F2">
        <v>326.99611540000001</v>
      </c>
      <c r="G2">
        <f t="shared" ref="G2:G9" si="0">MIN(B2:F2)</f>
        <v>326.99611540000001</v>
      </c>
      <c r="H2">
        <f t="shared" ref="H2:H9" si="1">MAX(B2:F2)</f>
        <v>342.74792289999999</v>
      </c>
      <c r="I2">
        <f t="shared" ref="I2:I9" si="2">AVERAGE(B2:F2)</f>
        <v>333.68861565999998</v>
      </c>
      <c r="J2">
        <f t="shared" ref="J2:J9" si="3">_xlfn.STDEV.S(B2:F2)</f>
        <v>6.318527799273701</v>
      </c>
      <c r="K2">
        <f>RANK(I2,I2:I9,1)</f>
        <v>6</v>
      </c>
      <c r="L2" t="b">
        <v>0</v>
      </c>
      <c r="M2" t="b">
        <v>1</v>
      </c>
      <c r="N2" t="s">
        <v>21</v>
      </c>
      <c r="O2" t="s">
        <v>22</v>
      </c>
    </row>
    <row r="3" spans="1:15" x14ac:dyDescent="0.25">
      <c r="A3" t="s">
        <v>11</v>
      </c>
      <c r="B3">
        <v>299.6885016</v>
      </c>
      <c r="C3">
        <v>299.89680989999999</v>
      </c>
      <c r="D3">
        <v>309.62276420000001</v>
      </c>
      <c r="E3">
        <v>309.98333079999998</v>
      </c>
      <c r="F3">
        <v>310.84821010000002</v>
      </c>
      <c r="G3">
        <f t="shared" si="0"/>
        <v>299.6885016</v>
      </c>
      <c r="H3">
        <f t="shared" si="1"/>
        <v>310.84821010000002</v>
      </c>
      <c r="I3">
        <f t="shared" si="2"/>
        <v>306.00792332000003</v>
      </c>
      <c r="J3">
        <f t="shared" si="3"/>
        <v>5.6916630574840319</v>
      </c>
      <c r="K3">
        <f>RANK(I3,I2:I9,1)</f>
        <v>5</v>
      </c>
      <c r="L3" t="b">
        <v>0</v>
      </c>
      <c r="M3" t="b">
        <v>1</v>
      </c>
      <c r="N3" t="s">
        <v>21</v>
      </c>
      <c r="O3" t="s">
        <v>22</v>
      </c>
    </row>
    <row r="4" spans="1:15" x14ac:dyDescent="0.25">
      <c r="A4" t="s">
        <v>12</v>
      </c>
      <c r="B4">
        <v>423.5134347</v>
      </c>
      <c r="G4">
        <f t="shared" si="0"/>
        <v>423.5134347</v>
      </c>
      <c r="H4">
        <f t="shared" si="1"/>
        <v>423.5134347</v>
      </c>
      <c r="I4">
        <f t="shared" si="2"/>
        <v>423.5134347</v>
      </c>
      <c r="J4" t="e">
        <f t="shared" si="3"/>
        <v>#DIV/0!</v>
      </c>
      <c r="K4">
        <f>RANK(I4,I2:I9,1)</f>
        <v>8</v>
      </c>
      <c r="L4" t="b">
        <v>0</v>
      </c>
      <c r="M4" t="b">
        <v>1</v>
      </c>
      <c r="N4" t="s">
        <v>21</v>
      </c>
      <c r="O4" t="s">
        <v>22</v>
      </c>
    </row>
    <row r="5" spans="1:15" x14ac:dyDescent="0.25">
      <c r="A5" t="s">
        <v>18</v>
      </c>
      <c r="B5">
        <v>394.98668120000002</v>
      </c>
      <c r="G5">
        <f t="shared" si="0"/>
        <v>394.98668120000002</v>
      </c>
      <c r="H5">
        <f t="shared" si="1"/>
        <v>394.98668120000002</v>
      </c>
      <c r="I5">
        <f t="shared" si="2"/>
        <v>394.98668120000002</v>
      </c>
      <c r="J5" t="e">
        <f t="shared" si="3"/>
        <v>#DIV/0!</v>
      </c>
      <c r="K5">
        <f>RANK(I5,I2:I10,1)</f>
        <v>7</v>
      </c>
      <c r="L5" t="b">
        <v>0</v>
      </c>
      <c r="M5" t="b">
        <v>1</v>
      </c>
      <c r="N5" t="s">
        <v>21</v>
      </c>
      <c r="O5" t="s">
        <v>22</v>
      </c>
    </row>
    <row r="6" spans="1:15" x14ac:dyDescent="0.25">
      <c r="A6" t="s">
        <v>13</v>
      </c>
      <c r="B6">
        <v>242.7658744</v>
      </c>
      <c r="G6">
        <f t="shared" si="0"/>
        <v>242.7658744</v>
      </c>
      <c r="H6">
        <f t="shared" si="1"/>
        <v>242.7658744</v>
      </c>
      <c r="I6">
        <f t="shared" si="2"/>
        <v>242.7658744</v>
      </c>
      <c r="J6" t="e">
        <f t="shared" si="3"/>
        <v>#DIV/0!</v>
      </c>
      <c r="K6">
        <f>RANK(I6,I2:I9,1)</f>
        <v>3</v>
      </c>
      <c r="L6" t="b">
        <v>0</v>
      </c>
      <c r="M6" t="b">
        <v>1</v>
      </c>
      <c r="N6" t="s">
        <v>21</v>
      </c>
      <c r="O6" t="s">
        <v>22</v>
      </c>
    </row>
    <row r="7" spans="1:15" x14ac:dyDescent="0.25">
      <c r="A7" t="s">
        <v>14</v>
      </c>
      <c r="B7">
        <v>210.47087139999999</v>
      </c>
      <c r="G7">
        <f t="shared" si="0"/>
        <v>210.47087139999999</v>
      </c>
      <c r="H7">
        <f t="shared" si="1"/>
        <v>210.47087139999999</v>
      </c>
      <c r="I7">
        <f t="shared" si="2"/>
        <v>210.47087139999999</v>
      </c>
      <c r="J7" t="e">
        <f t="shared" si="3"/>
        <v>#DIV/0!</v>
      </c>
      <c r="K7">
        <f>RANK(I7,I2:I9,1)</f>
        <v>1</v>
      </c>
      <c r="L7" t="b">
        <v>0</v>
      </c>
      <c r="M7" t="b">
        <v>1</v>
      </c>
      <c r="N7" t="s">
        <v>21</v>
      </c>
      <c r="O7" t="s">
        <v>22</v>
      </c>
    </row>
    <row r="8" spans="1:15" x14ac:dyDescent="0.25">
      <c r="A8" t="s">
        <v>15</v>
      </c>
      <c r="B8">
        <v>254.04986020000001</v>
      </c>
      <c r="G8">
        <f t="shared" si="0"/>
        <v>254.04986020000001</v>
      </c>
      <c r="H8">
        <f t="shared" si="1"/>
        <v>254.04986020000001</v>
      </c>
      <c r="I8">
        <f t="shared" si="2"/>
        <v>254.04986020000001</v>
      </c>
      <c r="J8" t="e">
        <f t="shared" si="3"/>
        <v>#DIV/0!</v>
      </c>
      <c r="K8">
        <f>RANK(I8,I2:I9,1)</f>
        <v>4</v>
      </c>
      <c r="L8" t="b">
        <v>0</v>
      </c>
      <c r="M8" t="b">
        <v>1</v>
      </c>
      <c r="N8" t="s">
        <v>21</v>
      </c>
      <c r="O8" t="s">
        <v>22</v>
      </c>
    </row>
    <row r="9" spans="1:15" x14ac:dyDescent="0.25">
      <c r="A9" t="s">
        <v>16</v>
      </c>
      <c r="B9">
        <v>240.98928660000001</v>
      </c>
      <c r="G9">
        <f t="shared" si="0"/>
        <v>240.98928660000001</v>
      </c>
      <c r="H9">
        <f t="shared" si="1"/>
        <v>240.98928660000001</v>
      </c>
      <c r="I9">
        <f t="shared" si="2"/>
        <v>240.98928660000001</v>
      </c>
      <c r="J9" t="e">
        <f t="shared" si="3"/>
        <v>#DIV/0!</v>
      </c>
      <c r="K9">
        <f>RANK(I9,I2:I9,1)</f>
        <v>2</v>
      </c>
      <c r="L9" t="b">
        <v>0</v>
      </c>
      <c r="M9" t="b">
        <v>1</v>
      </c>
      <c r="N9" t="s">
        <v>21</v>
      </c>
      <c r="O9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Birklbauer Micha</dc:creator>
  <cp:lastModifiedBy>Birklbauer Micha</cp:lastModifiedBy>
  <dcterms:created xsi:type="dcterms:W3CDTF">2023-09-06T13:46:03Z</dcterms:created>
  <dcterms:modified xsi:type="dcterms:W3CDTF">2024-05-21T18:16:13Z</dcterms:modified>
</cp:coreProperties>
</file>