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7次实验\微程序控制器+单级中断+6条指令\"/>
    </mc:Choice>
  </mc:AlternateContent>
  <xr:revisionPtr revIDLastSave="0" documentId="13_ncr:1_{3ABD627D-A628-4709-B1C2-58E38393B7BF}" xr6:coauthVersionLast="47" xr6:coauthVersionMax="47" xr10:uidLastSave="{00000000-0000-0000-0000-000000000000}"/>
  <bookViews>
    <workbookView xWindow="-109" yWindow="-109" windowWidth="31196" windowHeight="17038" xr2:uid="{00000000-000D-0000-FFFF-FFFF00000000}"/>
  </bookViews>
  <sheets>
    <sheet name="微程序自动生成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2" i="3" l="1"/>
  <c r="AG32" i="3"/>
  <c r="AH31" i="3"/>
  <c r="AG31" i="3"/>
  <c r="AH30" i="3"/>
  <c r="AG30" i="3"/>
  <c r="AI32" i="3" l="1"/>
  <c r="AJ32" i="3" s="1"/>
  <c r="AI31" i="3"/>
  <c r="AJ31" i="3" s="1"/>
  <c r="AI30" i="3"/>
  <c r="AJ30" i="3" s="1"/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I16" i="3" s="1"/>
  <c r="AJ16" i="3" s="1"/>
  <c r="AH15" i="3"/>
  <c r="AG15" i="3"/>
  <c r="AH14" i="3"/>
  <c r="AG14" i="3"/>
  <c r="AH13" i="3"/>
  <c r="AG13" i="3"/>
  <c r="AH12" i="3"/>
  <c r="AG12" i="3"/>
  <c r="AI12" i="3" s="1"/>
  <c r="AJ12" i="3" s="1"/>
  <c r="AH11" i="3"/>
  <c r="AG11" i="3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H4" i="3"/>
  <c r="AG4" i="3"/>
  <c r="AI4" i="3" s="1"/>
  <c r="AJ4" i="3" s="1"/>
  <c r="AH3" i="3"/>
  <c r="AG3" i="3"/>
  <c r="AH2" i="3"/>
  <c r="AG2" i="3"/>
  <c r="AI2" i="3" l="1"/>
  <c r="AJ2" i="3" s="1"/>
  <c r="AI14" i="3"/>
  <c r="AJ14" i="3" s="1"/>
  <c r="AI18" i="3"/>
  <c r="AJ18" i="3" s="1"/>
  <c r="AI3" i="3"/>
  <c r="AJ3" i="3" s="1"/>
  <c r="AI11" i="3"/>
  <c r="AJ11" i="3" s="1"/>
  <c r="AI19" i="3"/>
  <c r="AJ19" i="3" s="1"/>
  <c r="AI24" i="3"/>
  <c r="AJ24" i="3" s="1"/>
  <c r="AI5" i="3"/>
  <c r="AJ5" i="3" s="1"/>
  <c r="AI13" i="3"/>
  <c r="AJ13" i="3" s="1"/>
  <c r="AI21" i="3"/>
  <c r="AJ21" i="3" s="1"/>
  <c r="AI25" i="3"/>
  <c r="AJ25" i="3" s="1"/>
  <c r="AI26" i="3"/>
  <c r="AJ26" i="3" s="1"/>
  <c r="AI23" i="3"/>
  <c r="AJ23" i="3" s="1"/>
  <c r="AI17" i="3"/>
  <c r="AJ17" i="3" s="1"/>
  <c r="AI20" i="3"/>
  <c r="AJ20" i="3" s="1"/>
  <c r="AI22" i="3"/>
  <c r="AJ22" i="3" s="1"/>
  <c r="AI15" i="3"/>
  <c r="AJ15" i="3" s="1"/>
  <c r="AI9" i="3"/>
  <c r="AJ9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</calcChain>
</file>

<file path=xl/sharedStrings.xml><?xml version="1.0" encoding="utf-8"?>
<sst xmlns="http://schemas.openxmlformats.org/spreadsheetml/2006/main" count="81" uniqueCount="44">
  <si>
    <t>SLT</t>
    <phoneticPr fontId="2" type="noConversion"/>
  </si>
  <si>
    <t>ADDI</t>
    <phoneticPr fontId="2" type="noConversion"/>
  </si>
  <si>
    <t>ERET</t>
    <phoneticPr fontId="2" type="noConversion"/>
  </si>
  <si>
    <t>微指令功能</t>
  </si>
  <si>
    <t>状态/微地址</t>
    <phoneticPr fontId="2" type="noConversion"/>
  </si>
  <si>
    <t>PCout</t>
    <phoneticPr fontId="2" type="noConversion"/>
  </si>
  <si>
    <t>DRout</t>
    <phoneticPr fontId="2" type="noConversion"/>
  </si>
  <si>
    <t>Zout</t>
    <phoneticPr fontId="2" type="noConversion"/>
  </si>
  <si>
    <t>Rout</t>
    <phoneticPr fontId="2" type="noConversion"/>
  </si>
  <si>
    <t>IR(I)out</t>
    <phoneticPr fontId="2" type="noConversion"/>
  </si>
  <si>
    <t>IR(A)out</t>
    <phoneticPr fontId="2" type="noConversion"/>
  </si>
  <si>
    <t>DREout</t>
    <phoneticPr fontId="2" type="noConversion"/>
  </si>
  <si>
    <t>PCin</t>
    <phoneticPr fontId="2" type="noConversion"/>
  </si>
  <si>
    <t>ARin</t>
    <phoneticPr fontId="2" type="noConversion"/>
  </si>
  <si>
    <t>DREin</t>
    <phoneticPr fontId="2" type="noConversion"/>
  </si>
  <si>
    <t>DRin</t>
    <phoneticPr fontId="2" type="noConversion"/>
  </si>
  <si>
    <t>Xin</t>
    <phoneticPr fontId="2" type="noConversion"/>
  </si>
  <si>
    <t>Rin</t>
    <phoneticPr fontId="2" type="noConversion"/>
  </si>
  <si>
    <t>IRin</t>
    <phoneticPr fontId="2" type="noConversion"/>
  </si>
  <si>
    <t>PSWin</t>
    <phoneticPr fontId="2" type="noConversion"/>
  </si>
  <si>
    <t>RegDst</t>
    <phoneticPr fontId="2" type="noConversion"/>
  </si>
  <si>
    <t>Add</t>
    <phoneticPr fontId="2" type="noConversion"/>
  </si>
  <si>
    <t>Add4</t>
    <phoneticPr fontId="2" type="noConversion"/>
  </si>
  <si>
    <t>Slt</t>
    <phoneticPr fontId="2" type="noConversion"/>
  </si>
  <si>
    <t>READ</t>
    <phoneticPr fontId="2" type="noConversion"/>
  </si>
  <si>
    <t>WRITE</t>
    <phoneticPr fontId="2" type="noConversion"/>
  </si>
  <si>
    <t>EPCout</t>
    <phoneticPr fontId="2" type="noConversion"/>
  </si>
  <si>
    <t>EPCin</t>
    <phoneticPr fontId="2" type="noConversion"/>
  </si>
  <si>
    <t>Addrout</t>
    <phoneticPr fontId="2" type="noConversion"/>
  </si>
  <si>
    <t>CLI</t>
    <phoneticPr fontId="2" type="noConversion"/>
  </si>
  <si>
    <t>P1</t>
    <phoneticPr fontId="2" type="noConversion"/>
  </si>
  <si>
    <t>P2</t>
    <phoneticPr fontId="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</si>
  <si>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</si>
  <si>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2" type="noConversion"/>
  </si>
  <si>
    <t>取指令</t>
  </si>
  <si>
    <t>1</t>
    <phoneticPr fontId="2" type="noConversion"/>
  </si>
  <si>
    <t>STI</t>
    <phoneticPr fontId="2" type="noConversion"/>
  </si>
  <si>
    <t>Rs/Rt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</si>
  <si>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</si>
  <si>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</si>
  <si>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</si>
  <si>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INT</t>
    <phoneticPr fontId="2" type="noConversion"/>
  </si>
  <si>
    <t>P0</t>
    <phoneticPr fontId="2" type="noConversion"/>
  </si>
  <si>
    <t>ADD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</si>
</sst>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5" borderId="2" xfId="0" applyFont="1" applyFill="1" applyBorder="1" applyAlignment="1">
      <alignment horizontal="center" vertical="center" shrinkToFit="1"/>
    </xf>
    <xf numFmtId="0" fontId="4" fillId="6" borderId="2" xfId="0" applyFont="1" applyFill="1" applyBorder="1" applyAlignment="1">
      <alignment horizontal="center" vertical="center" shrinkToFit="1"/>
    </xf>
    <xf numFmtId="0" fontId="4" fillId="7" borderId="2" xfId="0" applyFont="1" applyFill="1" applyBorder="1" applyAlignment="1">
      <alignment horizontal="center" vertical="center" shrinkToFit="1"/>
    </xf>
    <xf numFmtId="49" fontId="5" fillId="8" borderId="1" xfId="0" applyNumberFormat="1" applyFont="1" applyFill="1" applyBorder="1" applyAlignment="1">
      <alignment horizontal="center" shrinkToFit="1"/>
    </xf>
    <xf numFmtId="49" fontId="5" fillId="9" borderId="1" xfId="0" applyNumberFormat="1" applyFont="1" applyFill="1" applyBorder="1" applyAlignment="1">
      <alignment horizontal="center" shrinkToFit="1"/>
    </xf>
    <xf numFmtId="0" fontId="1" fillId="5" borderId="2" xfId="0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/>
    </xf>
    <xf numFmtId="49" fontId="8" fillId="10" borderId="8" xfId="0" applyNumberFormat="1" applyFont="1" applyFill="1" applyBorder="1" applyAlignment="1">
      <alignment horizontal="center"/>
    </xf>
    <xf numFmtId="49" fontId="8" fillId="10" borderId="9" xfId="0" applyNumberFormat="1" applyFont="1" applyFill="1" applyBorder="1" applyAlignment="1">
      <alignment horizontal="center"/>
    </xf>
    <xf numFmtId="49" fontId="8" fillId="10" borderId="13" xfId="0" applyNumberFormat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9" fontId="3" fillId="0" borderId="0" xfId="0" applyNumberFormat="1" applyFont="1" applyAlignment="1"/>
    <xf numFmtId="49" fontId="1" fillId="0" borderId="0" xfId="0" applyNumberFormat="1" applyFont="1" applyAlignment="1"/>
    <xf numFmtId="176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8" fillId="0" borderId="0" xfId="0" applyNumberFormat="1" applyFont="1" applyAlignment="1"/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topLeftCell="S1" zoomScale="130" zoomScaleNormal="130" workbookViewId="0">
      <selection activeCell="AI35" sqref="AI35"/>
    </sheetView>
  </sheetViews>
  <sheetFormatPr defaultColWidth="9" defaultRowHeight="14.55" x14ac:dyDescent="0.3"/>
  <cols>
    <col min="1" max="1" width="7.77734375" style="12" customWidth="1"/>
    <col min="2" max="2" width="5.109375" style="40" customWidth="1"/>
    <col min="3" max="32" width="4" style="41" customWidth="1"/>
    <col min="33" max="33" width="23.109375" style="42" hidden="1" customWidth="1"/>
    <col min="34" max="34" width="15.109375" style="42" hidden="1" customWidth="1"/>
    <col min="35" max="35" width="32.88671875" style="38" customWidth="1"/>
    <col min="36" max="36" width="12.109375" style="43" customWidth="1"/>
    <col min="37" max="16384" width="9" style="12"/>
  </cols>
  <sheetData>
    <row r="1" spans="1:36" ht="17.55" thickBot="1" x14ac:dyDescent="0.45">
      <c r="A1" s="1" t="s">
        <v>3</v>
      </c>
      <c r="B1" s="2" t="s">
        <v>4</v>
      </c>
      <c r="C1" s="3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4" t="s">
        <v>37</v>
      </c>
      <c r="S1" s="4" t="s">
        <v>20</v>
      </c>
      <c r="T1" s="6" t="s">
        <v>21</v>
      </c>
      <c r="U1" s="6" t="s">
        <v>22</v>
      </c>
      <c r="V1" s="6" t="s">
        <v>23</v>
      </c>
      <c r="W1" s="4" t="s">
        <v>24</v>
      </c>
      <c r="X1" s="4" t="s">
        <v>25</v>
      </c>
      <c r="Y1" s="7" t="s">
        <v>26</v>
      </c>
      <c r="Z1" s="7" t="s">
        <v>27</v>
      </c>
      <c r="AA1" s="7" t="s">
        <v>28</v>
      </c>
      <c r="AB1" s="7" t="s">
        <v>36</v>
      </c>
      <c r="AC1" s="7" t="s">
        <v>29</v>
      </c>
      <c r="AD1" s="8" t="s">
        <v>42</v>
      </c>
      <c r="AE1" s="8" t="s">
        <v>30</v>
      </c>
      <c r="AF1" s="8" t="s">
        <v>31</v>
      </c>
      <c r="AG1" s="9"/>
      <c r="AH1" s="9"/>
      <c r="AI1" s="10" t="s">
        <v>32</v>
      </c>
      <c r="AJ1" s="11" t="s">
        <v>33</v>
      </c>
    </row>
    <row r="2" spans="1:36" ht="17.55" thickTop="1" x14ac:dyDescent="0.35">
      <c r="A2" s="13" t="s">
        <v>34</v>
      </c>
      <c r="B2" s="13">
        <v>0</v>
      </c>
      <c r="C2" s="14">
        <v>1</v>
      </c>
      <c r="D2" s="15"/>
      <c r="E2" s="15"/>
      <c r="F2" s="15"/>
      <c r="G2" s="15"/>
      <c r="H2" s="15"/>
      <c r="I2" s="15"/>
      <c r="J2" s="15"/>
      <c r="K2" s="15">
        <v>1</v>
      </c>
      <c r="L2" s="15"/>
      <c r="M2" s="15"/>
      <c r="N2" s="15">
        <v>1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7"/>
      <c r="AD2" s="18"/>
      <c r="AE2" s="19"/>
      <c r="AF2" s="20"/>
      <c r="AG2" s="21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22" t="str">
        <f>VALUE(U2)&amp;VALUE(V2)&amp;VALUE(W2)&amp;VALUE(X2)&amp;VALUE(Y2)&amp;VALUE(Z2)&amp;VALUE(AA2)&amp;VALUE(AB2)&amp;VALUE(AC2)&amp;VALUE(AD2)&amp;VALUE(AE2)&amp;VALUE(AF2)</f>
        <v>000000000000</v>
      </c>
      <c r="AI2" s="22" t="str">
        <f>AG2&amp;AH2</f>
        <v>100000001001000000000000000000</v>
      </c>
      <c r="AJ2" s="23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95" x14ac:dyDescent="0.35">
      <c r="A3" s="24" t="s">
        <v>34</v>
      </c>
      <c r="B3" s="24">
        <v>1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1</v>
      </c>
      <c r="V3" s="26"/>
      <c r="W3" s="26"/>
      <c r="X3" s="26"/>
      <c r="Y3" s="27"/>
      <c r="Z3" s="27"/>
      <c r="AA3" s="27"/>
      <c r="AB3" s="27"/>
      <c r="AC3" s="28"/>
      <c r="AD3" s="29"/>
      <c r="AE3" s="27"/>
      <c r="AF3" s="30"/>
      <c r="AG3" s="21" t="str">
        <f t="shared" si="0"/>
        <v>000000000000000000</v>
      </c>
      <c r="AH3" s="22" t="str">
        <f t="shared" ref="AH3:AH28" si="2">VALUE(U3)&amp;VALUE(V3)&amp;VALUE(W3)&amp;VALUE(X3)&amp;VALUE(Y3)&amp;VALUE(Z3)&amp;VALUE(AA3)&amp;VALUE(AB3)&amp;VALUE(AC3)&amp;VALUE(AD3)&amp;VALUE(AE3)&amp;VALUE(AF3)</f>
        <v>100000000000</v>
      </c>
      <c r="AI3" s="22" t="str">
        <f t="shared" ref="AI3:AI29" si="3">AG3&amp;AH3</f>
        <v>000000000000000000100000000000</v>
      </c>
      <c r="AJ3" s="23" t="str">
        <f t="shared" si="1"/>
        <v>800</v>
      </c>
    </row>
    <row r="4" spans="1:36" ht="16.95" x14ac:dyDescent="0.35">
      <c r="A4" s="13" t="s">
        <v>34</v>
      </c>
      <c r="B4" s="13">
        <v>2</v>
      </c>
      <c r="C4" s="14"/>
      <c r="D4" s="15"/>
      <c r="E4" s="15">
        <v>1</v>
      </c>
      <c r="F4" s="15"/>
      <c r="G4" s="15"/>
      <c r="H4" s="15"/>
      <c r="I4" s="15"/>
      <c r="J4" s="15">
        <v>1</v>
      </c>
      <c r="K4" s="15"/>
      <c r="L4" s="15">
        <v>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1</v>
      </c>
      <c r="X4" s="15"/>
      <c r="Y4" s="16"/>
      <c r="Z4" s="16"/>
      <c r="AA4" s="16"/>
      <c r="AB4" s="16"/>
      <c r="AC4" s="17"/>
      <c r="AD4" s="31"/>
      <c r="AE4" s="16"/>
      <c r="AF4" s="32"/>
      <c r="AG4" s="21" t="str">
        <f t="shared" si="0"/>
        <v>001000010100000000</v>
      </c>
      <c r="AH4" s="22" t="str">
        <f t="shared" si="2"/>
        <v>001000000000</v>
      </c>
      <c r="AI4" s="22" t="str">
        <f t="shared" si="3"/>
        <v>001000010100000000001000000000</v>
      </c>
      <c r="AJ4" s="23" t="str">
        <f t="shared" si="1"/>
        <v>8500200</v>
      </c>
    </row>
    <row r="5" spans="1:36" ht="16.95" x14ac:dyDescent="0.35">
      <c r="A5" s="24" t="s">
        <v>34</v>
      </c>
      <c r="B5" s="24">
        <v>3</v>
      </c>
      <c r="C5" s="25"/>
      <c r="D5" s="26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>
        <v>1</v>
      </c>
      <c r="Q5" s="26"/>
      <c r="R5" s="26"/>
      <c r="S5" s="26"/>
      <c r="T5" s="26"/>
      <c r="U5" s="26"/>
      <c r="V5" s="26"/>
      <c r="W5" s="26"/>
      <c r="X5" s="26"/>
      <c r="Y5" s="27"/>
      <c r="Z5" s="27"/>
      <c r="AA5" s="27"/>
      <c r="AB5" s="27"/>
      <c r="AC5" s="28"/>
      <c r="AD5" s="29" t="s">
        <v>35</v>
      </c>
      <c r="AE5" s="27"/>
      <c r="AF5" s="30"/>
      <c r="AG5" s="21" t="str">
        <f t="shared" si="0"/>
        <v>010000000000010000</v>
      </c>
      <c r="AH5" s="22" t="str">
        <f t="shared" si="2"/>
        <v>000000000100</v>
      </c>
      <c r="AI5" s="22" t="str">
        <f t="shared" si="3"/>
        <v>010000000000010000000000000100</v>
      </c>
      <c r="AJ5" s="23" t="str">
        <f t="shared" si="1"/>
        <v>10010004</v>
      </c>
    </row>
    <row r="6" spans="1:36" ht="16.95" x14ac:dyDescent="0.35">
      <c r="A6" s="13" t="s">
        <v>38</v>
      </c>
      <c r="B6" s="13">
        <v>4</v>
      </c>
      <c r="C6" s="14"/>
      <c r="D6" s="15"/>
      <c r="E6" s="15"/>
      <c r="F6" s="15">
        <v>1</v>
      </c>
      <c r="G6" s="15"/>
      <c r="H6" s="15"/>
      <c r="I6" s="15"/>
      <c r="J6" s="15"/>
      <c r="K6" s="15"/>
      <c r="L6" s="15"/>
      <c r="M6" s="15"/>
      <c r="N6" s="15">
        <v>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  <c r="Z6" s="16"/>
      <c r="AA6" s="16"/>
      <c r="AB6" s="16"/>
      <c r="AC6" s="17"/>
      <c r="AD6" s="31"/>
      <c r="AE6" s="16"/>
      <c r="AF6" s="32"/>
      <c r="AG6" s="21" t="str">
        <f t="shared" si="0"/>
        <v>000100000001000000</v>
      </c>
      <c r="AH6" s="22" t="str">
        <f t="shared" si="2"/>
        <v>000000000000</v>
      </c>
      <c r="AI6" s="22" t="str">
        <f t="shared" si="3"/>
        <v>000100000001000000000000000000</v>
      </c>
      <c r="AJ6" s="23" t="str">
        <f t="shared" si="1"/>
        <v>4040000</v>
      </c>
    </row>
    <row r="7" spans="1:36" ht="16.95" x14ac:dyDescent="0.35">
      <c r="A7" s="24" t="s">
        <v>38</v>
      </c>
      <c r="B7" s="24">
        <v>5</v>
      </c>
      <c r="C7" s="25"/>
      <c r="D7" s="26"/>
      <c r="E7" s="26"/>
      <c r="F7" s="26"/>
      <c r="G7" s="26"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v>1</v>
      </c>
      <c r="U7" s="26"/>
      <c r="V7" s="26"/>
      <c r="W7" s="26"/>
      <c r="X7" s="26"/>
      <c r="Y7" s="27"/>
      <c r="Z7" s="27"/>
      <c r="AA7" s="27"/>
      <c r="AB7" s="27"/>
      <c r="AC7" s="28"/>
      <c r="AD7" s="29"/>
      <c r="AE7" s="27"/>
      <c r="AF7" s="30"/>
      <c r="AG7" s="21" t="str">
        <f t="shared" si="0"/>
        <v>000010000000000001</v>
      </c>
      <c r="AH7" s="22" t="str">
        <f t="shared" si="2"/>
        <v>000000000000</v>
      </c>
      <c r="AI7" s="22" t="str">
        <f t="shared" si="3"/>
        <v>000010000000000001000000000000</v>
      </c>
      <c r="AJ7" s="23" t="str">
        <f t="shared" si="1"/>
        <v>2001000</v>
      </c>
    </row>
    <row r="8" spans="1:36" ht="16.95" x14ac:dyDescent="0.35">
      <c r="A8" s="13" t="s">
        <v>38</v>
      </c>
      <c r="B8" s="13">
        <v>6</v>
      </c>
      <c r="C8" s="14"/>
      <c r="D8" s="15"/>
      <c r="E8" s="15">
        <v>1</v>
      </c>
      <c r="F8" s="15"/>
      <c r="G8" s="15"/>
      <c r="H8" s="15"/>
      <c r="I8" s="15"/>
      <c r="J8" s="15"/>
      <c r="K8" s="15">
        <v>1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6"/>
      <c r="AA8" s="16"/>
      <c r="AB8" s="16"/>
      <c r="AC8" s="17"/>
      <c r="AD8" s="31"/>
      <c r="AE8" s="16"/>
      <c r="AF8" s="32"/>
      <c r="AG8" s="21" t="str">
        <f t="shared" si="0"/>
        <v>001000001000000000</v>
      </c>
      <c r="AH8" s="22" t="str">
        <f t="shared" si="2"/>
        <v>000000000000</v>
      </c>
      <c r="AI8" s="22" t="str">
        <f t="shared" si="3"/>
        <v>001000001000000000000000000000</v>
      </c>
      <c r="AJ8" s="23" t="str">
        <f t="shared" si="1"/>
        <v>8200000</v>
      </c>
    </row>
    <row r="9" spans="1:36" ht="16.95" x14ac:dyDescent="0.35">
      <c r="A9" s="24" t="s">
        <v>38</v>
      </c>
      <c r="B9" s="24">
        <v>7</v>
      </c>
      <c r="C9" s="25"/>
      <c r="D9" s="26"/>
      <c r="E9" s="26"/>
      <c r="F9" s="26"/>
      <c r="G9" s="26"/>
      <c r="H9" s="26"/>
      <c r="I9" s="26"/>
      <c r="J9" s="26"/>
      <c r="K9" s="26"/>
      <c r="L9" s="26">
        <v>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>
        <v>1</v>
      </c>
      <c r="X9" s="26"/>
      <c r="Y9" s="27"/>
      <c r="Z9" s="27"/>
      <c r="AA9" s="27"/>
      <c r="AB9" s="27"/>
      <c r="AC9" s="28"/>
      <c r="AD9" s="29"/>
      <c r="AE9" s="27"/>
      <c r="AF9" s="30"/>
      <c r="AG9" s="21" t="str">
        <f t="shared" si="0"/>
        <v>000000000100000000</v>
      </c>
      <c r="AH9" s="22" t="str">
        <f t="shared" si="2"/>
        <v>001000000000</v>
      </c>
      <c r="AI9" s="22" t="str">
        <f t="shared" si="3"/>
        <v>000000000100000000001000000000</v>
      </c>
      <c r="AJ9" s="23" t="str">
        <f t="shared" si="1"/>
        <v>100200</v>
      </c>
    </row>
    <row r="10" spans="1:36" ht="16.95" x14ac:dyDescent="0.35">
      <c r="A10" s="13" t="s">
        <v>38</v>
      </c>
      <c r="B10" s="13">
        <v>8</v>
      </c>
      <c r="C10" s="14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>
        <v>1</v>
      </c>
      <c r="P10" s="15"/>
      <c r="Q10" s="15"/>
      <c r="R10" s="15"/>
      <c r="S10" s="15"/>
      <c r="T10" s="15"/>
      <c r="U10" s="15"/>
      <c r="V10" s="15"/>
      <c r="W10" s="15"/>
      <c r="X10" s="15"/>
      <c r="Y10" s="16"/>
      <c r="Z10" s="16"/>
      <c r="AA10" s="16"/>
      <c r="AB10" s="16"/>
      <c r="AC10" s="17"/>
      <c r="AD10" s="31"/>
      <c r="AE10" s="16"/>
      <c r="AF10" s="32" t="s">
        <v>35</v>
      </c>
      <c r="AG10" s="21" t="str">
        <f t="shared" si="0"/>
        <v>010000000000100000</v>
      </c>
      <c r="AH10" s="22" t="str">
        <f t="shared" si="2"/>
        <v>000000000001</v>
      </c>
      <c r="AI10" s="22" t="str">
        <f t="shared" si="3"/>
        <v>010000000000100000000000000001</v>
      </c>
      <c r="AJ10" s="23" t="str">
        <f t="shared" si="1"/>
        <v>10020001</v>
      </c>
    </row>
    <row r="11" spans="1:36" ht="16.95" x14ac:dyDescent="0.35">
      <c r="A11" s="24" t="s">
        <v>39</v>
      </c>
      <c r="B11" s="24">
        <v>9</v>
      </c>
      <c r="C11" s="25"/>
      <c r="D11" s="26"/>
      <c r="E11" s="26"/>
      <c r="F11" s="26">
        <v>1</v>
      </c>
      <c r="G11" s="26"/>
      <c r="H11" s="26"/>
      <c r="I11" s="26"/>
      <c r="J11" s="26"/>
      <c r="K11" s="26"/>
      <c r="L11" s="26"/>
      <c r="M11" s="26"/>
      <c r="N11" s="26">
        <v>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7"/>
      <c r="AA11" s="27"/>
      <c r="AB11" s="27"/>
      <c r="AC11" s="28"/>
      <c r="AD11" s="29"/>
      <c r="AE11" s="27"/>
      <c r="AF11" s="30"/>
      <c r="AG11" s="21" t="str">
        <f t="shared" si="0"/>
        <v>000100000001000000</v>
      </c>
      <c r="AH11" s="22" t="str">
        <f t="shared" si="2"/>
        <v>000000000000</v>
      </c>
      <c r="AI11" s="22" t="str">
        <f t="shared" si="3"/>
        <v>000100000001000000000000000000</v>
      </c>
      <c r="AJ11" s="23" t="str">
        <f t="shared" si="1"/>
        <v>4040000</v>
      </c>
    </row>
    <row r="12" spans="1:36" ht="16.95" x14ac:dyDescent="0.35">
      <c r="A12" s="13" t="s">
        <v>39</v>
      </c>
      <c r="B12" s="13">
        <v>10</v>
      </c>
      <c r="C12" s="14"/>
      <c r="D12" s="15"/>
      <c r="E12" s="15"/>
      <c r="F12" s="15"/>
      <c r="G12" s="15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/>
      <c r="V12" s="15"/>
      <c r="W12" s="15"/>
      <c r="X12" s="15"/>
      <c r="Y12" s="16"/>
      <c r="Z12" s="16"/>
      <c r="AA12" s="16"/>
      <c r="AB12" s="16"/>
      <c r="AC12" s="17"/>
      <c r="AD12" s="31"/>
      <c r="AE12" s="16"/>
      <c r="AF12" s="32"/>
      <c r="AG12" s="21" t="str">
        <f t="shared" si="0"/>
        <v>000010000000000001</v>
      </c>
      <c r="AH12" s="22" t="str">
        <f t="shared" si="2"/>
        <v>000000000000</v>
      </c>
      <c r="AI12" s="22" t="str">
        <f t="shared" si="3"/>
        <v>000010000000000001000000000000</v>
      </c>
      <c r="AJ12" s="23" t="str">
        <f t="shared" si="1"/>
        <v>2001000</v>
      </c>
    </row>
    <row r="13" spans="1:36" ht="16.95" x14ac:dyDescent="0.35">
      <c r="A13" s="24" t="s">
        <v>39</v>
      </c>
      <c r="B13" s="24">
        <v>11</v>
      </c>
      <c r="C13" s="25"/>
      <c r="D13" s="26"/>
      <c r="E13" s="26">
        <v>1</v>
      </c>
      <c r="F13" s="26"/>
      <c r="G13" s="26"/>
      <c r="H13" s="26"/>
      <c r="I13" s="26"/>
      <c r="J13" s="26"/>
      <c r="K13" s="26">
        <v>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7"/>
      <c r="Z13" s="27"/>
      <c r="AA13" s="27"/>
      <c r="AB13" s="27"/>
      <c r="AC13" s="28"/>
      <c r="AD13" s="29"/>
      <c r="AE13" s="27"/>
      <c r="AF13" s="30"/>
      <c r="AG13" s="21" t="str">
        <f t="shared" si="0"/>
        <v>001000001000000000</v>
      </c>
      <c r="AH13" s="22" t="str">
        <f t="shared" si="2"/>
        <v>000000000000</v>
      </c>
      <c r="AI13" s="22" t="str">
        <f t="shared" si="3"/>
        <v>001000001000000000000000000000</v>
      </c>
      <c r="AJ13" s="23" t="str">
        <f t="shared" si="1"/>
        <v>8200000</v>
      </c>
    </row>
    <row r="14" spans="1:36" ht="16.95" x14ac:dyDescent="0.35">
      <c r="A14" s="13" t="s">
        <v>39</v>
      </c>
      <c r="B14" s="13">
        <v>12</v>
      </c>
      <c r="C14" s="14"/>
      <c r="D14" s="15"/>
      <c r="E14" s="15"/>
      <c r="F14" s="15">
        <v>1</v>
      </c>
      <c r="G14" s="15"/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>
        <v>1</v>
      </c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7"/>
      <c r="AD14" s="31"/>
      <c r="AE14" s="16"/>
      <c r="AF14" s="32"/>
      <c r="AG14" s="21" t="str">
        <f t="shared" si="0"/>
        <v>000100000010000100</v>
      </c>
      <c r="AH14" s="22" t="str">
        <f t="shared" si="2"/>
        <v>000000000000</v>
      </c>
      <c r="AI14" s="22" t="str">
        <f t="shared" si="3"/>
        <v>000100000010000100000000000000</v>
      </c>
      <c r="AJ14" s="23" t="str">
        <f t="shared" si="1"/>
        <v>4084000</v>
      </c>
    </row>
    <row r="15" spans="1:36" ht="16.95" x14ac:dyDescent="0.35">
      <c r="A15" s="24" t="s">
        <v>39</v>
      </c>
      <c r="B15" s="24">
        <v>13</v>
      </c>
      <c r="C15" s="25"/>
      <c r="D15" s="26"/>
      <c r="E15" s="26"/>
      <c r="F15" s="26"/>
      <c r="G15" s="26"/>
      <c r="H15" s="26"/>
      <c r="I15" s="26">
        <v>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1</v>
      </c>
      <c r="Y15" s="27"/>
      <c r="Z15" s="27"/>
      <c r="AA15" s="27"/>
      <c r="AB15" s="27"/>
      <c r="AC15" s="28"/>
      <c r="AD15" s="29"/>
      <c r="AE15" s="27"/>
      <c r="AF15" s="30" t="s">
        <v>35</v>
      </c>
      <c r="AG15" s="21" t="str">
        <f t="shared" si="0"/>
        <v>000000100000000000</v>
      </c>
      <c r="AH15" s="22" t="str">
        <f t="shared" si="2"/>
        <v>000100000001</v>
      </c>
      <c r="AI15" s="22" t="str">
        <f t="shared" si="3"/>
        <v>000000100000000000000100000001</v>
      </c>
      <c r="AJ15" s="23" t="str">
        <f t="shared" si="1"/>
        <v>800101</v>
      </c>
    </row>
    <row r="16" spans="1:36" ht="16.95" x14ac:dyDescent="0.35">
      <c r="A16" s="13" t="s">
        <v>40</v>
      </c>
      <c r="B16" s="13">
        <v>14</v>
      </c>
      <c r="C16" s="14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7"/>
      <c r="AD16" s="31"/>
      <c r="AE16" s="16"/>
      <c r="AF16" s="32"/>
      <c r="AG16" s="21" t="str">
        <f t="shared" si="0"/>
        <v>000100000001000000</v>
      </c>
      <c r="AH16" s="22" t="str">
        <f t="shared" si="2"/>
        <v>000000000000</v>
      </c>
      <c r="AI16" s="22" t="str">
        <f t="shared" si="3"/>
        <v>000100000001000000000000000000</v>
      </c>
      <c r="AJ16" s="23" t="str">
        <f t="shared" si="1"/>
        <v>4040000</v>
      </c>
    </row>
    <row r="17" spans="1:36" ht="16.95" x14ac:dyDescent="0.35">
      <c r="A17" s="24" t="s">
        <v>40</v>
      </c>
      <c r="B17" s="24">
        <v>15</v>
      </c>
      <c r="C17" s="25"/>
      <c r="D17" s="26"/>
      <c r="E17" s="26"/>
      <c r="F17" s="26">
        <v>1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>
        <v>1</v>
      </c>
      <c r="R17" s="26">
        <v>1</v>
      </c>
      <c r="S17" s="26"/>
      <c r="T17" s="26"/>
      <c r="U17" s="26"/>
      <c r="V17" s="26"/>
      <c r="W17" s="26"/>
      <c r="X17" s="26"/>
      <c r="Y17" s="27"/>
      <c r="Z17" s="27"/>
      <c r="AA17" s="27"/>
      <c r="AB17" s="27"/>
      <c r="AC17" s="28"/>
      <c r="AD17" s="29"/>
      <c r="AE17" s="27" t="s">
        <v>35</v>
      </c>
      <c r="AF17" s="30" t="s">
        <v>35</v>
      </c>
      <c r="AG17" s="21" t="str">
        <f t="shared" si="0"/>
        <v>000100000000001100</v>
      </c>
      <c r="AH17" s="22" t="str">
        <f t="shared" si="2"/>
        <v>000000000011</v>
      </c>
      <c r="AI17" s="22" t="str">
        <f t="shared" si="3"/>
        <v>000100000000001100000000000011</v>
      </c>
      <c r="AJ17" s="23" t="str">
        <f t="shared" si="1"/>
        <v>400C003</v>
      </c>
    </row>
    <row r="18" spans="1:36" ht="16.95" x14ac:dyDescent="0.35">
      <c r="A18" s="13" t="s">
        <v>40</v>
      </c>
      <c r="B18" s="13">
        <v>16</v>
      </c>
      <c r="C18" s="14">
        <v>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7"/>
      <c r="AD18" s="31"/>
      <c r="AE18" s="16"/>
      <c r="AF18" s="32"/>
      <c r="AG18" s="21" t="str">
        <f t="shared" si="0"/>
        <v>100000000001000000</v>
      </c>
      <c r="AH18" s="22" t="str">
        <f t="shared" si="2"/>
        <v>000000000000</v>
      </c>
      <c r="AI18" s="22" t="str">
        <f t="shared" si="3"/>
        <v>100000000001000000000000000000</v>
      </c>
      <c r="AJ18" s="23" t="str">
        <f t="shared" si="1"/>
        <v>20040000</v>
      </c>
    </row>
    <row r="19" spans="1:36" ht="16.95" x14ac:dyDescent="0.35">
      <c r="A19" s="24" t="s">
        <v>40</v>
      </c>
      <c r="B19" s="24">
        <v>17</v>
      </c>
      <c r="C19" s="25"/>
      <c r="D19" s="26"/>
      <c r="E19" s="26"/>
      <c r="F19" s="26"/>
      <c r="G19" s="26"/>
      <c r="H19" s="26">
        <v>1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v>1</v>
      </c>
      <c r="U19" s="26"/>
      <c r="V19" s="26"/>
      <c r="W19" s="26"/>
      <c r="X19" s="26"/>
      <c r="Y19" s="27"/>
      <c r="Z19" s="27"/>
      <c r="AA19" s="27"/>
      <c r="AB19" s="27"/>
      <c r="AC19" s="28"/>
      <c r="AD19" s="29"/>
      <c r="AE19" s="27"/>
      <c r="AF19" s="30"/>
      <c r="AG19" s="21" t="str">
        <f t="shared" si="0"/>
        <v>000001000000000001</v>
      </c>
      <c r="AH19" s="22" t="str">
        <f t="shared" si="2"/>
        <v>000000000000</v>
      </c>
      <c r="AI19" s="22" t="str">
        <f t="shared" si="3"/>
        <v>000001000000000001000000000000</v>
      </c>
      <c r="AJ19" s="23" t="str">
        <f t="shared" si="1"/>
        <v>1001000</v>
      </c>
    </row>
    <row r="20" spans="1:36" ht="16.95" x14ac:dyDescent="0.35">
      <c r="A20" s="13" t="s">
        <v>40</v>
      </c>
      <c r="B20" s="13">
        <v>18</v>
      </c>
      <c r="C20" s="14"/>
      <c r="D20" s="15"/>
      <c r="E20" s="15">
        <v>1</v>
      </c>
      <c r="F20" s="15"/>
      <c r="G20" s="15"/>
      <c r="H20" s="15"/>
      <c r="I20" s="15"/>
      <c r="J20" s="15">
        <v>1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7"/>
      <c r="AD20" s="31"/>
      <c r="AE20" s="16"/>
      <c r="AF20" s="32" t="s">
        <v>35</v>
      </c>
      <c r="AG20" s="21" t="str">
        <f t="shared" si="0"/>
        <v>001000010000000000</v>
      </c>
      <c r="AH20" s="22" t="str">
        <f t="shared" si="2"/>
        <v>000000000001</v>
      </c>
      <c r="AI20" s="22" t="str">
        <f t="shared" si="3"/>
        <v>001000010000000000000000000001</v>
      </c>
      <c r="AJ20" s="23" t="str">
        <f t="shared" si="1"/>
        <v>8400001</v>
      </c>
    </row>
    <row r="21" spans="1:36" ht="16.95" x14ac:dyDescent="0.35">
      <c r="A21" s="24" t="s">
        <v>0</v>
      </c>
      <c r="B21" s="24">
        <v>19</v>
      </c>
      <c r="C21" s="25"/>
      <c r="D21" s="26"/>
      <c r="E21" s="26"/>
      <c r="F21" s="26">
        <v>1</v>
      </c>
      <c r="G21" s="26"/>
      <c r="H21" s="26"/>
      <c r="I21" s="26"/>
      <c r="J21" s="26"/>
      <c r="K21" s="26"/>
      <c r="L21" s="26"/>
      <c r="M21" s="26"/>
      <c r="N21" s="26">
        <v>1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7"/>
      <c r="AA21" s="27"/>
      <c r="AB21" s="27"/>
      <c r="AC21" s="28"/>
      <c r="AD21" s="29"/>
      <c r="AE21" s="27"/>
      <c r="AF21" s="30"/>
      <c r="AG21" s="21" t="str">
        <f t="shared" si="0"/>
        <v>000100000001000000</v>
      </c>
      <c r="AH21" s="22" t="str">
        <f t="shared" si="2"/>
        <v>000000000000</v>
      </c>
      <c r="AI21" s="22" t="str">
        <f t="shared" si="3"/>
        <v>000100000001000000000000000000</v>
      </c>
      <c r="AJ21" s="23" t="str">
        <f t="shared" si="1"/>
        <v>4040000</v>
      </c>
    </row>
    <row r="22" spans="1:36" ht="16.95" x14ac:dyDescent="0.35">
      <c r="A22" s="13" t="s">
        <v>0</v>
      </c>
      <c r="B22" s="13">
        <v>20</v>
      </c>
      <c r="C22" s="14"/>
      <c r="D22" s="15"/>
      <c r="E22" s="15"/>
      <c r="F22" s="15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1</v>
      </c>
      <c r="S22" s="15"/>
      <c r="T22" s="15"/>
      <c r="U22" s="15"/>
      <c r="V22" s="15">
        <v>1</v>
      </c>
      <c r="W22" s="15"/>
      <c r="X22" s="15"/>
      <c r="Y22" s="16"/>
      <c r="Z22" s="16"/>
      <c r="AA22" s="16"/>
      <c r="AB22" s="16"/>
      <c r="AC22" s="17"/>
      <c r="AD22" s="31"/>
      <c r="AE22" s="16"/>
      <c r="AF22" s="32"/>
      <c r="AG22" s="21" t="str">
        <f t="shared" si="0"/>
        <v>000100000000000100</v>
      </c>
      <c r="AH22" s="22" t="str">
        <f t="shared" si="2"/>
        <v>010000000000</v>
      </c>
      <c r="AI22" s="22" t="str">
        <f t="shared" si="3"/>
        <v>000100000000000100010000000000</v>
      </c>
      <c r="AJ22" s="23" t="str">
        <f t="shared" si="1"/>
        <v>4004400</v>
      </c>
    </row>
    <row r="23" spans="1:36" ht="16.95" x14ac:dyDescent="0.35">
      <c r="A23" s="24" t="s">
        <v>0</v>
      </c>
      <c r="B23" s="24">
        <v>21</v>
      </c>
      <c r="C23" s="25"/>
      <c r="D23" s="26"/>
      <c r="E23" s="26">
        <v>1</v>
      </c>
      <c r="F23" s="26"/>
      <c r="G23" s="26"/>
      <c r="H23" s="26"/>
      <c r="I23" s="26"/>
      <c r="J23" s="26"/>
      <c r="K23" s="26"/>
      <c r="L23" s="26"/>
      <c r="M23" s="26"/>
      <c r="N23" s="26"/>
      <c r="O23" s="26">
        <v>1</v>
      </c>
      <c r="P23" s="26"/>
      <c r="Q23" s="26"/>
      <c r="R23" s="26"/>
      <c r="S23" s="26">
        <v>1</v>
      </c>
      <c r="T23" s="26"/>
      <c r="U23" s="26"/>
      <c r="V23" s="26"/>
      <c r="W23" s="26"/>
      <c r="X23" s="26"/>
      <c r="Y23" s="27"/>
      <c r="Z23" s="27"/>
      <c r="AA23" s="27"/>
      <c r="AB23" s="27"/>
      <c r="AC23" s="28"/>
      <c r="AD23" s="29"/>
      <c r="AE23" s="27"/>
      <c r="AF23" s="30" t="s">
        <v>35</v>
      </c>
      <c r="AG23" s="21" t="str">
        <f t="shared" si="0"/>
        <v>001000000000100010</v>
      </c>
      <c r="AH23" s="22" t="str">
        <f t="shared" si="2"/>
        <v>000000000001</v>
      </c>
      <c r="AI23" s="22" t="str">
        <f t="shared" si="3"/>
        <v>001000000000100010000000000001</v>
      </c>
      <c r="AJ23" s="23" t="str">
        <f t="shared" si="1"/>
        <v>8022001</v>
      </c>
    </row>
    <row r="24" spans="1:36" ht="16.95" x14ac:dyDescent="0.35">
      <c r="A24" s="13" t="s">
        <v>1</v>
      </c>
      <c r="B24" s="13">
        <v>22</v>
      </c>
      <c r="C24" s="14"/>
      <c r="D24" s="15"/>
      <c r="E24" s="15"/>
      <c r="F24" s="15">
        <v>1</v>
      </c>
      <c r="G24" s="15"/>
      <c r="H24" s="15"/>
      <c r="I24" s="15"/>
      <c r="J24" s="15"/>
      <c r="K24" s="15"/>
      <c r="L24" s="15"/>
      <c r="M24" s="15"/>
      <c r="N24" s="15">
        <v>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  <c r="Z24" s="16"/>
      <c r="AA24" s="16"/>
      <c r="AB24" s="16"/>
      <c r="AC24" s="17"/>
      <c r="AD24" s="31"/>
      <c r="AE24" s="16"/>
      <c r="AF24" s="32"/>
      <c r="AG24" s="21" t="str">
        <f t="shared" si="0"/>
        <v>000100000001000000</v>
      </c>
      <c r="AH24" s="22" t="str">
        <f t="shared" si="2"/>
        <v>000000000000</v>
      </c>
      <c r="AI24" s="22" t="str">
        <f t="shared" si="3"/>
        <v>000100000001000000000000000000</v>
      </c>
      <c r="AJ24" s="23" t="str">
        <f t="shared" si="1"/>
        <v>4040000</v>
      </c>
    </row>
    <row r="25" spans="1:36" ht="16.95" x14ac:dyDescent="0.35">
      <c r="A25" s="24" t="s">
        <v>1</v>
      </c>
      <c r="B25" s="24">
        <v>23</v>
      </c>
      <c r="C25" s="25"/>
      <c r="D25" s="26"/>
      <c r="E25" s="26"/>
      <c r="F25" s="26"/>
      <c r="G25" s="26">
        <v>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>
        <v>1</v>
      </c>
      <c r="U25" s="26"/>
      <c r="V25" s="26"/>
      <c r="W25" s="26"/>
      <c r="X25" s="26"/>
      <c r="Y25" s="27"/>
      <c r="Z25" s="27"/>
      <c r="AA25" s="27"/>
      <c r="AB25" s="27"/>
      <c r="AC25" s="28"/>
      <c r="AD25" s="29"/>
      <c r="AE25" s="27"/>
      <c r="AF25" s="30"/>
      <c r="AG25" s="21" t="str">
        <f t="shared" si="0"/>
        <v>000010000000000001</v>
      </c>
      <c r="AH25" s="22" t="str">
        <f t="shared" si="2"/>
        <v>000000000000</v>
      </c>
      <c r="AI25" s="22" t="str">
        <f t="shared" si="3"/>
        <v>000010000000000001000000000000</v>
      </c>
      <c r="AJ25" s="23" t="str">
        <f t="shared" si="1"/>
        <v>2001000</v>
      </c>
    </row>
    <row r="26" spans="1:36" ht="16.95" x14ac:dyDescent="0.35">
      <c r="A26" s="13" t="s">
        <v>1</v>
      </c>
      <c r="B26" s="13">
        <v>24</v>
      </c>
      <c r="C26" s="14"/>
      <c r="D26" s="15"/>
      <c r="E26" s="15">
        <v>1</v>
      </c>
      <c r="F26" s="15"/>
      <c r="G26" s="15"/>
      <c r="H26" s="15"/>
      <c r="I26" s="15"/>
      <c r="J26" s="15"/>
      <c r="K26" s="15"/>
      <c r="L26" s="15"/>
      <c r="M26" s="15"/>
      <c r="N26" s="15"/>
      <c r="O26" s="15">
        <v>1</v>
      </c>
      <c r="P26" s="15"/>
      <c r="Q26" s="15"/>
      <c r="R26" s="15"/>
      <c r="S26" s="15"/>
      <c r="T26" s="15"/>
      <c r="U26" s="15"/>
      <c r="V26" s="15"/>
      <c r="W26" s="15"/>
      <c r="X26" s="15"/>
      <c r="Y26" s="16"/>
      <c r="Z26" s="16"/>
      <c r="AA26" s="16"/>
      <c r="AB26" s="16"/>
      <c r="AC26" s="17"/>
      <c r="AD26" s="31"/>
      <c r="AE26" s="16"/>
      <c r="AF26" s="32" t="s">
        <v>35</v>
      </c>
      <c r="AG26" s="21" t="str">
        <f t="shared" si="0"/>
        <v>001000000000100000</v>
      </c>
      <c r="AH26" s="22" t="str">
        <f t="shared" si="2"/>
        <v>000000000001</v>
      </c>
      <c r="AI26" s="22" t="str">
        <f t="shared" si="3"/>
        <v>001000000000100000000000000001</v>
      </c>
      <c r="AJ26" s="23" t="str">
        <f t="shared" si="1"/>
        <v>8020001</v>
      </c>
    </row>
    <row r="27" spans="1:36" ht="16.95" x14ac:dyDescent="0.35">
      <c r="A27" s="24" t="s">
        <v>2</v>
      </c>
      <c r="B27" s="13">
        <v>25</v>
      </c>
      <c r="C27" s="25"/>
      <c r="D27" s="26"/>
      <c r="E27" s="26"/>
      <c r="F27" s="26"/>
      <c r="G27" s="26"/>
      <c r="H27" s="26"/>
      <c r="I27" s="26"/>
      <c r="J27" s="26">
        <v>1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 t="s">
        <v>35</v>
      </c>
      <c r="Z27" s="27"/>
      <c r="AA27" s="27"/>
      <c r="AB27" s="27" t="s">
        <v>35</v>
      </c>
      <c r="AC27" s="27"/>
      <c r="AD27" s="29"/>
      <c r="AE27" s="27"/>
      <c r="AF27" s="30" t="s">
        <v>35</v>
      </c>
      <c r="AG27" s="21" t="str">
        <f t="shared" si="0"/>
        <v>000000010000000000</v>
      </c>
      <c r="AH27" s="22" t="str">
        <f t="shared" si="2"/>
        <v>000010010001</v>
      </c>
      <c r="AI27" s="22" t="str">
        <f t="shared" si="3"/>
        <v>000000010000000000000010010001</v>
      </c>
      <c r="AJ27" s="23" t="str">
        <f t="shared" si="1"/>
        <v>400091</v>
      </c>
    </row>
    <row r="28" spans="1:36" ht="16.95" x14ac:dyDescent="0.35">
      <c r="A28" s="24" t="s">
        <v>41</v>
      </c>
      <c r="B28" s="13">
        <v>26</v>
      </c>
      <c r="C28" s="25">
        <v>1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7" t="s">
        <v>35</v>
      </c>
      <c r="AA28" s="27"/>
      <c r="AB28" s="27"/>
      <c r="AC28" s="27" t="s">
        <v>35</v>
      </c>
      <c r="AD28" s="29"/>
      <c r="AE28" s="27"/>
      <c r="AF28" s="30"/>
      <c r="AG28" s="21" t="str">
        <f t="shared" si="0"/>
        <v>100000000000000000</v>
      </c>
      <c r="AH28" s="22" t="str">
        <f t="shared" si="2"/>
        <v>000001001000</v>
      </c>
      <c r="AI28" s="22" t="str">
        <f t="shared" si="3"/>
        <v>100000000000000000000001001000</v>
      </c>
      <c r="AJ28" s="23" t="str">
        <f t="shared" si="1"/>
        <v>20000048</v>
      </c>
    </row>
    <row r="29" spans="1:36" ht="16.95" x14ac:dyDescent="0.35">
      <c r="A29" s="13" t="s">
        <v>41</v>
      </c>
      <c r="B29" s="13">
        <v>27</v>
      </c>
      <c r="C29" s="14"/>
      <c r="D29" s="15"/>
      <c r="E29" s="15"/>
      <c r="F29" s="15"/>
      <c r="G29" s="15"/>
      <c r="H29" s="15"/>
      <c r="I29" s="15"/>
      <c r="J29" s="15">
        <v>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6"/>
      <c r="Z29" s="16"/>
      <c r="AA29" s="16" t="s">
        <v>35</v>
      </c>
      <c r="AB29" s="16"/>
      <c r="AC29" s="16"/>
      <c r="AD29" s="31"/>
      <c r="AE29" s="16"/>
      <c r="AF29" s="32" t="s">
        <v>35</v>
      </c>
      <c r="AG29" s="21" t="str">
        <f t="shared" si="0"/>
        <v>000000010000000000</v>
      </c>
      <c r="AH29" s="22" t="str">
        <f>VALUE(U29)&amp;VALUE(V29)&amp;VALUE(W29)&amp;VALUE(X29)&amp;VALUE(Y29)&amp;VALUE(Z29)&amp;VALUE(AA29)&amp;VALUE(AB29)&amp;VALUE(AC29)&amp;VALUE(AD29)&amp;VALUE(AE29)&amp;VALUE(AF29)</f>
        <v>000000100001</v>
      </c>
      <c r="AI29" s="22" t="str">
        <f t="shared" si="3"/>
        <v>000000010000000000000000100001</v>
      </c>
      <c r="AJ29" s="23" t="str">
        <f t="shared" si="1"/>
        <v>400021</v>
      </c>
    </row>
    <row r="30" spans="1:36" ht="16.95" x14ac:dyDescent="0.35">
      <c r="A30" s="13" t="s">
        <v>43</v>
      </c>
      <c r="B30" s="13">
        <v>28</v>
      </c>
      <c r="C30" s="14"/>
      <c r="D30" s="15"/>
      <c r="E30" s="15"/>
      <c r="F30" s="15">
        <v>1</v>
      </c>
      <c r="G30" s="15"/>
      <c r="H30" s="15"/>
      <c r="I30" s="15"/>
      <c r="J30" s="15"/>
      <c r="K30" s="15"/>
      <c r="L30" s="15"/>
      <c r="M30" s="15"/>
      <c r="N30" s="15">
        <v>1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6"/>
      <c r="Z30" s="16"/>
      <c r="AA30" s="16"/>
      <c r="AB30" s="16"/>
      <c r="AC30" s="16"/>
      <c r="AD30" s="31"/>
      <c r="AE30" s="16"/>
      <c r="AF30" s="32"/>
      <c r="AG30" s="21" t="str">
        <f t="shared" ref="AG30:AG32" si="4">VALUE(C30)&amp;VALUE(D30)&amp;VALUE(E30)&amp;VALUE(F30)&amp;VALUE(G30)&amp;VALUE(H30)&amp;VALUE(I30)&amp;VALUE(J30)&amp;VALUE(K30)&amp;VALUE(L30)&amp;VALUE(M30)&amp;VALUE(N30)&amp;VALUE(O30)&amp;VALUE(P30)&amp;VALUE(Q30)&amp;VALUE(R30)&amp;VALUE(S30)&amp;VALUE(T30)</f>
        <v>000100000001000000</v>
      </c>
      <c r="AH30" s="22" t="str">
        <f>VALUE(U30)&amp;VALUE(V30)&amp;VALUE(W30)&amp;VALUE(X30)&amp;VALUE(Y30)&amp;VALUE(Z30)&amp;VALUE(AA30)&amp;VALUE(AB30)&amp;VALUE(AC30)&amp;VALUE(AD30)&amp;VALUE(AE30)&amp;VALUE(AF30)</f>
        <v>000000000000</v>
      </c>
      <c r="AI30" s="22" t="str">
        <f t="shared" ref="AI30:AI32" si="5">AG30&amp;AH30</f>
        <v>000100000001000000000000000000</v>
      </c>
      <c r="AJ30" s="23" t="str">
        <f t="shared" ref="AJ30:AJ32" si="6">DEC2HEX(BIN2DEC(LEFT(AI30,LEN(AI30)-24))*256*256*256+BIN2DEC(MID(AI30,LEN(AI30)-23,8))*256*256+BIN2DEC(MID(AI30,LEN(AI30)-15,8))*256+BIN2DEC(MID(AI30,LEN(AI30)-7,8)))</f>
        <v>4040000</v>
      </c>
    </row>
    <row r="31" spans="1:36" ht="16.95" x14ac:dyDescent="0.35">
      <c r="A31" s="13" t="s">
        <v>43</v>
      </c>
      <c r="B31" s="13">
        <v>29</v>
      </c>
      <c r="C31" s="14"/>
      <c r="D31" s="15"/>
      <c r="E31" s="15"/>
      <c r="F31" s="15">
        <v>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>
        <v>1</v>
      </c>
      <c r="S31" s="15"/>
      <c r="T31" s="15">
        <v>1</v>
      </c>
      <c r="U31" s="15"/>
      <c r="V31" s="15"/>
      <c r="W31" s="15"/>
      <c r="X31" s="15"/>
      <c r="Y31" s="16"/>
      <c r="Z31" s="16"/>
      <c r="AA31" s="16"/>
      <c r="AB31" s="16"/>
      <c r="AC31" s="16"/>
      <c r="AD31" s="31"/>
      <c r="AE31" s="16"/>
      <c r="AF31" s="32"/>
      <c r="AG31" s="21" t="str">
        <f t="shared" si="4"/>
        <v>000100000000000101</v>
      </c>
      <c r="AH31" s="22" t="str">
        <f>VALUE(U31)&amp;VALUE(V31)&amp;VALUE(W31)&amp;VALUE(X31)&amp;VALUE(Y31)&amp;VALUE(Z31)&amp;VALUE(AA31)&amp;VALUE(AB31)&amp;VALUE(AC31)&amp;VALUE(AD31)&amp;VALUE(AE31)&amp;VALUE(AF31)</f>
        <v>000000000000</v>
      </c>
      <c r="AI31" s="22" t="str">
        <f t="shared" si="5"/>
        <v>000100000000000101000000000000</v>
      </c>
      <c r="AJ31" s="23" t="str">
        <f t="shared" si="6"/>
        <v>4005000</v>
      </c>
    </row>
    <row r="32" spans="1:36" ht="16.95" x14ac:dyDescent="0.35">
      <c r="A32" s="13" t="s">
        <v>43</v>
      </c>
      <c r="B32" s="13">
        <v>30</v>
      </c>
      <c r="C32" s="14"/>
      <c r="D32" s="15"/>
      <c r="E32" s="15">
        <v>1</v>
      </c>
      <c r="F32" s="15"/>
      <c r="G32" s="15"/>
      <c r="H32" s="15"/>
      <c r="I32" s="15"/>
      <c r="J32" s="15"/>
      <c r="K32" s="15"/>
      <c r="L32" s="15"/>
      <c r="M32" s="15"/>
      <c r="N32" s="15"/>
      <c r="O32" s="15">
        <v>1</v>
      </c>
      <c r="P32" s="15"/>
      <c r="Q32" s="15"/>
      <c r="R32" s="15"/>
      <c r="S32" s="15">
        <v>1</v>
      </c>
      <c r="T32" s="15"/>
      <c r="U32" s="15"/>
      <c r="V32" s="15"/>
      <c r="W32" s="15"/>
      <c r="X32" s="15"/>
      <c r="Y32" s="16"/>
      <c r="Z32" s="16"/>
      <c r="AA32" s="16"/>
      <c r="AB32" s="16"/>
      <c r="AC32" s="16"/>
      <c r="AD32" s="31"/>
      <c r="AE32" s="16"/>
      <c r="AF32" s="32" t="s">
        <v>35</v>
      </c>
      <c r="AG32" s="21" t="str">
        <f t="shared" si="4"/>
        <v>001000000000100010</v>
      </c>
      <c r="AH32" s="22" t="str">
        <f>VALUE(U32)&amp;VALUE(V32)&amp;VALUE(W32)&amp;VALUE(X32)&amp;VALUE(Y32)&amp;VALUE(Z32)&amp;VALUE(AA32)&amp;VALUE(AB32)&amp;VALUE(AC32)&amp;VALUE(AD32)&amp;VALUE(AE32)&amp;VALUE(AF32)</f>
        <v>000000000001</v>
      </c>
      <c r="AI32" s="22" t="str">
        <f t="shared" si="5"/>
        <v>001000000000100010000000000001</v>
      </c>
      <c r="AJ32" s="23" t="str">
        <f t="shared" si="6"/>
        <v>8022001</v>
      </c>
    </row>
    <row r="33" spans="1:36" s="33" customFormat="1" ht="16.350000000000001" x14ac:dyDescent="0.4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39"/>
      <c r="AF33" s="39"/>
      <c r="AG33" s="36"/>
      <c r="AH33" s="36"/>
      <c r="AI33" s="38"/>
      <c r="AJ33" s="37"/>
    </row>
    <row r="34" spans="1:36" s="33" customFormat="1" ht="16.350000000000001" x14ac:dyDescent="0.4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35"/>
      <c r="AB34" s="35"/>
      <c r="AC34" s="35"/>
      <c r="AD34" s="35"/>
      <c r="AE34" s="35"/>
      <c r="AF34" s="35"/>
      <c r="AG34" s="36"/>
      <c r="AH34" s="36"/>
      <c r="AI34" s="38"/>
      <c r="AJ34" s="37"/>
    </row>
    <row r="35" spans="1:36" s="33" customFormat="1" ht="16.350000000000001" x14ac:dyDescent="0.4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6"/>
      <c r="AI35" s="38"/>
      <c r="AJ35" s="37"/>
    </row>
  </sheetData>
  <protectedRanges>
    <protectedRange sqref="A1:AF1048576" name="区域1"/>
  </protectedRanges>
  <mergeCells count="2">
    <mergeCell ref="A33:Z33"/>
    <mergeCell ref="A34:Z34"/>
  </mergeCells>
  <phoneticPr fontId="2" type="noConversion"/>
  <conditionalFormatting sqref="C2:X32">
    <cfRule type="cellIs" dxfId="8" priority="4" operator="equal">
      <formula>1</formula>
    </cfRule>
  </conditionalFormatting>
  <conditionalFormatting sqref="C35:Z1048576">
    <cfRule type="containsText" dxfId="7" priority="360" operator="containsText" text="1">
      <formula>NOT(ISERROR(SEARCH("1",C35)))</formula>
    </cfRule>
  </conditionalFormatting>
  <conditionalFormatting sqref="Y2:Y32">
    <cfRule type="containsText" dxfId="6" priority="27" operator="containsText" text="1">
      <formula>NOT(ISERROR(SEARCH("1",Y2)))</formula>
    </cfRule>
  </conditionalFormatting>
  <conditionalFormatting sqref="Y2:AA26">
    <cfRule type="containsText" dxfId="5" priority="231" operator="containsText" text="1">
      <formula>NOT(ISERROR(SEARCH("1",Y2)))</formula>
    </cfRule>
  </conditionalFormatting>
  <conditionalFormatting sqref="Y27:AC32">
    <cfRule type="containsText" dxfId="4" priority="1" operator="containsText" text="1">
      <formula>NOT(ISERROR(SEARCH("1",Y27)))</formula>
    </cfRule>
  </conditionalFormatting>
  <conditionalFormatting sqref="Z1:AC32">
    <cfRule type="containsText" dxfId="3" priority="21" operator="containsText" text="1">
      <formula>NOT(ISERROR(SEARCH("1",Z1)))</formula>
    </cfRule>
  </conditionalFormatting>
  <conditionalFormatting sqref="AB34:AE1048576">
    <cfRule type="containsText" dxfId="2" priority="387" operator="containsText" text="1">
      <formula>NOT(ISERROR(SEARCH("1",AB34)))</formula>
    </cfRule>
  </conditionalFormatting>
  <conditionalFormatting sqref="AB2:AF32">
    <cfRule type="containsText" dxfId="1" priority="3" operator="containsText" text="1">
      <formula>NOT(ISERROR(SEARCH("1",AB2)))</formula>
    </cfRule>
  </conditionalFormatting>
  <conditionalFormatting sqref="AI1:AJ1">
    <cfRule type="containsText" dxfId="0" priority="412" operator="containsText" text="1">
      <formula>NOT(ISERROR(SEARCH("1",AI1)))</formula>
    </cfRule>
  </conditionalFormatting>
  <dataValidations count="9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32 I20:X32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A33:AA1048576 AA1 AC1 AF33:AF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32 AD1 AB1 Y1:Z1" xr:uid="{00000000-0002-0000-0200-000007000000}"/>
    <dataValidation allowBlank="1" showInputMessage="1" showErrorMessage="1" promptTitle="指令周期状态" prompt="对应状态转换图中的状态" sqref="B35:B1048576 B1:B32" xr:uid="{00000000-0002-0000-0200-000008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2023-06-19T10:21:50Z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