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Workspace\Learning\MachineLearning\SourceCode\datasets\"/>
    </mc:Choice>
  </mc:AlternateContent>
  <xr:revisionPtr revIDLastSave="0" documentId="13_ncr:1_{EEB23DAD-D2A7-444D-A18F-0B564DA450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mple Linear Regres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1" i="1"/>
  <c r="C5" i="1" l="1"/>
  <c r="F5" i="1" s="1"/>
  <c r="C4" i="1"/>
  <c r="F4" i="1" s="1"/>
  <c r="C3" i="1"/>
  <c r="F3" i="1" s="1"/>
  <c r="C7" i="1"/>
  <c r="F7" i="1" s="1"/>
  <c r="C6" i="1"/>
  <c r="F6" i="1" s="1"/>
  <c r="D4" i="1"/>
  <c r="G4" i="1" s="1"/>
  <c r="D5" i="1"/>
  <c r="G5" i="1" s="1"/>
  <c r="D2" i="1"/>
  <c r="G2" i="1" s="1"/>
  <c r="D6" i="1"/>
  <c r="G6" i="1" s="1"/>
  <c r="C2" i="1"/>
  <c r="F2" i="1" s="1"/>
  <c r="D7" i="1"/>
  <c r="G7" i="1" s="1"/>
  <c r="D3" i="1"/>
  <c r="G3" i="1" s="1"/>
  <c r="E6" i="1" l="1"/>
  <c r="E5" i="1"/>
  <c r="E4" i="1"/>
  <c r="E3" i="1"/>
  <c r="E7" i="1"/>
  <c r="E2" i="1"/>
  <c r="L3" i="1" l="1"/>
  <c r="L5" i="1"/>
  <c r="L4" i="1" l="1"/>
  <c r="H5" i="1" l="1"/>
  <c r="H4" i="1"/>
  <c r="H6" i="1"/>
  <c r="H3" i="1"/>
  <c r="H2" i="1"/>
  <c r="H7" i="1"/>
  <c r="I7" i="1" l="1"/>
  <c r="J7" i="1"/>
  <c r="I2" i="1"/>
  <c r="J2" i="1"/>
  <c r="I3" i="1"/>
  <c r="J3" i="1"/>
  <c r="I6" i="1"/>
  <c r="J6" i="1"/>
  <c r="I4" i="1"/>
  <c r="J4" i="1"/>
  <c r="I5" i="1"/>
  <c r="J5" i="1"/>
  <c r="L6" i="1" l="1"/>
  <c r="L8" i="1" s="1"/>
  <c r="L9" i="1" s="1"/>
  <c r="L7" i="1"/>
</calcChain>
</file>

<file path=xl/sharedStrings.xml><?xml version="1.0" encoding="utf-8"?>
<sst xmlns="http://schemas.openxmlformats.org/spreadsheetml/2006/main" count="18" uniqueCount="18">
  <si>
    <t>x</t>
  </si>
  <si>
    <t>y</t>
  </si>
  <si>
    <t>x - x_bar</t>
  </si>
  <si>
    <t>y - y_bar</t>
  </si>
  <si>
    <t>(x - x_bar) (y - y_bar)</t>
  </si>
  <si>
    <t>(x - x_bar)^2</t>
  </si>
  <si>
    <t>y_predicted</t>
  </si>
  <si>
    <t>x_bar</t>
  </si>
  <si>
    <t>y_bar</t>
  </si>
  <si>
    <t>m</t>
  </si>
  <si>
    <t>c</t>
  </si>
  <si>
    <t>SSE</t>
  </si>
  <si>
    <t>SST</t>
  </si>
  <si>
    <t>R2</t>
  </si>
  <si>
    <t>SSR</t>
  </si>
  <si>
    <t>(y - y_predicted)^2</t>
  </si>
  <si>
    <t>(y_predicted - y_bar)^2</t>
  </si>
  <si>
    <t>(y - y_bar)^2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</si>
</sst>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pane ySplit="1" topLeftCell="A2" activePane="bottomLeft" state="frozen"/>
      <selection pane="bottomLeft" activeCell="F14" sqref="F14"/>
    </sheetView>
  </sheetViews>
  <sheetFormatPr defaultRowHeight="14.4" x14ac:dyDescent="0.3"/>
  <cols>
    <col min="1" max="1" width="5.44140625" bestFit="1" customWidth="1"/>
    <col min="2" max="2" width="7.6640625" bestFit="1" customWidth="1"/>
    <col min="3" max="3" width="14" bestFit="1" customWidth="1"/>
    <col min="4" max="4" width="9" bestFit="1" customWidth="1"/>
    <col min="5" max="5" width="20.44140625" bestFit="1" customWidth="1"/>
    <col min="6" max="8" width="13.33203125" bestFit="1" customWidth="1"/>
    <col min="9" max="9" width="22.88671875" bestFit="1" customWidth="1"/>
    <col min="10" max="10" width="18.5546875" bestFit="1" customWidth="1"/>
    <col min="11" max="11" width="6.21875" bestFit="1" customWidth="1"/>
    <col min="12" max="12" width="13.33203125" bestFit="1" customWidth="1"/>
  </cols>
  <sheetData>
    <row r="1" spans="1:12" s="1" customFormat="1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17</v>
      </c>
      <c r="H1" s="2" t="s">
        <v>6</v>
      </c>
      <c r="I1" s="2" t="s">
        <v>16</v>
      </c>
      <c r="J1" s="2" t="s">
        <v>15</v>
      </c>
      <c r="K1" s="4" t="s">
        <v>7</v>
      </c>
      <c r="L1" s="3">
        <f>AVERAGE(A:A)</f>
        <v>16.5</v>
      </c>
    </row>
    <row r="2" spans="1:12" ht="15.6" x14ac:dyDescent="0.3">
      <c r="A2" s="3">
        <v>20</v>
      </c>
      <c r="B2" s="3">
        <v>550000</v>
      </c>
      <c r="C2" s="3">
        <f>A2-L$1</f>
        <v>3.5</v>
      </c>
      <c r="D2" s="3">
        <f t="shared" ref="D2:D7" si="0">B2-L$2</f>
        <v>-95833.333333333372</v>
      </c>
      <c r="E2" s="3">
        <f>C2*D2</f>
        <v>-335416.6666666668</v>
      </c>
      <c r="F2" s="3">
        <f>C2^2</f>
        <v>12.25</v>
      </c>
      <c r="G2" s="3">
        <f>D2^2</f>
        <v>9184027777.7777843</v>
      </c>
      <c r="H2" s="3">
        <f t="shared" ref="H2:H7" si="1">(L$3*A2)+L$4</f>
        <v>613304.22125181952</v>
      </c>
      <c r="I2" s="3">
        <f t="shared" ref="I2:I7" si="2">(H2-L$2)^2</f>
        <v>1058143132.8116907</v>
      </c>
      <c r="J2" s="3">
        <f>(B2-H2)^2</f>
        <v>4007424428.2993178</v>
      </c>
      <c r="K2" s="4" t="s">
        <v>8</v>
      </c>
      <c r="L2" s="3">
        <f>AVERAGE(B:B)</f>
        <v>645833.33333333337</v>
      </c>
    </row>
    <row r="3" spans="1:12" ht="15.6" x14ac:dyDescent="0.3">
      <c r="A3" s="3">
        <v>15</v>
      </c>
      <c r="B3" s="3">
        <v>565000</v>
      </c>
      <c r="C3" s="3">
        <f t="shared" ref="C3:C7" si="3">A3-L$1</f>
        <v>-1.5</v>
      </c>
      <c r="D3" s="3">
        <f t="shared" si="0"/>
        <v>-80833.333333333372</v>
      </c>
      <c r="E3" s="3">
        <f t="shared" ref="E3:E7" si="4">C3*D3</f>
        <v>121250.00000000006</v>
      </c>
      <c r="F3" s="3">
        <f t="shared" ref="F3:F7" si="5">C3^2</f>
        <v>2.25</v>
      </c>
      <c r="G3" s="3">
        <f t="shared" ref="G3:G7" si="6">D3^2</f>
        <v>6534027777.7777843</v>
      </c>
      <c r="H3" s="3">
        <f t="shared" si="1"/>
        <v>659774.38136826782</v>
      </c>
      <c r="I3" s="3">
        <f t="shared" si="2"/>
        <v>194352820.3123495</v>
      </c>
      <c r="J3" s="3">
        <f t="shared" ref="J3:J7" si="7">(B3-H3)^2</f>
        <v>8982183363.7378693</v>
      </c>
      <c r="K3" s="4" t="s">
        <v>9</v>
      </c>
      <c r="L3" s="3">
        <f>SUM(E:E)/SUM(F:F)</f>
        <v>-9294.0320232896647</v>
      </c>
    </row>
    <row r="4" spans="1:12" ht="15.6" x14ac:dyDescent="0.3">
      <c r="A4" s="3">
        <v>18</v>
      </c>
      <c r="B4" s="3">
        <v>610000</v>
      </c>
      <c r="C4" s="3">
        <f t="shared" si="3"/>
        <v>1.5</v>
      </c>
      <c r="D4" s="3">
        <f t="shared" si="0"/>
        <v>-35833.333333333372</v>
      </c>
      <c r="E4" s="3">
        <f t="shared" si="4"/>
        <v>-53750.000000000058</v>
      </c>
      <c r="F4" s="3">
        <f t="shared" si="5"/>
        <v>2.25</v>
      </c>
      <c r="G4" s="3">
        <f t="shared" si="6"/>
        <v>1284027777.7777805</v>
      </c>
      <c r="H4" s="3">
        <f t="shared" si="1"/>
        <v>631892.28529839893</v>
      </c>
      <c r="I4" s="3">
        <f t="shared" si="2"/>
        <v>194352820.3123495</v>
      </c>
      <c r="J4" s="3">
        <f t="shared" si="7"/>
        <v>479272155.58649385</v>
      </c>
      <c r="K4" s="4" t="s">
        <v>10</v>
      </c>
      <c r="L4" s="3">
        <f>L2-(L3*L1)</f>
        <v>799184.86171761283</v>
      </c>
    </row>
    <row r="5" spans="1:12" ht="15.6" x14ac:dyDescent="0.3">
      <c r="A5" s="3">
        <v>30</v>
      </c>
      <c r="B5" s="3">
        <v>595000</v>
      </c>
      <c r="C5" s="3">
        <f t="shared" si="3"/>
        <v>13.5</v>
      </c>
      <c r="D5" s="3">
        <f t="shared" si="0"/>
        <v>-50833.333333333372</v>
      </c>
      <c r="E5" s="3">
        <f t="shared" si="4"/>
        <v>-686250.00000000047</v>
      </c>
      <c r="F5" s="3">
        <f t="shared" si="5"/>
        <v>182.25</v>
      </c>
      <c r="G5" s="3">
        <f t="shared" si="6"/>
        <v>2584027777.7777815</v>
      </c>
      <c r="H5" s="3">
        <f t="shared" si="1"/>
        <v>520363.90101892292</v>
      </c>
      <c r="I5" s="3">
        <f t="shared" si="2"/>
        <v>15742578445.300426</v>
      </c>
      <c r="J5" s="3">
        <f t="shared" si="7"/>
        <v>5570547271.1131353</v>
      </c>
      <c r="K5" s="4" t="s">
        <v>12</v>
      </c>
      <c r="L5" s="3">
        <f>SUM(G:G)</f>
        <v>54870833333.333328</v>
      </c>
    </row>
    <row r="6" spans="1:12" ht="15.6" x14ac:dyDescent="0.3">
      <c r="A6" s="3">
        <v>8</v>
      </c>
      <c r="B6" s="3">
        <v>760000</v>
      </c>
      <c r="C6" s="3">
        <f t="shared" si="3"/>
        <v>-8.5</v>
      </c>
      <c r="D6" s="3">
        <f t="shared" si="0"/>
        <v>114166.66666666663</v>
      </c>
      <c r="E6" s="3">
        <f t="shared" si="4"/>
        <v>-970416.66666666628</v>
      </c>
      <c r="F6" s="3">
        <f t="shared" si="5"/>
        <v>72.25</v>
      </c>
      <c r="G6" s="3">
        <f t="shared" si="6"/>
        <v>13034027777.777769</v>
      </c>
      <c r="H6" s="3">
        <f t="shared" si="1"/>
        <v>724832.60553129553</v>
      </c>
      <c r="I6" s="3">
        <f t="shared" si="2"/>
        <v>6240885007.8077164</v>
      </c>
      <c r="J6" s="3">
        <f t="shared" si="7"/>
        <v>1236745633.7174659</v>
      </c>
      <c r="K6" s="4" t="s">
        <v>14</v>
      </c>
      <c r="L6" s="3">
        <f>SUM(I:I)</f>
        <v>29671197234.352249</v>
      </c>
    </row>
    <row r="7" spans="1:12" ht="15.6" x14ac:dyDescent="0.3">
      <c r="A7" s="3">
        <v>8</v>
      </c>
      <c r="B7" s="3">
        <v>795000</v>
      </c>
      <c r="C7" s="3">
        <f t="shared" si="3"/>
        <v>-8.5</v>
      </c>
      <c r="D7" s="3">
        <f t="shared" si="0"/>
        <v>149166.66666666663</v>
      </c>
      <c r="E7" s="3">
        <f t="shared" si="4"/>
        <v>-1267916.6666666663</v>
      </c>
      <c r="F7" s="3">
        <f t="shared" si="5"/>
        <v>72.25</v>
      </c>
      <c r="G7" s="3">
        <f t="shared" si="6"/>
        <v>22250694444.444431</v>
      </c>
      <c r="H7" s="3">
        <f t="shared" si="1"/>
        <v>724832.60553129553</v>
      </c>
      <c r="I7" s="3">
        <f t="shared" si="2"/>
        <v>6240885007.8077164</v>
      </c>
      <c r="J7" s="3">
        <f t="shared" si="7"/>
        <v>4923463246.5267792</v>
      </c>
      <c r="K7" s="4" t="s">
        <v>11</v>
      </c>
      <c r="L7" s="3">
        <f>SUM(J:J)</f>
        <v>25199636098.98106</v>
      </c>
    </row>
    <row r="8" spans="1:12" ht="15.6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4" t="s">
        <v>13</v>
      </c>
      <c r="L8" s="3">
        <f>L6/L5</f>
        <v>0.54074624772150814</v>
      </c>
    </row>
    <row r="9" spans="1:12" ht="15.6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>
        <f>L8*100</f>
        <v>54.074624772150813</v>
      </c>
    </row>
    <row r="10" spans="1:12" ht="15.6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.6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.6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.6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ht="15.6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ht="15.6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ht="15.6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H G</dc:creator>
  <cp:lastModifiedBy>Deepak H G</cp:lastModifiedBy>
  <dcterms:created xsi:type="dcterms:W3CDTF">2015-06-05T18:17:20Z</dcterms:created>
  <dcterms:modified xsi:type="dcterms:W3CDTF">2024-10-09T05:34:23Z</dcterms:modified>
</cp:coreProperties>
</file>