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gducharme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AD3" i="1"/>
  <c r="D4" i="1"/>
  <c r="D5" i="1"/>
  <c r="E5" i="1"/>
  <c r="B4" i="1"/>
  <c r="F5" i="1"/>
  <c r="G5" i="1"/>
  <c r="E4" i="1"/>
  <c r="F4" i="1"/>
  <c r="G4" i="1"/>
  <c r="B5" i="1"/>
  <c r="I5" i="1"/>
  <c r="I4" i="1"/>
  <c r="Z4" i="1"/>
  <c r="K4" i="1"/>
  <c r="B11" i="1"/>
  <c r="B9" i="1"/>
  <c r="B12" i="1"/>
  <c r="L4" i="1"/>
  <c r="AB4" i="1"/>
  <c r="AD4" i="1"/>
  <c r="AE4" i="1"/>
  <c r="AH4" i="1"/>
  <c r="AO4" i="1"/>
  <c r="M4" i="1"/>
  <c r="AQ4" i="1"/>
  <c r="AS4" i="1"/>
  <c r="AI4" i="1"/>
  <c r="AP4" i="1"/>
  <c r="N4" i="1"/>
  <c r="AR4" i="1"/>
  <c r="AT4" i="1"/>
  <c r="AU4" i="1"/>
  <c r="D6" i="1"/>
  <c r="E6" i="1"/>
  <c r="F6" i="1"/>
  <c r="G6" i="1"/>
  <c r="I6" i="1"/>
  <c r="Z5" i="1"/>
  <c r="K5" i="1"/>
  <c r="L5" i="1"/>
  <c r="AB5" i="1"/>
  <c r="AD5" i="1"/>
  <c r="AE5" i="1"/>
  <c r="AH5" i="1"/>
  <c r="AO5" i="1"/>
  <c r="M5" i="1"/>
  <c r="AQ5" i="1"/>
  <c r="AS5" i="1"/>
  <c r="AI5" i="1"/>
  <c r="AP5" i="1"/>
  <c r="N5" i="1"/>
  <c r="AR5" i="1"/>
  <c r="AT5" i="1"/>
  <c r="AU5" i="1"/>
  <c r="D7" i="1"/>
  <c r="E7" i="1"/>
  <c r="F7" i="1"/>
  <c r="G7" i="1"/>
  <c r="I7" i="1"/>
  <c r="Z6" i="1"/>
  <c r="K6" i="1"/>
  <c r="L6" i="1"/>
  <c r="AB6" i="1"/>
  <c r="AD6" i="1"/>
  <c r="AE6" i="1"/>
  <c r="AH6" i="1"/>
  <c r="AO6" i="1"/>
  <c r="M6" i="1"/>
  <c r="AQ6" i="1"/>
  <c r="AS6" i="1"/>
  <c r="AI6" i="1"/>
  <c r="AP6" i="1"/>
  <c r="N6" i="1"/>
  <c r="AR6" i="1"/>
  <c r="AT6" i="1"/>
  <c r="AU6" i="1"/>
  <c r="D8" i="1"/>
  <c r="E8" i="1"/>
  <c r="F8" i="1"/>
  <c r="G8" i="1"/>
  <c r="I8" i="1"/>
  <c r="Z7" i="1"/>
  <c r="K7" i="1"/>
  <c r="L7" i="1"/>
  <c r="AB7" i="1"/>
  <c r="AD7" i="1"/>
  <c r="AE7" i="1"/>
  <c r="AH7" i="1"/>
  <c r="AO7" i="1"/>
  <c r="M7" i="1"/>
  <c r="AQ7" i="1"/>
  <c r="AS7" i="1"/>
  <c r="AI7" i="1"/>
  <c r="AP7" i="1"/>
  <c r="N7" i="1"/>
  <c r="AR7" i="1"/>
  <c r="AT7" i="1"/>
  <c r="AU7" i="1"/>
  <c r="D9" i="1"/>
  <c r="E9" i="1"/>
  <c r="F9" i="1"/>
  <c r="G9" i="1"/>
  <c r="I9" i="1"/>
  <c r="Z8" i="1"/>
  <c r="K8" i="1"/>
  <c r="L8" i="1"/>
  <c r="AB8" i="1"/>
  <c r="AD8" i="1"/>
  <c r="AE8" i="1"/>
  <c r="AH8" i="1"/>
  <c r="AO8" i="1"/>
  <c r="M8" i="1"/>
  <c r="AQ8" i="1"/>
  <c r="AS8" i="1"/>
  <c r="AI8" i="1"/>
  <c r="AP8" i="1"/>
  <c r="N8" i="1"/>
  <c r="AR8" i="1"/>
  <c r="AT8" i="1"/>
  <c r="AU8" i="1"/>
  <c r="D10" i="1"/>
  <c r="E10" i="1"/>
  <c r="F10" i="1"/>
  <c r="G10" i="1"/>
  <c r="I10" i="1"/>
  <c r="Z9" i="1"/>
  <c r="K9" i="1"/>
  <c r="L9" i="1"/>
  <c r="AB9" i="1"/>
  <c r="AD9" i="1"/>
  <c r="AE9" i="1"/>
  <c r="AH9" i="1"/>
  <c r="AO9" i="1"/>
  <c r="M9" i="1"/>
  <c r="AQ9" i="1"/>
  <c r="AS9" i="1"/>
  <c r="AI9" i="1"/>
  <c r="AP9" i="1"/>
  <c r="N9" i="1"/>
  <c r="AR9" i="1"/>
  <c r="AT9" i="1"/>
  <c r="AU9" i="1"/>
  <c r="D11" i="1"/>
  <c r="E11" i="1"/>
  <c r="F11" i="1"/>
  <c r="G11" i="1"/>
  <c r="I11" i="1"/>
  <c r="Z10" i="1"/>
  <c r="K10" i="1"/>
  <c r="L10" i="1"/>
  <c r="AB10" i="1"/>
  <c r="AD10" i="1"/>
  <c r="AE10" i="1"/>
  <c r="AH10" i="1"/>
  <c r="AO10" i="1"/>
  <c r="M10" i="1"/>
  <c r="AQ10" i="1"/>
  <c r="AS10" i="1"/>
  <c r="AI10" i="1"/>
  <c r="AP10" i="1"/>
  <c r="N10" i="1"/>
  <c r="AR10" i="1"/>
  <c r="AT10" i="1"/>
  <c r="AU10" i="1"/>
  <c r="D12" i="1"/>
  <c r="E12" i="1"/>
  <c r="F12" i="1"/>
  <c r="G12" i="1"/>
  <c r="I12" i="1"/>
  <c r="Z11" i="1"/>
  <c r="K11" i="1"/>
  <c r="L11" i="1"/>
  <c r="AB11" i="1"/>
  <c r="AD11" i="1"/>
  <c r="AE11" i="1"/>
  <c r="AH11" i="1"/>
  <c r="AO11" i="1"/>
  <c r="M11" i="1"/>
  <c r="AQ11" i="1"/>
  <c r="AS11" i="1"/>
  <c r="AI11" i="1"/>
  <c r="AP11" i="1"/>
  <c r="N11" i="1"/>
  <c r="AR11" i="1"/>
  <c r="AT11" i="1"/>
  <c r="AU11" i="1"/>
  <c r="D13" i="1"/>
  <c r="E13" i="1"/>
  <c r="F13" i="1"/>
  <c r="G13" i="1"/>
  <c r="I13" i="1"/>
  <c r="Z12" i="1"/>
  <c r="K12" i="1"/>
  <c r="L12" i="1"/>
  <c r="AB12" i="1"/>
  <c r="AD12" i="1"/>
  <c r="AE12" i="1"/>
  <c r="AH12" i="1"/>
  <c r="AO12" i="1"/>
  <c r="M12" i="1"/>
  <c r="AQ12" i="1"/>
  <c r="AS12" i="1"/>
  <c r="AI12" i="1"/>
  <c r="AP12" i="1"/>
  <c r="N12" i="1"/>
  <c r="AR12" i="1"/>
  <c r="AT12" i="1"/>
  <c r="AU12" i="1"/>
  <c r="D14" i="1"/>
  <c r="E14" i="1"/>
  <c r="F14" i="1"/>
  <c r="G14" i="1"/>
  <c r="I14" i="1"/>
  <c r="Z13" i="1"/>
  <c r="K13" i="1"/>
  <c r="L13" i="1"/>
  <c r="AB13" i="1"/>
  <c r="AD13" i="1"/>
  <c r="AE13" i="1"/>
  <c r="AH13" i="1"/>
  <c r="AO13" i="1"/>
  <c r="M13" i="1"/>
  <c r="AQ13" i="1"/>
  <c r="AS13" i="1"/>
  <c r="AI13" i="1"/>
  <c r="AP13" i="1"/>
  <c r="N13" i="1"/>
  <c r="AR13" i="1"/>
  <c r="AT13" i="1"/>
  <c r="AU13" i="1"/>
  <c r="D15" i="1"/>
  <c r="E15" i="1"/>
  <c r="F15" i="1"/>
  <c r="G15" i="1"/>
  <c r="I15" i="1"/>
  <c r="Z14" i="1"/>
  <c r="K14" i="1"/>
  <c r="L14" i="1"/>
  <c r="AB14" i="1"/>
  <c r="AD14" i="1"/>
  <c r="AE14" i="1"/>
  <c r="AH14" i="1"/>
  <c r="AO14" i="1"/>
  <c r="M14" i="1"/>
  <c r="AQ14" i="1"/>
  <c r="AS14" i="1"/>
  <c r="AI14" i="1"/>
  <c r="AP14" i="1"/>
  <c r="N14" i="1"/>
  <c r="AR14" i="1"/>
  <c r="AT14" i="1"/>
  <c r="AU14" i="1"/>
  <c r="D16" i="1"/>
  <c r="E16" i="1"/>
  <c r="F16" i="1"/>
  <c r="G16" i="1"/>
  <c r="I16" i="1"/>
  <c r="Z15" i="1"/>
  <c r="K15" i="1"/>
  <c r="L15" i="1"/>
  <c r="AB15" i="1"/>
  <c r="AD15" i="1"/>
  <c r="AE15" i="1"/>
  <c r="AH15" i="1"/>
  <c r="AO15" i="1"/>
  <c r="M15" i="1"/>
  <c r="AQ15" i="1"/>
  <c r="AS15" i="1"/>
  <c r="AI15" i="1"/>
  <c r="AP15" i="1"/>
  <c r="N15" i="1"/>
  <c r="AR15" i="1"/>
  <c r="AT15" i="1"/>
  <c r="AU15" i="1"/>
  <c r="D17" i="1"/>
  <c r="E17" i="1"/>
  <c r="F17" i="1"/>
  <c r="G17" i="1"/>
  <c r="I17" i="1"/>
  <c r="Z16" i="1"/>
  <c r="K16" i="1"/>
  <c r="L16" i="1"/>
  <c r="AB16" i="1"/>
  <c r="AD16" i="1"/>
  <c r="AE16" i="1"/>
  <c r="AH16" i="1"/>
  <c r="AO16" i="1"/>
  <c r="M16" i="1"/>
  <c r="AQ16" i="1"/>
  <c r="AS16" i="1"/>
  <c r="AI16" i="1"/>
  <c r="AP16" i="1"/>
  <c r="N16" i="1"/>
  <c r="AR16" i="1"/>
  <c r="AT16" i="1"/>
  <c r="AU16" i="1"/>
  <c r="D18" i="1"/>
  <c r="E18" i="1"/>
  <c r="F18" i="1"/>
  <c r="G18" i="1"/>
  <c r="I18" i="1"/>
  <c r="Z17" i="1"/>
  <c r="K17" i="1"/>
  <c r="L17" i="1"/>
  <c r="AB17" i="1"/>
  <c r="AD17" i="1"/>
  <c r="AE17" i="1"/>
  <c r="AH17" i="1"/>
  <c r="AO17" i="1"/>
  <c r="M17" i="1"/>
  <c r="AQ17" i="1"/>
  <c r="AS17" i="1"/>
  <c r="AI17" i="1"/>
  <c r="AP17" i="1"/>
  <c r="N17" i="1"/>
  <c r="AR17" i="1"/>
  <c r="AT17" i="1"/>
  <c r="AU17" i="1"/>
  <c r="D19" i="1"/>
  <c r="E19" i="1"/>
  <c r="F19" i="1"/>
  <c r="G19" i="1"/>
  <c r="I19" i="1"/>
  <c r="Z18" i="1"/>
  <c r="K18" i="1"/>
  <c r="L18" i="1"/>
  <c r="AB18" i="1"/>
  <c r="AD18" i="1"/>
  <c r="AE18" i="1"/>
  <c r="AH18" i="1"/>
  <c r="AO18" i="1"/>
  <c r="M18" i="1"/>
  <c r="AQ18" i="1"/>
  <c r="AS18" i="1"/>
  <c r="AI18" i="1"/>
  <c r="AP18" i="1"/>
  <c r="N18" i="1"/>
  <c r="AR18" i="1"/>
  <c r="AT18" i="1"/>
  <c r="AU18" i="1"/>
  <c r="D20" i="1"/>
  <c r="E20" i="1"/>
  <c r="F20" i="1"/>
  <c r="G20" i="1"/>
  <c r="I20" i="1"/>
  <c r="Z19" i="1"/>
  <c r="K19" i="1"/>
  <c r="L19" i="1"/>
  <c r="AB19" i="1"/>
  <c r="AD19" i="1"/>
  <c r="AE19" i="1"/>
  <c r="AH19" i="1"/>
  <c r="AO19" i="1"/>
  <c r="M19" i="1"/>
  <c r="AQ19" i="1"/>
  <c r="AS19" i="1"/>
  <c r="AI19" i="1"/>
  <c r="AP19" i="1"/>
  <c r="N19" i="1"/>
  <c r="AR19" i="1"/>
  <c r="AT19" i="1"/>
  <c r="AU19" i="1"/>
  <c r="D21" i="1"/>
  <c r="E21" i="1"/>
  <c r="F21" i="1"/>
  <c r="G21" i="1"/>
  <c r="I21" i="1"/>
  <c r="Z20" i="1"/>
  <c r="K20" i="1"/>
  <c r="L20" i="1"/>
  <c r="AB20" i="1"/>
  <c r="AD20" i="1"/>
  <c r="AE20" i="1"/>
  <c r="AH20" i="1"/>
  <c r="AO20" i="1"/>
  <c r="M20" i="1"/>
  <c r="AQ20" i="1"/>
  <c r="AS20" i="1"/>
  <c r="AI20" i="1"/>
  <c r="AP20" i="1"/>
  <c r="N20" i="1"/>
  <c r="AR20" i="1"/>
  <c r="AT20" i="1"/>
  <c r="AU20" i="1"/>
  <c r="D22" i="1"/>
  <c r="E22" i="1"/>
  <c r="F22" i="1"/>
  <c r="G22" i="1"/>
  <c r="I22" i="1"/>
  <c r="Z21" i="1"/>
  <c r="K21" i="1"/>
  <c r="L21" i="1"/>
  <c r="AB21" i="1"/>
  <c r="AD21" i="1"/>
  <c r="AE21" i="1"/>
  <c r="AH21" i="1"/>
  <c r="AO21" i="1"/>
  <c r="M21" i="1"/>
  <c r="AQ21" i="1"/>
  <c r="AS21" i="1"/>
  <c r="AI21" i="1"/>
  <c r="AP21" i="1"/>
  <c r="N21" i="1"/>
  <c r="AR21" i="1"/>
  <c r="AT21" i="1"/>
  <c r="AU21" i="1"/>
  <c r="D23" i="1"/>
  <c r="E23" i="1"/>
  <c r="F23" i="1"/>
  <c r="G23" i="1"/>
  <c r="I23" i="1"/>
  <c r="Z22" i="1"/>
  <c r="K22" i="1"/>
  <c r="L22" i="1"/>
  <c r="AB22" i="1"/>
  <c r="AD22" i="1"/>
  <c r="AE22" i="1"/>
  <c r="AH22" i="1"/>
  <c r="AO22" i="1"/>
  <c r="M22" i="1"/>
  <c r="AQ22" i="1"/>
  <c r="AS22" i="1"/>
  <c r="AI22" i="1"/>
  <c r="AP22" i="1"/>
  <c r="N22" i="1"/>
  <c r="AR22" i="1"/>
  <c r="AT22" i="1"/>
  <c r="AU22" i="1"/>
  <c r="D24" i="1"/>
  <c r="E24" i="1"/>
  <c r="F24" i="1"/>
  <c r="G24" i="1"/>
  <c r="I24" i="1"/>
  <c r="Z23" i="1"/>
  <c r="K23" i="1"/>
  <c r="L23" i="1"/>
  <c r="AB23" i="1"/>
  <c r="AD23" i="1"/>
  <c r="AE23" i="1"/>
  <c r="AH23" i="1"/>
  <c r="AO23" i="1"/>
  <c r="M23" i="1"/>
  <c r="AQ23" i="1"/>
  <c r="AS23" i="1"/>
  <c r="AI23" i="1"/>
  <c r="AP23" i="1"/>
  <c r="N23" i="1"/>
  <c r="AR23" i="1"/>
  <c r="AT23" i="1"/>
  <c r="AU23" i="1"/>
  <c r="D25" i="1"/>
  <c r="E25" i="1"/>
  <c r="F25" i="1"/>
  <c r="G25" i="1"/>
  <c r="I25" i="1"/>
  <c r="Z24" i="1"/>
  <c r="K24" i="1"/>
  <c r="L24" i="1"/>
  <c r="AB24" i="1"/>
  <c r="AD24" i="1"/>
  <c r="AE24" i="1"/>
  <c r="AH24" i="1"/>
  <c r="AO24" i="1"/>
  <c r="M24" i="1"/>
  <c r="AQ24" i="1"/>
  <c r="AS24" i="1"/>
  <c r="AI24" i="1"/>
  <c r="AP24" i="1"/>
  <c r="N24" i="1"/>
  <c r="AR24" i="1"/>
  <c r="AT24" i="1"/>
  <c r="AU24" i="1"/>
  <c r="D26" i="1"/>
  <c r="E26" i="1"/>
  <c r="F26" i="1"/>
  <c r="G26" i="1"/>
  <c r="I26" i="1"/>
  <c r="Z25" i="1"/>
  <c r="K25" i="1"/>
  <c r="L25" i="1"/>
  <c r="AB25" i="1"/>
  <c r="AD25" i="1"/>
  <c r="AE25" i="1"/>
  <c r="AH25" i="1"/>
  <c r="AO25" i="1"/>
  <c r="M25" i="1"/>
  <c r="AQ25" i="1"/>
  <c r="AS25" i="1"/>
  <c r="AI25" i="1"/>
  <c r="AP25" i="1"/>
  <c r="N25" i="1"/>
  <c r="AR25" i="1"/>
  <c r="AT25" i="1"/>
  <c r="AU25" i="1"/>
  <c r="D27" i="1"/>
  <c r="E27" i="1"/>
  <c r="F27" i="1"/>
  <c r="G27" i="1"/>
  <c r="I27" i="1"/>
  <c r="Z26" i="1"/>
  <c r="K26" i="1"/>
  <c r="L26" i="1"/>
  <c r="AB26" i="1"/>
  <c r="AD26" i="1"/>
  <c r="AE26" i="1"/>
  <c r="AH26" i="1"/>
  <c r="AO26" i="1"/>
  <c r="M26" i="1"/>
  <c r="AQ26" i="1"/>
  <c r="AS26" i="1"/>
  <c r="AI26" i="1"/>
  <c r="AP26" i="1"/>
  <c r="N26" i="1"/>
  <c r="AR26" i="1"/>
  <c r="AT26" i="1"/>
  <c r="AU26" i="1"/>
  <c r="D28" i="1"/>
  <c r="E28" i="1"/>
  <c r="F28" i="1"/>
  <c r="G28" i="1"/>
  <c r="I28" i="1"/>
  <c r="Z27" i="1"/>
  <c r="K27" i="1"/>
  <c r="L27" i="1"/>
  <c r="AB27" i="1"/>
  <c r="AD27" i="1"/>
  <c r="AE27" i="1"/>
  <c r="AH27" i="1"/>
  <c r="AO27" i="1"/>
  <c r="M27" i="1"/>
  <c r="AQ27" i="1"/>
  <c r="AS27" i="1"/>
  <c r="AI27" i="1"/>
  <c r="AP27" i="1"/>
  <c r="N27" i="1"/>
  <c r="AR27" i="1"/>
  <c r="AT27" i="1"/>
  <c r="AU27" i="1"/>
  <c r="D29" i="1"/>
  <c r="E29" i="1"/>
  <c r="F29" i="1"/>
  <c r="G29" i="1"/>
  <c r="I29" i="1"/>
  <c r="Z28" i="1"/>
  <c r="K28" i="1"/>
  <c r="L28" i="1"/>
  <c r="AB28" i="1"/>
  <c r="AD28" i="1"/>
  <c r="AE28" i="1"/>
  <c r="AH28" i="1"/>
  <c r="AO28" i="1"/>
  <c r="M28" i="1"/>
  <c r="AQ28" i="1"/>
  <c r="AS28" i="1"/>
  <c r="AI28" i="1"/>
  <c r="AP28" i="1"/>
  <c r="N28" i="1"/>
  <c r="AR28" i="1"/>
  <c r="AT28" i="1"/>
  <c r="AU28" i="1"/>
  <c r="D30" i="1"/>
  <c r="E30" i="1"/>
  <c r="F30" i="1"/>
  <c r="G30" i="1"/>
  <c r="I30" i="1"/>
  <c r="Z29" i="1"/>
  <c r="K29" i="1"/>
  <c r="L29" i="1"/>
  <c r="AB29" i="1"/>
  <c r="AD29" i="1"/>
  <c r="AE29" i="1"/>
  <c r="AH29" i="1"/>
  <c r="AO29" i="1"/>
  <c r="M29" i="1"/>
  <c r="AQ29" i="1"/>
  <c r="AS29" i="1"/>
  <c r="AI29" i="1"/>
  <c r="AP29" i="1"/>
  <c r="N29" i="1"/>
  <c r="AR29" i="1"/>
  <c r="AT29" i="1"/>
  <c r="AU29" i="1"/>
  <c r="D31" i="1"/>
  <c r="E31" i="1"/>
  <c r="F31" i="1"/>
  <c r="G31" i="1"/>
  <c r="I31" i="1"/>
  <c r="Z30" i="1"/>
  <c r="K30" i="1"/>
  <c r="L30" i="1"/>
  <c r="AB30" i="1"/>
  <c r="AD30" i="1"/>
  <c r="AE30" i="1"/>
  <c r="AH30" i="1"/>
  <c r="AO30" i="1"/>
  <c r="M30" i="1"/>
  <c r="AQ30" i="1"/>
  <c r="AS30" i="1"/>
  <c r="AI30" i="1"/>
  <c r="AP30" i="1"/>
  <c r="N30" i="1"/>
  <c r="AR30" i="1"/>
  <c r="AT30" i="1"/>
  <c r="AU30" i="1"/>
  <c r="D32" i="1"/>
  <c r="E32" i="1"/>
  <c r="F32" i="1"/>
  <c r="G32" i="1"/>
  <c r="I32" i="1"/>
  <c r="Z31" i="1"/>
  <c r="K31" i="1"/>
  <c r="L31" i="1"/>
  <c r="AB31" i="1"/>
  <c r="AD31" i="1"/>
  <c r="AE31" i="1"/>
  <c r="AH31" i="1"/>
  <c r="AO31" i="1"/>
  <c r="M31" i="1"/>
  <c r="AQ31" i="1"/>
  <c r="AS31" i="1"/>
  <c r="AI31" i="1"/>
  <c r="AP31" i="1"/>
  <c r="N31" i="1"/>
  <c r="AR31" i="1"/>
  <c r="AT31" i="1"/>
  <c r="AU31" i="1"/>
  <c r="D33" i="1"/>
  <c r="E33" i="1"/>
  <c r="F33" i="1"/>
  <c r="G33" i="1"/>
  <c r="I33" i="1"/>
  <c r="Z32" i="1"/>
  <c r="K32" i="1"/>
  <c r="L32" i="1"/>
  <c r="AB32" i="1"/>
  <c r="AD32" i="1"/>
  <c r="AE32" i="1"/>
  <c r="AH32" i="1"/>
  <c r="AO32" i="1"/>
  <c r="M32" i="1"/>
  <c r="AQ32" i="1"/>
  <c r="AS32" i="1"/>
  <c r="AI32" i="1"/>
  <c r="AP32" i="1"/>
  <c r="N32" i="1"/>
  <c r="AR32" i="1"/>
  <c r="AT32" i="1"/>
  <c r="AU32" i="1"/>
  <c r="D34" i="1"/>
  <c r="E34" i="1"/>
  <c r="F34" i="1"/>
  <c r="G34" i="1"/>
  <c r="I34" i="1"/>
  <c r="Z33" i="1"/>
  <c r="K33" i="1"/>
  <c r="L33" i="1"/>
  <c r="AB33" i="1"/>
  <c r="AD33" i="1"/>
  <c r="AE33" i="1"/>
  <c r="AH33" i="1"/>
  <c r="AO33" i="1"/>
  <c r="M33" i="1"/>
  <c r="AQ33" i="1"/>
  <c r="AS33" i="1"/>
  <c r="AI33" i="1"/>
  <c r="AP33" i="1"/>
  <c r="N33" i="1"/>
  <c r="AR33" i="1"/>
  <c r="AT33" i="1"/>
  <c r="AU33" i="1"/>
  <c r="D35" i="1"/>
  <c r="E35" i="1"/>
  <c r="F35" i="1"/>
  <c r="G35" i="1"/>
  <c r="I35" i="1"/>
  <c r="Z34" i="1"/>
  <c r="K34" i="1"/>
  <c r="L34" i="1"/>
  <c r="AB34" i="1"/>
  <c r="AD34" i="1"/>
  <c r="AE34" i="1"/>
  <c r="AH34" i="1"/>
  <c r="AO34" i="1"/>
  <c r="M34" i="1"/>
  <c r="AQ34" i="1"/>
  <c r="AS34" i="1"/>
  <c r="AI34" i="1"/>
  <c r="AP34" i="1"/>
  <c r="N34" i="1"/>
  <c r="AR34" i="1"/>
  <c r="AT34" i="1"/>
  <c r="AU34" i="1"/>
  <c r="D36" i="1"/>
  <c r="E36" i="1"/>
  <c r="F36" i="1"/>
  <c r="G36" i="1"/>
  <c r="I36" i="1"/>
  <c r="Z35" i="1"/>
  <c r="K35" i="1"/>
  <c r="L35" i="1"/>
  <c r="AB35" i="1"/>
  <c r="AD35" i="1"/>
  <c r="AE35" i="1"/>
  <c r="AH35" i="1"/>
  <c r="AO35" i="1"/>
  <c r="M35" i="1"/>
  <c r="AQ35" i="1"/>
  <c r="AS35" i="1"/>
  <c r="AI35" i="1"/>
  <c r="AP35" i="1"/>
  <c r="N35" i="1"/>
  <c r="AR35" i="1"/>
  <c r="AT35" i="1"/>
  <c r="AU35" i="1"/>
  <c r="D37" i="1"/>
  <c r="E37" i="1"/>
  <c r="F37" i="1"/>
  <c r="G37" i="1"/>
  <c r="I37" i="1"/>
  <c r="Z36" i="1"/>
  <c r="K36" i="1"/>
  <c r="L36" i="1"/>
  <c r="AB36" i="1"/>
  <c r="AD36" i="1"/>
  <c r="AE36" i="1"/>
  <c r="AH36" i="1"/>
  <c r="AO36" i="1"/>
  <c r="M36" i="1"/>
  <c r="AQ36" i="1"/>
  <c r="AS36" i="1"/>
  <c r="AI36" i="1"/>
  <c r="AP36" i="1"/>
  <c r="N36" i="1"/>
  <c r="AR36" i="1"/>
  <c r="AT36" i="1"/>
  <c r="AU36" i="1"/>
  <c r="D38" i="1"/>
  <c r="E38" i="1"/>
  <c r="F38" i="1"/>
  <c r="G38" i="1"/>
  <c r="I38" i="1"/>
  <c r="Z37" i="1"/>
  <c r="K37" i="1"/>
  <c r="L37" i="1"/>
  <c r="AB37" i="1"/>
  <c r="AD37" i="1"/>
  <c r="AE37" i="1"/>
  <c r="AH37" i="1"/>
  <c r="AO37" i="1"/>
  <c r="M37" i="1"/>
  <c r="AQ37" i="1"/>
  <c r="AS37" i="1"/>
  <c r="AI37" i="1"/>
  <c r="AP37" i="1"/>
  <c r="N37" i="1"/>
  <c r="AR37" i="1"/>
  <c r="AT37" i="1"/>
  <c r="AU37" i="1"/>
  <c r="D39" i="1"/>
  <c r="E39" i="1"/>
  <c r="F39" i="1"/>
  <c r="G39" i="1"/>
  <c r="I39" i="1"/>
  <c r="Z38" i="1"/>
  <c r="K38" i="1"/>
  <c r="L38" i="1"/>
  <c r="AB38" i="1"/>
  <c r="AD38" i="1"/>
  <c r="AE38" i="1"/>
  <c r="AH38" i="1"/>
  <c r="AO38" i="1"/>
  <c r="M38" i="1"/>
  <c r="AQ38" i="1"/>
  <c r="AS38" i="1"/>
  <c r="AI38" i="1"/>
  <c r="AP38" i="1"/>
  <c r="N38" i="1"/>
  <c r="AR38" i="1"/>
  <c r="AT38" i="1"/>
  <c r="AU38" i="1"/>
  <c r="D40" i="1"/>
  <c r="E40" i="1"/>
  <c r="F40" i="1"/>
  <c r="G40" i="1"/>
  <c r="I40" i="1"/>
  <c r="Z39" i="1"/>
  <c r="K39" i="1"/>
  <c r="L39" i="1"/>
  <c r="AB39" i="1"/>
  <c r="AD39" i="1"/>
  <c r="AE39" i="1"/>
  <c r="AH39" i="1"/>
  <c r="AO39" i="1"/>
  <c r="M39" i="1"/>
  <c r="AQ39" i="1"/>
  <c r="AS39" i="1"/>
  <c r="AI39" i="1"/>
  <c r="AP39" i="1"/>
  <c r="N39" i="1"/>
  <c r="AR39" i="1"/>
  <c r="AT39" i="1"/>
  <c r="AU39" i="1"/>
  <c r="D41" i="1"/>
  <c r="E41" i="1"/>
  <c r="F41" i="1"/>
  <c r="G41" i="1"/>
  <c r="I41" i="1"/>
  <c r="Z40" i="1"/>
  <c r="K40" i="1"/>
  <c r="L40" i="1"/>
  <c r="AB40" i="1"/>
  <c r="AD40" i="1"/>
  <c r="AE40" i="1"/>
  <c r="AH40" i="1"/>
  <c r="AO40" i="1"/>
  <c r="M40" i="1"/>
  <c r="AQ40" i="1"/>
  <c r="AS40" i="1"/>
  <c r="AI40" i="1"/>
  <c r="AP40" i="1"/>
  <c r="N40" i="1"/>
  <c r="AR40" i="1"/>
  <c r="AT40" i="1"/>
  <c r="AU40" i="1"/>
  <c r="D42" i="1"/>
  <c r="E42" i="1"/>
  <c r="F42" i="1"/>
  <c r="G42" i="1"/>
  <c r="I42" i="1"/>
  <c r="Z41" i="1"/>
  <c r="K41" i="1"/>
  <c r="L41" i="1"/>
  <c r="AB41" i="1"/>
  <c r="AD41" i="1"/>
  <c r="AE41" i="1"/>
  <c r="AH41" i="1"/>
  <c r="AO41" i="1"/>
  <c r="M41" i="1"/>
  <c r="AQ41" i="1"/>
  <c r="AS41" i="1"/>
  <c r="AI41" i="1"/>
  <c r="AP41" i="1"/>
  <c r="N41" i="1"/>
  <c r="AR41" i="1"/>
  <c r="AT41" i="1"/>
  <c r="AU41" i="1"/>
  <c r="D43" i="1"/>
  <c r="E43" i="1"/>
  <c r="F43" i="1"/>
  <c r="G43" i="1"/>
  <c r="I43" i="1"/>
  <c r="Z42" i="1"/>
  <c r="K42" i="1"/>
  <c r="L42" i="1"/>
  <c r="AB42" i="1"/>
  <c r="AD42" i="1"/>
  <c r="AE42" i="1"/>
  <c r="AH42" i="1"/>
  <c r="AO42" i="1"/>
  <c r="M42" i="1"/>
  <c r="AQ42" i="1"/>
  <c r="AS42" i="1"/>
  <c r="AI42" i="1"/>
  <c r="AP42" i="1"/>
  <c r="N42" i="1"/>
  <c r="AR42" i="1"/>
  <c r="AT42" i="1"/>
  <c r="AU42" i="1"/>
  <c r="D44" i="1"/>
  <c r="E44" i="1"/>
  <c r="F44" i="1"/>
  <c r="G44" i="1"/>
  <c r="I44" i="1"/>
  <c r="Z43" i="1"/>
  <c r="K43" i="1"/>
  <c r="L43" i="1"/>
  <c r="AB43" i="1"/>
  <c r="AD43" i="1"/>
  <c r="AE43" i="1"/>
  <c r="AH43" i="1"/>
  <c r="AO43" i="1"/>
  <c r="M43" i="1"/>
  <c r="AQ43" i="1"/>
  <c r="AS43" i="1"/>
  <c r="AI43" i="1"/>
  <c r="AP43" i="1"/>
  <c r="N43" i="1"/>
  <c r="AR43" i="1"/>
  <c r="AT43" i="1"/>
  <c r="AU43" i="1"/>
  <c r="D45" i="1"/>
  <c r="E45" i="1"/>
  <c r="F45" i="1"/>
  <c r="G45" i="1"/>
  <c r="I45" i="1"/>
  <c r="Z44" i="1"/>
  <c r="K44" i="1"/>
  <c r="L44" i="1"/>
  <c r="AB44" i="1"/>
  <c r="AD44" i="1"/>
  <c r="AE44" i="1"/>
  <c r="AH44" i="1"/>
  <c r="AO44" i="1"/>
  <c r="M44" i="1"/>
  <c r="AQ44" i="1"/>
  <c r="AS44" i="1"/>
  <c r="AI44" i="1"/>
  <c r="AP44" i="1"/>
  <c r="N44" i="1"/>
  <c r="AR44" i="1"/>
  <c r="AT44" i="1"/>
  <c r="AU44" i="1"/>
  <c r="D46" i="1"/>
  <c r="E46" i="1"/>
  <c r="F46" i="1"/>
  <c r="G46" i="1"/>
  <c r="I46" i="1"/>
  <c r="Z45" i="1"/>
  <c r="K45" i="1"/>
  <c r="L45" i="1"/>
  <c r="AB45" i="1"/>
  <c r="AD45" i="1"/>
  <c r="AE45" i="1"/>
  <c r="AH45" i="1"/>
  <c r="AO45" i="1"/>
  <c r="M45" i="1"/>
  <c r="AQ45" i="1"/>
  <c r="AS45" i="1"/>
  <c r="AI45" i="1"/>
  <c r="AP45" i="1"/>
  <c r="N45" i="1"/>
  <c r="AR45" i="1"/>
  <c r="AT45" i="1"/>
  <c r="AU45" i="1"/>
  <c r="D47" i="1"/>
  <c r="E47" i="1"/>
  <c r="F47" i="1"/>
  <c r="G47" i="1"/>
  <c r="I47" i="1"/>
  <c r="Z46" i="1"/>
  <c r="K46" i="1"/>
  <c r="L46" i="1"/>
  <c r="AB46" i="1"/>
  <c r="AD46" i="1"/>
  <c r="AE46" i="1"/>
  <c r="AH46" i="1"/>
  <c r="AO46" i="1"/>
  <c r="M46" i="1"/>
  <c r="AQ46" i="1"/>
  <c r="AS46" i="1"/>
  <c r="AI46" i="1"/>
  <c r="AP46" i="1"/>
  <c r="N46" i="1"/>
  <c r="AR46" i="1"/>
  <c r="AT46" i="1"/>
  <c r="AU46" i="1"/>
  <c r="D48" i="1"/>
  <c r="E48" i="1"/>
  <c r="F48" i="1"/>
  <c r="G48" i="1"/>
  <c r="I48" i="1"/>
  <c r="Z47" i="1"/>
  <c r="K47" i="1"/>
  <c r="L47" i="1"/>
  <c r="AB47" i="1"/>
  <c r="AD47" i="1"/>
  <c r="AE47" i="1"/>
  <c r="AH47" i="1"/>
  <c r="AO47" i="1"/>
  <c r="M47" i="1"/>
  <c r="AQ47" i="1"/>
  <c r="AS47" i="1"/>
  <c r="AI47" i="1"/>
  <c r="AP47" i="1"/>
  <c r="N47" i="1"/>
  <c r="AR47" i="1"/>
  <c r="AT47" i="1"/>
  <c r="AU47" i="1"/>
  <c r="D49" i="1"/>
  <c r="E49" i="1"/>
  <c r="F49" i="1"/>
  <c r="G49" i="1"/>
  <c r="I49" i="1"/>
  <c r="Z48" i="1"/>
  <c r="K48" i="1"/>
  <c r="L48" i="1"/>
  <c r="AB48" i="1"/>
  <c r="AD48" i="1"/>
  <c r="AE48" i="1"/>
  <c r="AH48" i="1"/>
  <c r="AO48" i="1"/>
  <c r="M48" i="1"/>
  <c r="AQ48" i="1"/>
  <c r="AS48" i="1"/>
  <c r="AI48" i="1"/>
  <c r="AP48" i="1"/>
  <c r="N48" i="1"/>
  <c r="AR48" i="1"/>
  <c r="AT48" i="1"/>
  <c r="AU48" i="1"/>
  <c r="D50" i="1"/>
  <c r="E50" i="1"/>
  <c r="F50" i="1"/>
  <c r="G50" i="1"/>
  <c r="I50" i="1"/>
  <c r="Z49" i="1"/>
  <c r="K49" i="1"/>
  <c r="L49" i="1"/>
  <c r="AB49" i="1"/>
  <c r="AD49" i="1"/>
  <c r="AE49" i="1"/>
  <c r="AH49" i="1"/>
  <c r="AO49" i="1"/>
  <c r="M49" i="1"/>
  <c r="AQ49" i="1"/>
  <c r="AS49" i="1"/>
  <c r="AI49" i="1"/>
  <c r="AP49" i="1"/>
  <c r="N49" i="1"/>
  <c r="AR49" i="1"/>
  <c r="AT49" i="1"/>
  <c r="AU49" i="1"/>
  <c r="D51" i="1"/>
  <c r="E51" i="1"/>
  <c r="F51" i="1"/>
  <c r="G51" i="1"/>
  <c r="I51" i="1"/>
  <c r="Z50" i="1"/>
  <c r="K50" i="1"/>
  <c r="L50" i="1"/>
  <c r="AB50" i="1"/>
  <c r="AD50" i="1"/>
  <c r="AE50" i="1"/>
  <c r="AH50" i="1"/>
  <c r="AO50" i="1"/>
  <c r="M50" i="1"/>
  <c r="AQ50" i="1"/>
  <c r="AS50" i="1"/>
  <c r="AI50" i="1"/>
  <c r="AP50" i="1"/>
  <c r="N50" i="1"/>
  <c r="AR50" i="1"/>
  <c r="AT50" i="1"/>
  <c r="AU50" i="1"/>
  <c r="D52" i="1"/>
  <c r="E52" i="1"/>
  <c r="F52" i="1"/>
  <c r="G52" i="1"/>
  <c r="I52" i="1"/>
  <c r="Z51" i="1"/>
  <c r="K51" i="1"/>
  <c r="L51" i="1"/>
  <c r="AB51" i="1"/>
  <c r="AD51" i="1"/>
  <c r="AE51" i="1"/>
  <c r="AH51" i="1"/>
  <c r="AO51" i="1"/>
  <c r="M51" i="1"/>
  <c r="AQ51" i="1"/>
  <c r="AS51" i="1"/>
  <c r="AI51" i="1"/>
  <c r="AP51" i="1"/>
  <c r="N51" i="1"/>
  <c r="AR51" i="1"/>
  <c r="AT51" i="1"/>
  <c r="AU51" i="1"/>
  <c r="D53" i="1"/>
  <c r="E53" i="1"/>
  <c r="F53" i="1"/>
  <c r="G53" i="1"/>
  <c r="I53" i="1"/>
  <c r="Z52" i="1"/>
  <c r="K52" i="1"/>
  <c r="L52" i="1"/>
  <c r="AB52" i="1"/>
  <c r="AD52" i="1"/>
  <c r="AE52" i="1"/>
  <c r="AH52" i="1"/>
  <c r="AO52" i="1"/>
  <c r="M52" i="1"/>
  <c r="AQ52" i="1"/>
  <c r="AS52" i="1"/>
  <c r="AI52" i="1"/>
  <c r="AP52" i="1"/>
  <c r="N52" i="1"/>
  <c r="AR52" i="1"/>
  <c r="AT52" i="1"/>
  <c r="AU52" i="1"/>
  <c r="D54" i="1"/>
  <c r="E54" i="1"/>
  <c r="F54" i="1"/>
  <c r="G54" i="1"/>
  <c r="I54" i="1"/>
  <c r="Z53" i="1"/>
  <c r="K53" i="1"/>
  <c r="L53" i="1"/>
  <c r="AB53" i="1"/>
  <c r="AD53" i="1"/>
  <c r="AE53" i="1"/>
  <c r="AH53" i="1"/>
  <c r="AO53" i="1"/>
  <c r="M53" i="1"/>
  <c r="AQ53" i="1"/>
  <c r="AS53" i="1"/>
  <c r="AI53" i="1"/>
  <c r="AP53" i="1"/>
  <c r="N53" i="1"/>
  <c r="AR53" i="1"/>
  <c r="AT53" i="1"/>
  <c r="AU53" i="1"/>
  <c r="D55" i="1"/>
  <c r="E55" i="1"/>
  <c r="F55" i="1"/>
  <c r="G55" i="1"/>
  <c r="I55" i="1"/>
  <c r="Z54" i="1"/>
  <c r="K54" i="1"/>
  <c r="L54" i="1"/>
  <c r="AB54" i="1"/>
  <c r="AD54" i="1"/>
  <c r="AE54" i="1"/>
  <c r="AH54" i="1"/>
  <c r="AO54" i="1"/>
  <c r="M54" i="1"/>
  <c r="AQ54" i="1"/>
  <c r="AS54" i="1"/>
  <c r="AI54" i="1"/>
  <c r="AP54" i="1"/>
  <c r="N54" i="1"/>
  <c r="AR54" i="1"/>
  <c r="AT54" i="1"/>
  <c r="AU54" i="1"/>
  <c r="D56" i="1"/>
  <c r="E56" i="1"/>
  <c r="F56" i="1"/>
  <c r="G56" i="1"/>
  <c r="I56" i="1"/>
  <c r="Z55" i="1"/>
  <c r="K55" i="1"/>
  <c r="L55" i="1"/>
  <c r="AB55" i="1"/>
  <c r="AD55" i="1"/>
  <c r="AE55" i="1"/>
  <c r="AH55" i="1"/>
  <c r="AO55" i="1"/>
  <c r="M55" i="1"/>
  <c r="AQ55" i="1"/>
  <c r="AS55" i="1"/>
  <c r="AI55" i="1"/>
  <c r="AP55" i="1"/>
  <c r="N55" i="1"/>
  <c r="AR55" i="1"/>
  <c r="AT55" i="1"/>
  <c r="AU55" i="1"/>
  <c r="D57" i="1"/>
  <c r="E57" i="1"/>
  <c r="F57" i="1"/>
  <c r="G57" i="1"/>
  <c r="I57" i="1"/>
  <c r="Z56" i="1"/>
  <c r="K56" i="1"/>
  <c r="L56" i="1"/>
  <c r="AB56" i="1"/>
  <c r="AD56" i="1"/>
  <c r="AE56" i="1"/>
  <c r="AH56" i="1"/>
  <c r="AO56" i="1"/>
  <c r="M56" i="1"/>
  <c r="AQ56" i="1"/>
  <c r="AS56" i="1"/>
  <c r="AI56" i="1"/>
  <c r="AP56" i="1"/>
  <c r="N56" i="1"/>
  <c r="AR56" i="1"/>
  <c r="AT56" i="1"/>
  <c r="AU56" i="1"/>
  <c r="D58" i="1"/>
  <c r="E58" i="1"/>
  <c r="F58" i="1"/>
  <c r="G58" i="1"/>
  <c r="I58" i="1"/>
  <c r="Z57" i="1"/>
  <c r="K57" i="1"/>
  <c r="L57" i="1"/>
  <c r="AB57" i="1"/>
  <c r="AD57" i="1"/>
  <c r="AE57" i="1"/>
  <c r="AH57" i="1"/>
  <c r="AO57" i="1"/>
  <c r="M57" i="1"/>
  <c r="AQ57" i="1"/>
  <c r="AS57" i="1"/>
  <c r="AI57" i="1"/>
  <c r="AP57" i="1"/>
  <c r="N57" i="1"/>
  <c r="AR57" i="1"/>
  <c r="AT57" i="1"/>
  <c r="AU57" i="1"/>
  <c r="D59" i="1"/>
  <c r="E59" i="1"/>
  <c r="F59" i="1"/>
  <c r="G59" i="1"/>
  <c r="I59" i="1"/>
  <c r="Z58" i="1"/>
  <c r="K58" i="1"/>
  <c r="L58" i="1"/>
  <c r="AB58" i="1"/>
  <c r="AD58" i="1"/>
  <c r="AE58" i="1"/>
  <c r="AH58" i="1"/>
  <c r="AO58" i="1"/>
  <c r="M58" i="1"/>
  <c r="AQ58" i="1"/>
  <c r="AS58" i="1"/>
  <c r="AI58" i="1"/>
  <c r="AP58" i="1"/>
  <c r="N58" i="1"/>
  <c r="AR58" i="1"/>
  <c r="AT58" i="1"/>
  <c r="AU58" i="1"/>
  <c r="D60" i="1"/>
  <c r="E60" i="1"/>
  <c r="F60" i="1"/>
  <c r="G60" i="1"/>
  <c r="I60" i="1"/>
  <c r="Z59" i="1"/>
  <c r="K59" i="1"/>
  <c r="L59" i="1"/>
  <c r="AB59" i="1"/>
  <c r="AD59" i="1"/>
  <c r="AE59" i="1"/>
  <c r="AH59" i="1"/>
  <c r="AO59" i="1"/>
  <c r="M59" i="1"/>
  <c r="AQ59" i="1"/>
  <c r="AS59" i="1"/>
  <c r="AI59" i="1"/>
  <c r="AP59" i="1"/>
  <c r="N59" i="1"/>
  <c r="AR59" i="1"/>
  <c r="AT59" i="1"/>
  <c r="AU59" i="1"/>
  <c r="D61" i="1"/>
  <c r="E61" i="1"/>
  <c r="F61" i="1"/>
  <c r="G61" i="1"/>
  <c r="I61" i="1"/>
  <c r="Z60" i="1"/>
  <c r="K60" i="1"/>
  <c r="L60" i="1"/>
  <c r="AB60" i="1"/>
  <c r="AD60" i="1"/>
  <c r="AE60" i="1"/>
  <c r="AH60" i="1"/>
  <c r="AO60" i="1"/>
  <c r="M60" i="1"/>
  <c r="AQ60" i="1"/>
  <c r="AS60" i="1"/>
  <c r="AI60" i="1"/>
  <c r="AP60" i="1"/>
  <c r="N60" i="1"/>
  <c r="AR60" i="1"/>
  <c r="AT60" i="1"/>
  <c r="AU60" i="1"/>
  <c r="D62" i="1"/>
  <c r="E62" i="1"/>
  <c r="F62" i="1"/>
  <c r="G62" i="1"/>
  <c r="I62" i="1"/>
  <c r="Z61" i="1"/>
  <c r="K61" i="1"/>
  <c r="L61" i="1"/>
  <c r="AB61" i="1"/>
  <c r="AD61" i="1"/>
  <c r="AE61" i="1"/>
  <c r="AH61" i="1"/>
  <c r="AO61" i="1"/>
  <c r="M61" i="1"/>
  <c r="AQ61" i="1"/>
  <c r="AS61" i="1"/>
  <c r="AI61" i="1"/>
  <c r="AP61" i="1"/>
  <c r="N61" i="1"/>
  <c r="AR61" i="1"/>
  <c r="AT61" i="1"/>
  <c r="AU61" i="1"/>
  <c r="D63" i="1"/>
  <c r="E63" i="1"/>
  <c r="F63" i="1"/>
  <c r="G63" i="1"/>
  <c r="I63" i="1"/>
  <c r="Z62" i="1"/>
  <c r="K62" i="1"/>
  <c r="L62" i="1"/>
  <c r="AB62" i="1"/>
  <c r="AD62" i="1"/>
  <c r="AE62" i="1"/>
  <c r="AH62" i="1"/>
  <c r="AO62" i="1"/>
  <c r="M62" i="1"/>
  <c r="AQ62" i="1"/>
  <c r="AS62" i="1"/>
  <c r="AI62" i="1"/>
  <c r="AP62" i="1"/>
  <c r="N62" i="1"/>
  <c r="AR62" i="1"/>
  <c r="AT62" i="1"/>
  <c r="AU62" i="1"/>
  <c r="D64" i="1"/>
  <c r="E64" i="1"/>
  <c r="F64" i="1"/>
  <c r="G64" i="1"/>
  <c r="I64" i="1"/>
  <c r="Z63" i="1"/>
  <c r="K63" i="1"/>
  <c r="L63" i="1"/>
  <c r="AB63" i="1"/>
  <c r="AD63" i="1"/>
  <c r="AE63" i="1"/>
  <c r="AH63" i="1"/>
  <c r="AO63" i="1"/>
  <c r="M63" i="1"/>
  <c r="AQ63" i="1"/>
  <c r="AS63" i="1"/>
  <c r="AI63" i="1"/>
  <c r="AP63" i="1"/>
  <c r="N63" i="1"/>
  <c r="AR63" i="1"/>
  <c r="AT63" i="1"/>
  <c r="AU63" i="1"/>
  <c r="D65" i="1"/>
  <c r="E65" i="1"/>
  <c r="F65" i="1"/>
  <c r="G65" i="1"/>
  <c r="I65" i="1"/>
  <c r="Z64" i="1"/>
  <c r="K64" i="1"/>
  <c r="L64" i="1"/>
  <c r="AB64" i="1"/>
  <c r="AD64" i="1"/>
  <c r="AE64" i="1"/>
  <c r="AH64" i="1"/>
  <c r="AO64" i="1"/>
  <c r="M64" i="1"/>
  <c r="AQ64" i="1"/>
  <c r="AS64" i="1"/>
  <c r="AI64" i="1"/>
  <c r="AP64" i="1"/>
  <c r="N64" i="1"/>
  <c r="AR64" i="1"/>
  <c r="AT64" i="1"/>
  <c r="AU64" i="1"/>
  <c r="D66" i="1"/>
  <c r="E66" i="1"/>
  <c r="F66" i="1"/>
  <c r="G66" i="1"/>
  <c r="I66" i="1"/>
  <c r="Z65" i="1"/>
  <c r="K65" i="1"/>
  <c r="L65" i="1"/>
  <c r="AB65" i="1"/>
  <c r="AD65" i="1"/>
  <c r="AE65" i="1"/>
  <c r="AH65" i="1"/>
  <c r="AO65" i="1"/>
  <c r="M65" i="1"/>
  <c r="AQ65" i="1"/>
  <c r="AS65" i="1"/>
  <c r="AI65" i="1"/>
  <c r="AP65" i="1"/>
  <c r="N65" i="1"/>
  <c r="AR65" i="1"/>
  <c r="AT65" i="1"/>
  <c r="AU65" i="1"/>
  <c r="D67" i="1"/>
  <c r="E67" i="1"/>
  <c r="F67" i="1"/>
  <c r="G67" i="1"/>
  <c r="I67" i="1"/>
  <c r="Z66" i="1"/>
  <c r="K66" i="1"/>
  <c r="L66" i="1"/>
  <c r="AB66" i="1"/>
  <c r="AD66" i="1"/>
  <c r="AE66" i="1"/>
  <c r="AH66" i="1"/>
  <c r="AO66" i="1"/>
  <c r="M66" i="1"/>
  <c r="AQ66" i="1"/>
  <c r="AS66" i="1"/>
  <c r="AI66" i="1"/>
  <c r="AP66" i="1"/>
  <c r="N66" i="1"/>
  <c r="AR66" i="1"/>
  <c r="AT66" i="1"/>
  <c r="AU66" i="1"/>
  <c r="D68" i="1"/>
  <c r="E68" i="1"/>
  <c r="F68" i="1"/>
  <c r="G68" i="1"/>
  <c r="I68" i="1"/>
  <c r="Z67" i="1"/>
  <c r="K67" i="1"/>
  <c r="L67" i="1"/>
  <c r="AB67" i="1"/>
  <c r="AD67" i="1"/>
  <c r="AE67" i="1"/>
  <c r="AH67" i="1"/>
  <c r="AO67" i="1"/>
  <c r="M67" i="1"/>
  <c r="AQ67" i="1"/>
  <c r="AS67" i="1"/>
  <c r="AI67" i="1"/>
  <c r="AP67" i="1"/>
  <c r="N67" i="1"/>
  <c r="AR67" i="1"/>
  <c r="AT67" i="1"/>
  <c r="AU67" i="1"/>
  <c r="D69" i="1"/>
  <c r="E69" i="1"/>
  <c r="F69" i="1"/>
  <c r="G69" i="1"/>
  <c r="I69" i="1"/>
  <c r="Z68" i="1"/>
  <c r="K68" i="1"/>
  <c r="L68" i="1"/>
  <c r="AB68" i="1"/>
  <c r="AD68" i="1"/>
  <c r="AE68" i="1"/>
  <c r="AH68" i="1"/>
  <c r="AO68" i="1"/>
  <c r="M68" i="1"/>
  <c r="AQ68" i="1"/>
  <c r="AS68" i="1"/>
  <c r="AI68" i="1"/>
  <c r="AP68" i="1"/>
  <c r="N68" i="1"/>
  <c r="AR68" i="1"/>
  <c r="AT68" i="1"/>
  <c r="AU68" i="1"/>
  <c r="D70" i="1"/>
  <c r="E70" i="1"/>
  <c r="F70" i="1"/>
  <c r="G70" i="1"/>
  <c r="I70" i="1"/>
  <c r="Z69" i="1"/>
  <c r="K69" i="1"/>
  <c r="L69" i="1"/>
  <c r="AB69" i="1"/>
  <c r="AD69" i="1"/>
  <c r="AE69" i="1"/>
  <c r="AH69" i="1"/>
  <c r="AO69" i="1"/>
  <c r="M69" i="1"/>
  <c r="AQ69" i="1"/>
  <c r="AS69" i="1"/>
  <c r="AI69" i="1"/>
  <c r="AP69" i="1"/>
  <c r="N69" i="1"/>
  <c r="AR69" i="1"/>
  <c r="AT69" i="1"/>
  <c r="AU69" i="1"/>
  <c r="D71" i="1"/>
  <c r="E71" i="1"/>
  <c r="F71" i="1"/>
  <c r="G71" i="1"/>
  <c r="I71" i="1"/>
  <c r="Z70" i="1"/>
  <c r="K70" i="1"/>
  <c r="L70" i="1"/>
  <c r="AB70" i="1"/>
  <c r="AD70" i="1"/>
  <c r="AE70" i="1"/>
  <c r="AH70" i="1"/>
  <c r="AO70" i="1"/>
  <c r="M70" i="1"/>
  <c r="AQ70" i="1"/>
  <c r="AS70" i="1"/>
  <c r="AI70" i="1"/>
  <c r="AP70" i="1"/>
  <c r="N70" i="1"/>
  <c r="AR70" i="1"/>
  <c r="AT70" i="1"/>
  <c r="AU70" i="1"/>
  <c r="D72" i="1"/>
  <c r="E72" i="1"/>
  <c r="F72" i="1"/>
  <c r="G72" i="1"/>
  <c r="I72" i="1"/>
  <c r="Z71" i="1"/>
  <c r="K71" i="1"/>
  <c r="L71" i="1"/>
  <c r="AB71" i="1"/>
  <c r="AD71" i="1"/>
  <c r="AE71" i="1"/>
  <c r="AH71" i="1"/>
  <c r="AO71" i="1"/>
  <c r="M71" i="1"/>
  <c r="AQ71" i="1"/>
  <c r="AS71" i="1"/>
  <c r="AI71" i="1"/>
  <c r="AP71" i="1"/>
  <c r="N71" i="1"/>
  <c r="AR71" i="1"/>
  <c r="AT71" i="1"/>
  <c r="AU71" i="1"/>
  <c r="D73" i="1"/>
  <c r="E73" i="1"/>
  <c r="F73" i="1"/>
  <c r="G73" i="1"/>
  <c r="I73" i="1"/>
  <c r="Z72" i="1"/>
  <c r="K72" i="1"/>
  <c r="L72" i="1"/>
  <c r="AB72" i="1"/>
  <c r="AD72" i="1"/>
  <c r="AE72" i="1"/>
  <c r="AH72" i="1"/>
  <c r="AO72" i="1"/>
  <c r="M72" i="1"/>
  <c r="AQ72" i="1"/>
  <c r="AS72" i="1"/>
  <c r="AI72" i="1"/>
  <c r="AP72" i="1"/>
  <c r="N72" i="1"/>
  <c r="AR72" i="1"/>
  <c r="AT72" i="1"/>
  <c r="AU72" i="1"/>
  <c r="D74" i="1"/>
  <c r="E74" i="1"/>
  <c r="F74" i="1"/>
  <c r="G74" i="1"/>
  <c r="I74" i="1"/>
  <c r="Z73" i="1"/>
  <c r="K73" i="1"/>
  <c r="L73" i="1"/>
  <c r="AB73" i="1"/>
  <c r="AD73" i="1"/>
  <c r="AE73" i="1"/>
  <c r="AH73" i="1"/>
  <c r="AO73" i="1"/>
  <c r="M73" i="1"/>
  <c r="AQ73" i="1"/>
  <c r="AS73" i="1"/>
  <c r="AI73" i="1"/>
  <c r="AP73" i="1"/>
  <c r="N73" i="1"/>
  <c r="AR73" i="1"/>
  <c r="AT73" i="1"/>
  <c r="AU73" i="1"/>
  <c r="D75" i="1"/>
  <c r="E75" i="1"/>
  <c r="F75" i="1"/>
  <c r="G75" i="1"/>
  <c r="I75" i="1"/>
  <c r="Z74" i="1"/>
  <c r="K74" i="1"/>
  <c r="L74" i="1"/>
  <c r="AB74" i="1"/>
  <c r="AD74" i="1"/>
  <c r="AE74" i="1"/>
  <c r="AH74" i="1"/>
  <c r="AO74" i="1"/>
  <c r="M74" i="1"/>
  <c r="AQ74" i="1"/>
  <c r="AS74" i="1"/>
  <c r="AI74" i="1"/>
  <c r="AP74" i="1"/>
  <c r="N74" i="1"/>
  <c r="AR74" i="1"/>
  <c r="AT74" i="1"/>
  <c r="AU74" i="1"/>
  <c r="D76" i="1"/>
  <c r="E76" i="1"/>
  <c r="F76" i="1"/>
  <c r="G76" i="1"/>
  <c r="I76" i="1"/>
  <c r="Z75" i="1"/>
  <c r="K75" i="1"/>
  <c r="L75" i="1"/>
  <c r="AB75" i="1"/>
  <c r="AD75" i="1"/>
  <c r="AE75" i="1"/>
  <c r="AH75" i="1"/>
  <c r="AO75" i="1"/>
  <c r="M75" i="1"/>
  <c r="AQ75" i="1"/>
  <c r="AS75" i="1"/>
  <c r="AI75" i="1"/>
  <c r="AP75" i="1"/>
  <c r="N75" i="1"/>
  <c r="AR75" i="1"/>
  <c r="AT75" i="1"/>
  <c r="AU75" i="1"/>
  <c r="D77" i="1"/>
  <c r="E77" i="1"/>
  <c r="F77" i="1"/>
  <c r="G77" i="1"/>
  <c r="I77" i="1"/>
  <c r="Z76" i="1"/>
  <c r="K76" i="1"/>
  <c r="L76" i="1"/>
  <c r="AB76" i="1"/>
  <c r="AD76" i="1"/>
  <c r="AE76" i="1"/>
  <c r="AH76" i="1"/>
  <c r="AO76" i="1"/>
  <c r="M76" i="1"/>
  <c r="AQ76" i="1"/>
  <c r="AS76" i="1"/>
  <c r="AI76" i="1"/>
  <c r="AP76" i="1"/>
  <c r="N76" i="1"/>
  <c r="AR76" i="1"/>
  <c r="AT76" i="1"/>
  <c r="AU76" i="1"/>
  <c r="D78" i="1"/>
  <c r="E78" i="1"/>
  <c r="F78" i="1"/>
  <c r="G78" i="1"/>
  <c r="I78" i="1"/>
  <c r="Z77" i="1"/>
  <c r="K77" i="1"/>
  <c r="L77" i="1"/>
  <c r="AB77" i="1"/>
  <c r="AD77" i="1"/>
  <c r="AE77" i="1"/>
  <c r="AH77" i="1"/>
  <c r="AO77" i="1"/>
  <c r="M77" i="1"/>
  <c r="AQ77" i="1"/>
  <c r="AS77" i="1"/>
  <c r="AI77" i="1"/>
  <c r="AP77" i="1"/>
  <c r="N77" i="1"/>
  <c r="AR77" i="1"/>
  <c r="AT77" i="1"/>
  <c r="AU77" i="1"/>
  <c r="D79" i="1"/>
  <c r="E79" i="1"/>
  <c r="F79" i="1"/>
  <c r="G79" i="1"/>
  <c r="I79" i="1"/>
  <c r="Z78" i="1"/>
  <c r="K78" i="1"/>
  <c r="L78" i="1"/>
  <c r="AB78" i="1"/>
  <c r="AD78" i="1"/>
  <c r="AE78" i="1"/>
  <c r="AH78" i="1"/>
  <c r="AO78" i="1"/>
  <c r="M78" i="1"/>
  <c r="AQ78" i="1"/>
  <c r="AS78" i="1"/>
  <c r="AI78" i="1"/>
  <c r="AP78" i="1"/>
  <c r="N78" i="1"/>
  <c r="AR78" i="1"/>
  <c r="AT78" i="1"/>
  <c r="AU78" i="1"/>
  <c r="D80" i="1"/>
  <c r="E80" i="1"/>
  <c r="F80" i="1"/>
  <c r="G80" i="1"/>
  <c r="I80" i="1"/>
  <c r="Z79" i="1"/>
  <c r="K79" i="1"/>
  <c r="L79" i="1"/>
  <c r="AB79" i="1"/>
  <c r="AD79" i="1"/>
  <c r="AE79" i="1"/>
  <c r="AH79" i="1"/>
  <c r="AO79" i="1"/>
  <c r="M79" i="1"/>
  <c r="AQ79" i="1"/>
  <c r="AS79" i="1"/>
  <c r="AI79" i="1"/>
  <c r="AP79" i="1"/>
  <c r="N79" i="1"/>
  <c r="AR79" i="1"/>
  <c r="AT79" i="1"/>
  <c r="AU79" i="1"/>
  <c r="D81" i="1"/>
  <c r="E81" i="1"/>
  <c r="F81" i="1"/>
  <c r="G81" i="1"/>
  <c r="I81" i="1"/>
  <c r="Z80" i="1"/>
  <c r="K80" i="1"/>
  <c r="L80" i="1"/>
  <c r="AB80" i="1"/>
  <c r="AD80" i="1"/>
  <c r="AE80" i="1"/>
  <c r="AH80" i="1"/>
  <c r="AO80" i="1"/>
  <c r="M80" i="1"/>
  <c r="AQ80" i="1"/>
  <c r="AS80" i="1"/>
  <c r="AI80" i="1"/>
  <c r="AP80" i="1"/>
  <c r="N80" i="1"/>
  <c r="AR80" i="1"/>
  <c r="AT80" i="1"/>
  <c r="AU80" i="1"/>
  <c r="D82" i="1"/>
  <c r="E82" i="1"/>
  <c r="F82" i="1"/>
  <c r="G82" i="1"/>
  <c r="I82" i="1"/>
  <c r="Z81" i="1"/>
  <c r="K81" i="1"/>
  <c r="L81" i="1"/>
  <c r="AB81" i="1"/>
  <c r="AD81" i="1"/>
  <c r="AE81" i="1"/>
  <c r="AH81" i="1"/>
  <c r="AO81" i="1"/>
  <c r="M81" i="1"/>
  <c r="AQ81" i="1"/>
  <c r="AS81" i="1"/>
  <c r="AI81" i="1"/>
  <c r="AP81" i="1"/>
  <c r="N81" i="1"/>
  <c r="AR81" i="1"/>
  <c r="AT81" i="1"/>
  <c r="AU81" i="1"/>
  <c r="D83" i="1"/>
  <c r="E83" i="1"/>
  <c r="F83" i="1"/>
  <c r="G83" i="1"/>
  <c r="I83" i="1"/>
  <c r="Z82" i="1"/>
  <c r="K82" i="1"/>
  <c r="L82" i="1"/>
  <c r="AB82" i="1"/>
  <c r="AD82" i="1"/>
  <c r="AE82" i="1"/>
  <c r="AH82" i="1"/>
  <c r="AO82" i="1"/>
  <c r="M82" i="1"/>
  <c r="AQ82" i="1"/>
  <c r="AS82" i="1"/>
  <c r="AI82" i="1"/>
  <c r="AP82" i="1"/>
  <c r="N82" i="1"/>
  <c r="AR82" i="1"/>
  <c r="AT82" i="1"/>
  <c r="AU82" i="1"/>
  <c r="D84" i="1"/>
  <c r="E84" i="1"/>
  <c r="F84" i="1"/>
  <c r="G84" i="1"/>
  <c r="I84" i="1"/>
  <c r="Z83" i="1"/>
  <c r="K83" i="1"/>
  <c r="L83" i="1"/>
  <c r="AB83" i="1"/>
  <c r="AD83" i="1"/>
  <c r="AE83" i="1"/>
  <c r="AH83" i="1"/>
  <c r="AO83" i="1"/>
  <c r="M83" i="1"/>
  <c r="AQ83" i="1"/>
  <c r="AS83" i="1"/>
  <c r="AI83" i="1"/>
  <c r="AP83" i="1"/>
  <c r="N83" i="1"/>
  <c r="AR83" i="1"/>
  <c r="AT83" i="1"/>
  <c r="AU83" i="1"/>
  <c r="D85" i="1"/>
  <c r="E85" i="1"/>
  <c r="F85" i="1"/>
  <c r="G85" i="1"/>
  <c r="I85" i="1"/>
  <c r="Z84" i="1"/>
  <c r="K84" i="1"/>
  <c r="L84" i="1"/>
  <c r="AB84" i="1"/>
  <c r="AD84" i="1"/>
  <c r="AE84" i="1"/>
  <c r="AH84" i="1"/>
  <c r="AO84" i="1"/>
  <c r="M84" i="1"/>
  <c r="AQ84" i="1"/>
  <c r="AS84" i="1"/>
  <c r="AI84" i="1"/>
  <c r="AP84" i="1"/>
  <c r="N84" i="1"/>
  <c r="AR84" i="1"/>
  <c r="AT84" i="1"/>
  <c r="AU84" i="1"/>
  <c r="D86" i="1"/>
  <c r="E86" i="1"/>
  <c r="F86" i="1"/>
  <c r="G86" i="1"/>
  <c r="I86" i="1"/>
  <c r="Z85" i="1"/>
  <c r="K85" i="1"/>
  <c r="L85" i="1"/>
  <c r="AB85" i="1"/>
  <c r="AD85" i="1"/>
  <c r="AE85" i="1"/>
  <c r="AH85" i="1"/>
  <c r="AO85" i="1"/>
  <c r="M85" i="1"/>
  <c r="AQ85" i="1"/>
  <c r="AS85" i="1"/>
  <c r="AI85" i="1"/>
  <c r="AP85" i="1"/>
  <c r="N85" i="1"/>
  <c r="AR85" i="1"/>
  <c r="AT85" i="1"/>
  <c r="AU85" i="1"/>
  <c r="D87" i="1"/>
  <c r="E87" i="1"/>
  <c r="F87" i="1"/>
  <c r="G87" i="1"/>
  <c r="I87" i="1"/>
  <c r="Z86" i="1"/>
  <c r="K86" i="1"/>
  <c r="L86" i="1"/>
  <c r="AB86" i="1"/>
  <c r="AD86" i="1"/>
  <c r="AE86" i="1"/>
  <c r="AH86" i="1"/>
  <c r="AO86" i="1"/>
  <c r="M86" i="1"/>
  <c r="AQ86" i="1"/>
  <c r="AS86" i="1"/>
  <c r="AI86" i="1"/>
  <c r="AP86" i="1"/>
  <c r="N86" i="1"/>
  <c r="AR86" i="1"/>
  <c r="AT86" i="1"/>
  <c r="AU86" i="1"/>
  <c r="D88" i="1"/>
  <c r="E88" i="1"/>
  <c r="F88" i="1"/>
  <c r="G88" i="1"/>
  <c r="I88" i="1"/>
  <c r="Z87" i="1"/>
  <c r="K87" i="1"/>
  <c r="L87" i="1"/>
  <c r="AB87" i="1"/>
  <c r="AD87" i="1"/>
  <c r="AE87" i="1"/>
  <c r="AH87" i="1"/>
  <c r="AO87" i="1"/>
  <c r="M87" i="1"/>
  <c r="AQ87" i="1"/>
  <c r="AS87" i="1"/>
  <c r="AI87" i="1"/>
  <c r="AP87" i="1"/>
  <c r="N87" i="1"/>
  <c r="AR87" i="1"/>
  <c r="AT87" i="1"/>
  <c r="AU87" i="1"/>
  <c r="D89" i="1"/>
  <c r="E89" i="1"/>
  <c r="F89" i="1"/>
  <c r="G89" i="1"/>
  <c r="I89" i="1"/>
  <c r="Z88" i="1"/>
  <c r="K88" i="1"/>
  <c r="L88" i="1"/>
  <c r="AB88" i="1"/>
  <c r="AD88" i="1"/>
  <c r="AE88" i="1"/>
  <c r="AH88" i="1"/>
  <c r="AO88" i="1"/>
  <c r="M88" i="1"/>
  <c r="AQ88" i="1"/>
  <c r="AS88" i="1"/>
  <c r="AI88" i="1"/>
  <c r="AP88" i="1"/>
  <c r="N88" i="1"/>
  <c r="AR88" i="1"/>
  <c r="AT88" i="1"/>
  <c r="AU88" i="1"/>
  <c r="D90" i="1"/>
  <c r="E90" i="1"/>
  <c r="F90" i="1"/>
  <c r="G90" i="1"/>
  <c r="I90" i="1"/>
  <c r="Z89" i="1"/>
  <c r="K89" i="1"/>
  <c r="L89" i="1"/>
  <c r="AB89" i="1"/>
  <c r="AD89" i="1"/>
  <c r="AE89" i="1"/>
  <c r="AH89" i="1"/>
  <c r="AO89" i="1"/>
  <c r="M89" i="1"/>
  <c r="AQ89" i="1"/>
  <c r="AS89" i="1"/>
  <c r="AI89" i="1"/>
  <c r="AP89" i="1"/>
  <c r="N89" i="1"/>
  <c r="AR89" i="1"/>
  <c r="AT89" i="1"/>
  <c r="AU89" i="1"/>
  <c r="D91" i="1"/>
  <c r="E91" i="1"/>
  <c r="F91" i="1"/>
  <c r="G91" i="1"/>
  <c r="I91" i="1"/>
  <c r="Z90" i="1"/>
  <c r="K90" i="1"/>
  <c r="L90" i="1"/>
  <c r="AB90" i="1"/>
  <c r="AD90" i="1"/>
  <c r="AE90" i="1"/>
  <c r="AH90" i="1"/>
  <c r="AO90" i="1"/>
  <c r="M90" i="1"/>
  <c r="AQ90" i="1"/>
  <c r="AS90" i="1"/>
  <c r="AI90" i="1"/>
  <c r="AP90" i="1"/>
  <c r="N90" i="1"/>
  <c r="AR90" i="1"/>
  <c r="AT90" i="1"/>
  <c r="AU90" i="1"/>
  <c r="D92" i="1"/>
  <c r="E92" i="1"/>
  <c r="F92" i="1"/>
  <c r="G92" i="1"/>
  <c r="I92" i="1"/>
  <c r="Z91" i="1"/>
  <c r="K91" i="1"/>
  <c r="L91" i="1"/>
  <c r="AB91" i="1"/>
  <c r="AD91" i="1"/>
  <c r="AE91" i="1"/>
  <c r="AH91" i="1"/>
  <c r="AO91" i="1"/>
  <c r="M91" i="1"/>
  <c r="AQ91" i="1"/>
  <c r="AS91" i="1"/>
  <c r="AI91" i="1"/>
  <c r="AP91" i="1"/>
  <c r="N91" i="1"/>
  <c r="AR91" i="1"/>
  <c r="AT91" i="1"/>
  <c r="AU91" i="1"/>
  <c r="D93" i="1"/>
  <c r="E93" i="1"/>
  <c r="F93" i="1"/>
  <c r="G93" i="1"/>
  <c r="I93" i="1"/>
  <c r="Z92" i="1"/>
  <c r="K92" i="1"/>
  <c r="L92" i="1"/>
  <c r="AB92" i="1"/>
  <c r="AD92" i="1"/>
  <c r="AE92" i="1"/>
  <c r="AH92" i="1"/>
  <c r="AO92" i="1"/>
  <c r="M92" i="1"/>
  <c r="AQ92" i="1"/>
  <c r="AS92" i="1"/>
  <c r="AI92" i="1"/>
  <c r="AP92" i="1"/>
  <c r="N92" i="1"/>
  <c r="AR92" i="1"/>
  <c r="AT92" i="1"/>
  <c r="AU92" i="1"/>
  <c r="D94" i="1"/>
  <c r="E94" i="1"/>
  <c r="F94" i="1"/>
  <c r="G94" i="1"/>
  <c r="I94" i="1"/>
  <c r="Z93" i="1"/>
  <c r="K93" i="1"/>
  <c r="L93" i="1"/>
  <c r="AB93" i="1"/>
  <c r="AD93" i="1"/>
  <c r="AE93" i="1"/>
  <c r="AH93" i="1"/>
  <c r="AO93" i="1"/>
  <c r="M93" i="1"/>
  <c r="AQ93" i="1"/>
  <c r="AS93" i="1"/>
  <c r="AI93" i="1"/>
  <c r="AP93" i="1"/>
  <c r="N93" i="1"/>
  <c r="AR93" i="1"/>
  <c r="AT93" i="1"/>
  <c r="AU93" i="1"/>
  <c r="D95" i="1"/>
  <c r="E95" i="1"/>
  <c r="F95" i="1"/>
  <c r="G95" i="1"/>
  <c r="I95" i="1"/>
  <c r="Z94" i="1"/>
  <c r="K94" i="1"/>
  <c r="L94" i="1"/>
  <c r="AB94" i="1"/>
  <c r="AD94" i="1"/>
  <c r="AE94" i="1"/>
  <c r="AH94" i="1"/>
  <c r="AO94" i="1"/>
  <c r="M94" i="1"/>
  <c r="AQ94" i="1"/>
  <c r="AS94" i="1"/>
  <c r="AI94" i="1"/>
  <c r="AP94" i="1"/>
  <c r="N94" i="1"/>
  <c r="AR94" i="1"/>
  <c r="AT94" i="1"/>
  <c r="AU94" i="1"/>
  <c r="D96" i="1"/>
  <c r="E96" i="1"/>
  <c r="F96" i="1"/>
  <c r="G96" i="1"/>
  <c r="I96" i="1"/>
  <c r="Z95" i="1"/>
  <c r="K95" i="1"/>
  <c r="L95" i="1"/>
  <c r="AB95" i="1"/>
  <c r="AD95" i="1"/>
  <c r="AE95" i="1"/>
  <c r="AH95" i="1"/>
  <c r="AO95" i="1"/>
  <c r="M95" i="1"/>
  <c r="AQ95" i="1"/>
  <c r="AS95" i="1"/>
  <c r="AI95" i="1"/>
  <c r="AP95" i="1"/>
  <c r="N95" i="1"/>
  <c r="AR95" i="1"/>
  <c r="AT95" i="1"/>
  <c r="AU95" i="1"/>
  <c r="D97" i="1"/>
  <c r="E97" i="1"/>
  <c r="F97" i="1"/>
  <c r="G97" i="1"/>
  <c r="I97" i="1"/>
  <c r="Z96" i="1"/>
  <c r="K96" i="1"/>
  <c r="L96" i="1"/>
  <c r="AB96" i="1"/>
  <c r="AD96" i="1"/>
  <c r="AE96" i="1"/>
  <c r="AH96" i="1"/>
  <c r="AO96" i="1"/>
  <c r="M96" i="1"/>
  <c r="AQ96" i="1"/>
  <c r="AS96" i="1"/>
  <c r="AI96" i="1"/>
  <c r="AP96" i="1"/>
  <c r="N96" i="1"/>
  <c r="AR96" i="1"/>
  <c r="AT96" i="1"/>
  <c r="AU96" i="1"/>
  <c r="D98" i="1"/>
  <c r="E98" i="1"/>
  <c r="F98" i="1"/>
  <c r="G98" i="1"/>
  <c r="I98" i="1"/>
  <c r="Z97" i="1"/>
  <c r="K97" i="1"/>
  <c r="L97" i="1"/>
  <c r="AB97" i="1"/>
  <c r="AD97" i="1"/>
  <c r="AE97" i="1"/>
  <c r="AH97" i="1"/>
  <c r="AO97" i="1"/>
  <c r="M97" i="1"/>
  <c r="AQ97" i="1"/>
  <c r="AS97" i="1"/>
  <c r="AI97" i="1"/>
  <c r="AP97" i="1"/>
  <c r="N97" i="1"/>
  <c r="AR97" i="1"/>
  <c r="AT97" i="1"/>
  <c r="AU97" i="1"/>
  <c r="D99" i="1"/>
  <c r="E99" i="1"/>
  <c r="F99" i="1"/>
  <c r="G99" i="1"/>
  <c r="I99" i="1"/>
  <c r="Z98" i="1"/>
  <c r="K98" i="1"/>
  <c r="L98" i="1"/>
  <c r="AB98" i="1"/>
  <c r="AD98" i="1"/>
  <c r="AE98" i="1"/>
  <c r="AH98" i="1"/>
  <c r="AO98" i="1"/>
  <c r="M98" i="1"/>
  <c r="AQ98" i="1"/>
  <c r="AS98" i="1"/>
  <c r="AI98" i="1"/>
  <c r="AP98" i="1"/>
  <c r="N98" i="1"/>
  <c r="AR98" i="1"/>
  <c r="AT98" i="1"/>
  <c r="AU98" i="1"/>
  <c r="D100" i="1"/>
  <c r="E100" i="1"/>
  <c r="F100" i="1"/>
  <c r="G100" i="1"/>
  <c r="I100" i="1"/>
  <c r="Z99" i="1"/>
  <c r="K99" i="1"/>
  <c r="L99" i="1"/>
  <c r="AB99" i="1"/>
  <c r="AD99" i="1"/>
  <c r="AE99" i="1"/>
  <c r="AH99" i="1"/>
  <c r="AO99" i="1"/>
  <c r="M99" i="1"/>
  <c r="AQ99" i="1"/>
  <c r="AS99" i="1"/>
  <c r="AI99" i="1"/>
  <c r="AP99" i="1"/>
  <c r="N99" i="1"/>
  <c r="AR99" i="1"/>
  <c r="AT99" i="1"/>
  <c r="AU99" i="1"/>
  <c r="D101" i="1"/>
  <c r="E101" i="1"/>
  <c r="F101" i="1"/>
  <c r="G101" i="1"/>
  <c r="I101" i="1"/>
  <c r="Z100" i="1"/>
  <c r="K100" i="1"/>
  <c r="L100" i="1"/>
  <c r="AB100" i="1"/>
  <c r="AD100" i="1"/>
  <c r="AE100" i="1"/>
  <c r="AH100" i="1"/>
  <c r="AO100" i="1"/>
  <c r="M100" i="1"/>
  <c r="AQ100" i="1"/>
  <c r="AS100" i="1"/>
  <c r="AI100" i="1"/>
  <c r="AP100" i="1"/>
  <c r="N100" i="1"/>
  <c r="AR100" i="1"/>
  <c r="AT100" i="1"/>
  <c r="AU100" i="1"/>
  <c r="D102" i="1"/>
  <c r="E102" i="1"/>
  <c r="F102" i="1"/>
  <c r="G102" i="1"/>
  <c r="I102" i="1"/>
  <c r="Z101" i="1"/>
  <c r="K101" i="1"/>
  <c r="L101" i="1"/>
  <c r="AB101" i="1"/>
  <c r="AD101" i="1"/>
  <c r="AE101" i="1"/>
  <c r="AH101" i="1"/>
  <c r="AO101" i="1"/>
  <c r="M101" i="1"/>
  <c r="AQ101" i="1"/>
  <c r="AS101" i="1"/>
  <c r="AI101" i="1"/>
  <c r="AP101" i="1"/>
  <c r="N101" i="1"/>
  <c r="AR101" i="1"/>
  <c r="AT101" i="1"/>
  <c r="AU101" i="1"/>
  <c r="D103" i="1"/>
  <c r="E103" i="1"/>
  <c r="F103" i="1"/>
  <c r="G103" i="1"/>
  <c r="I103" i="1"/>
  <c r="Z102" i="1"/>
  <c r="K102" i="1"/>
  <c r="L102" i="1"/>
  <c r="AB102" i="1"/>
  <c r="AD102" i="1"/>
  <c r="AE102" i="1"/>
  <c r="AH102" i="1"/>
  <c r="AO102" i="1"/>
  <c r="M102" i="1"/>
  <c r="AQ102" i="1"/>
  <c r="AS102" i="1"/>
  <c r="AI102" i="1"/>
  <c r="AP102" i="1"/>
  <c r="N102" i="1"/>
  <c r="AR102" i="1"/>
  <c r="AT102" i="1"/>
  <c r="AU102" i="1"/>
  <c r="D104" i="1"/>
  <c r="E104" i="1"/>
  <c r="F104" i="1"/>
  <c r="G104" i="1"/>
  <c r="I104" i="1"/>
  <c r="Z103" i="1"/>
  <c r="K103" i="1"/>
  <c r="L103" i="1"/>
  <c r="AB103" i="1"/>
  <c r="AD103" i="1"/>
  <c r="AE103" i="1"/>
  <c r="AH103" i="1"/>
  <c r="AO103" i="1"/>
  <c r="M103" i="1"/>
  <c r="AQ103" i="1"/>
  <c r="AS103" i="1"/>
  <c r="AI103" i="1"/>
  <c r="AP103" i="1"/>
  <c r="N103" i="1"/>
  <c r="AR103" i="1"/>
  <c r="AT103" i="1"/>
  <c r="AU103" i="1"/>
  <c r="D105" i="1"/>
  <c r="E105" i="1"/>
  <c r="F105" i="1"/>
  <c r="G105" i="1"/>
  <c r="I105" i="1"/>
  <c r="Z104" i="1"/>
  <c r="K104" i="1"/>
  <c r="L104" i="1"/>
  <c r="AB104" i="1"/>
  <c r="AD104" i="1"/>
  <c r="AE104" i="1"/>
  <c r="AH104" i="1"/>
  <c r="AO104" i="1"/>
  <c r="M104" i="1"/>
  <c r="AQ104" i="1"/>
  <c r="AS104" i="1"/>
  <c r="AI104" i="1"/>
  <c r="AP104" i="1"/>
  <c r="N104" i="1"/>
  <c r="AR104" i="1"/>
  <c r="AT104" i="1"/>
  <c r="AU104" i="1"/>
  <c r="D106" i="1"/>
  <c r="E106" i="1"/>
  <c r="F106" i="1"/>
  <c r="G106" i="1"/>
  <c r="I106" i="1"/>
  <c r="Z105" i="1"/>
  <c r="K105" i="1"/>
  <c r="L105" i="1"/>
  <c r="AB105" i="1"/>
  <c r="AD105" i="1"/>
  <c r="AE105" i="1"/>
  <c r="AH105" i="1"/>
  <c r="AO105" i="1"/>
  <c r="M105" i="1"/>
  <c r="AQ105" i="1"/>
  <c r="AS105" i="1"/>
  <c r="AI105" i="1"/>
  <c r="AP105" i="1"/>
  <c r="N105" i="1"/>
  <c r="AR105" i="1"/>
  <c r="AT105" i="1"/>
  <c r="AU105" i="1"/>
  <c r="D107" i="1"/>
  <c r="E107" i="1"/>
  <c r="F107" i="1"/>
  <c r="G107" i="1"/>
  <c r="I107" i="1"/>
  <c r="Z106" i="1"/>
  <c r="K106" i="1"/>
  <c r="L106" i="1"/>
  <c r="AB106" i="1"/>
  <c r="AD106" i="1"/>
  <c r="AE106" i="1"/>
  <c r="AH106" i="1"/>
  <c r="AO106" i="1"/>
  <c r="M106" i="1"/>
  <c r="AQ106" i="1"/>
  <c r="AS106" i="1"/>
  <c r="AI106" i="1"/>
  <c r="AP106" i="1"/>
  <c r="N106" i="1"/>
  <c r="AR106" i="1"/>
  <c r="AT106" i="1"/>
  <c r="AU106" i="1"/>
  <c r="D108" i="1"/>
  <c r="E108" i="1"/>
  <c r="F108" i="1"/>
  <c r="G108" i="1"/>
  <c r="I108" i="1"/>
  <c r="Z107" i="1"/>
  <c r="K107" i="1"/>
  <c r="L107" i="1"/>
  <c r="AB107" i="1"/>
  <c r="AD107" i="1"/>
  <c r="AE107" i="1"/>
  <c r="AH107" i="1"/>
  <c r="AO107" i="1"/>
  <c r="M107" i="1"/>
  <c r="AQ107" i="1"/>
  <c r="AS107" i="1"/>
  <c r="AI107" i="1"/>
  <c r="AP107" i="1"/>
  <c r="N107" i="1"/>
  <c r="AR107" i="1"/>
  <c r="AT107" i="1"/>
  <c r="AU107" i="1"/>
  <c r="D109" i="1"/>
  <c r="E109" i="1"/>
  <c r="F109" i="1"/>
  <c r="G109" i="1"/>
  <c r="I109" i="1"/>
  <c r="Z108" i="1"/>
  <c r="K108" i="1"/>
  <c r="L108" i="1"/>
  <c r="AB108" i="1"/>
  <c r="AD108" i="1"/>
  <c r="AE108" i="1"/>
  <c r="AH108" i="1"/>
  <c r="AO108" i="1"/>
  <c r="M108" i="1"/>
  <c r="AQ108" i="1"/>
  <c r="AS108" i="1"/>
  <c r="AI108" i="1"/>
  <c r="AP108" i="1"/>
  <c r="N108" i="1"/>
  <c r="AR108" i="1"/>
  <c r="AT108" i="1"/>
  <c r="AU108" i="1"/>
  <c r="D110" i="1"/>
  <c r="E110" i="1"/>
  <c r="F110" i="1"/>
  <c r="G110" i="1"/>
  <c r="I110" i="1"/>
  <c r="Z109" i="1"/>
  <c r="K109" i="1"/>
  <c r="L109" i="1"/>
  <c r="AB109" i="1"/>
  <c r="AD109" i="1"/>
  <c r="AE109" i="1"/>
  <c r="AH109" i="1"/>
  <c r="AO109" i="1"/>
  <c r="M109" i="1"/>
  <c r="AQ109" i="1"/>
  <c r="AS109" i="1"/>
  <c r="AI109" i="1"/>
  <c r="AP109" i="1"/>
  <c r="N109" i="1"/>
  <c r="AR109" i="1"/>
  <c r="AT109" i="1"/>
  <c r="AU109" i="1"/>
  <c r="D111" i="1"/>
  <c r="E111" i="1"/>
  <c r="F111" i="1"/>
  <c r="G111" i="1"/>
  <c r="I111" i="1"/>
  <c r="Z110" i="1"/>
  <c r="K110" i="1"/>
  <c r="L110" i="1"/>
  <c r="AB110" i="1"/>
  <c r="AD110" i="1"/>
  <c r="AE110" i="1"/>
  <c r="AH110" i="1"/>
  <c r="AO110" i="1"/>
  <c r="M110" i="1"/>
  <c r="AQ110" i="1"/>
  <c r="AS110" i="1"/>
  <c r="AI110" i="1"/>
  <c r="AP110" i="1"/>
  <c r="N110" i="1"/>
  <c r="AR110" i="1"/>
  <c r="AT110" i="1"/>
  <c r="AU110" i="1"/>
  <c r="D112" i="1"/>
  <c r="E112" i="1"/>
  <c r="F112" i="1"/>
  <c r="G112" i="1"/>
  <c r="I112" i="1"/>
  <c r="Z111" i="1"/>
  <c r="K111" i="1"/>
  <c r="L111" i="1"/>
  <c r="AB111" i="1"/>
  <c r="AD111" i="1"/>
  <c r="AE111" i="1"/>
  <c r="AH111" i="1"/>
  <c r="AO111" i="1"/>
  <c r="M111" i="1"/>
  <c r="AQ111" i="1"/>
  <c r="AS111" i="1"/>
  <c r="AI111" i="1"/>
  <c r="AP111" i="1"/>
  <c r="N111" i="1"/>
  <c r="AR111" i="1"/>
  <c r="AT111" i="1"/>
  <c r="AU111" i="1"/>
  <c r="D113" i="1"/>
  <c r="E113" i="1"/>
  <c r="F113" i="1"/>
  <c r="G113" i="1"/>
  <c r="I113" i="1"/>
  <c r="Z112" i="1"/>
  <c r="K112" i="1"/>
  <c r="L112" i="1"/>
  <c r="AB112" i="1"/>
  <c r="AD112" i="1"/>
  <c r="AE112" i="1"/>
  <c r="AH112" i="1"/>
  <c r="AO112" i="1"/>
  <c r="M112" i="1"/>
  <c r="AQ112" i="1"/>
  <c r="AS112" i="1"/>
  <c r="AI112" i="1"/>
  <c r="AP112" i="1"/>
  <c r="N112" i="1"/>
  <c r="AR112" i="1"/>
  <c r="AT112" i="1"/>
  <c r="AU112" i="1"/>
  <c r="D114" i="1"/>
  <c r="E114" i="1"/>
  <c r="F114" i="1"/>
  <c r="G114" i="1"/>
  <c r="I114" i="1"/>
  <c r="Z113" i="1"/>
  <c r="K113" i="1"/>
  <c r="L113" i="1"/>
  <c r="AB113" i="1"/>
  <c r="AD113" i="1"/>
  <c r="AE113" i="1"/>
  <c r="AH113" i="1"/>
  <c r="AO113" i="1"/>
  <c r="M113" i="1"/>
  <c r="AQ113" i="1"/>
  <c r="AS113" i="1"/>
  <c r="AI113" i="1"/>
  <c r="AP113" i="1"/>
  <c r="N113" i="1"/>
  <c r="AR113" i="1"/>
  <c r="AT113" i="1"/>
  <c r="AU113" i="1"/>
  <c r="D115" i="1"/>
  <c r="E115" i="1"/>
  <c r="F115" i="1"/>
  <c r="G115" i="1"/>
  <c r="I115" i="1"/>
  <c r="Z114" i="1"/>
  <c r="K114" i="1"/>
  <c r="L114" i="1"/>
  <c r="AB114" i="1"/>
  <c r="AD114" i="1"/>
  <c r="AE114" i="1"/>
  <c r="AH114" i="1"/>
  <c r="AO114" i="1"/>
  <c r="M114" i="1"/>
  <c r="AQ114" i="1"/>
  <c r="AS114" i="1"/>
  <c r="AI114" i="1"/>
  <c r="AP114" i="1"/>
  <c r="N114" i="1"/>
  <c r="AR114" i="1"/>
  <c r="AT114" i="1"/>
  <c r="AU114" i="1"/>
  <c r="D116" i="1"/>
  <c r="E116" i="1"/>
  <c r="F116" i="1"/>
  <c r="G116" i="1"/>
  <c r="I116" i="1"/>
  <c r="Z115" i="1"/>
  <c r="K115" i="1"/>
  <c r="L115" i="1"/>
  <c r="AB115" i="1"/>
  <c r="AD115" i="1"/>
  <c r="AE115" i="1"/>
  <c r="AH115" i="1"/>
  <c r="AO115" i="1"/>
  <c r="M115" i="1"/>
  <c r="AQ115" i="1"/>
  <c r="AS115" i="1"/>
  <c r="AI115" i="1"/>
  <c r="AP115" i="1"/>
  <c r="N115" i="1"/>
  <c r="AR115" i="1"/>
  <c r="AT115" i="1"/>
  <c r="AU115" i="1"/>
  <c r="D117" i="1"/>
  <c r="E117" i="1"/>
  <c r="F117" i="1"/>
  <c r="G117" i="1"/>
  <c r="I117" i="1"/>
  <c r="Z116" i="1"/>
  <c r="K116" i="1"/>
  <c r="L116" i="1"/>
  <c r="AB116" i="1"/>
  <c r="AD116" i="1"/>
  <c r="AE116" i="1"/>
  <c r="AH116" i="1"/>
  <c r="AO116" i="1"/>
  <c r="M116" i="1"/>
  <c r="AQ116" i="1"/>
  <c r="AS116" i="1"/>
  <c r="AI116" i="1"/>
  <c r="AP116" i="1"/>
  <c r="N116" i="1"/>
  <c r="AR116" i="1"/>
  <c r="AT116" i="1"/>
  <c r="AU116" i="1"/>
  <c r="D118" i="1"/>
  <c r="E118" i="1"/>
  <c r="F118" i="1"/>
  <c r="G118" i="1"/>
  <c r="I118" i="1"/>
  <c r="Z117" i="1"/>
  <c r="K117" i="1"/>
  <c r="L117" i="1"/>
  <c r="AB117" i="1"/>
  <c r="AD117" i="1"/>
  <c r="AE117" i="1"/>
  <c r="AH117" i="1"/>
  <c r="AO117" i="1"/>
  <c r="M117" i="1"/>
  <c r="AQ117" i="1"/>
  <c r="AS117" i="1"/>
  <c r="AI117" i="1"/>
  <c r="AP117" i="1"/>
  <c r="N117" i="1"/>
  <c r="AR117" i="1"/>
  <c r="AT117" i="1"/>
  <c r="AU117" i="1"/>
  <c r="D119" i="1"/>
  <c r="E119" i="1"/>
  <c r="F119" i="1"/>
  <c r="G119" i="1"/>
  <c r="I119" i="1"/>
  <c r="Z118" i="1"/>
  <c r="K118" i="1"/>
  <c r="L118" i="1"/>
  <c r="AB118" i="1"/>
  <c r="AD118" i="1"/>
  <c r="AE118" i="1"/>
  <c r="AH118" i="1"/>
  <c r="AO118" i="1"/>
  <c r="M118" i="1"/>
  <c r="AQ118" i="1"/>
  <c r="AS118" i="1"/>
  <c r="AI118" i="1"/>
  <c r="AP118" i="1"/>
  <c r="N118" i="1"/>
  <c r="AR118" i="1"/>
  <c r="AT118" i="1"/>
  <c r="AU118" i="1"/>
  <c r="D120" i="1"/>
  <c r="E120" i="1"/>
  <c r="F120" i="1"/>
  <c r="G120" i="1"/>
  <c r="I120" i="1"/>
  <c r="Z119" i="1"/>
  <c r="K119" i="1"/>
  <c r="L119" i="1"/>
  <c r="AB119" i="1"/>
  <c r="AD119" i="1"/>
  <c r="AE119" i="1"/>
  <c r="AH119" i="1"/>
  <c r="AO119" i="1"/>
  <c r="M119" i="1"/>
  <c r="AQ119" i="1"/>
  <c r="AS119" i="1"/>
  <c r="AI119" i="1"/>
  <c r="AP119" i="1"/>
  <c r="N119" i="1"/>
  <c r="AR119" i="1"/>
  <c r="AT119" i="1"/>
  <c r="AU119" i="1"/>
  <c r="D121" i="1"/>
  <c r="E121" i="1"/>
  <c r="F121" i="1"/>
  <c r="G121" i="1"/>
  <c r="I121" i="1"/>
  <c r="Z120" i="1"/>
  <c r="K120" i="1"/>
  <c r="L120" i="1"/>
  <c r="AB120" i="1"/>
  <c r="AD120" i="1"/>
  <c r="AE120" i="1"/>
  <c r="AH120" i="1"/>
  <c r="AO120" i="1"/>
  <c r="M120" i="1"/>
  <c r="AQ120" i="1"/>
  <c r="AS120" i="1"/>
  <c r="AI120" i="1"/>
  <c r="AP120" i="1"/>
  <c r="N120" i="1"/>
  <c r="AR120" i="1"/>
  <c r="AT120" i="1"/>
  <c r="AU120" i="1"/>
  <c r="D122" i="1"/>
  <c r="E122" i="1"/>
  <c r="F122" i="1"/>
  <c r="G122" i="1"/>
  <c r="I122" i="1"/>
  <c r="Z121" i="1"/>
  <c r="K121" i="1"/>
  <c r="L121" i="1"/>
  <c r="AB121" i="1"/>
  <c r="AD121" i="1"/>
  <c r="AE121" i="1"/>
  <c r="AH121" i="1"/>
  <c r="AO121" i="1"/>
  <c r="M121" i="1"/>
  <c r="AQ121" i="1"/>
  <c r="AS121" i="1"/>
  <c r="AI121" i="1"/>
  <c r="AP121" i="1"/>
  <c r="N121" i="1"/>
  <c r="AR121" i="1"/>
  <c r="AT121" i="1"/>
  <c r="AU121" i="1"/>
  <c r="D123" i="1"/>
  <c r="E123" i="1"/>
  <c r="F123" i="1"/>
  <c r="G123" i="1"/>
  <c r="I123" i="1"/>
  <c r="Z122" i="1"/>
  <c r="K122" i="1"/>
  <c r="L122" i="1"/>
  <c r="AB122" i="1"/>
  <c r="AD122" i="1"/>
  <c r="AE122" i="1"/>
  <c r="AH122" i="1"/>
  <c r="AO122" i="1"/>
  <c r="M122" i="1"/>
  <c r="AQ122" i="1"/>
  <c r="AS122" i="1"/>
  <c r="AI122" i="1"/>
  <c r="AP122" i="1"/>
  <c r="N122" i="1"/>
  <c r="AR122" i="1"/>
  <c r="AT122" i="1"/>
  <c r="AU122" i="1"/>
  <c r="D124" i="1"/>
  <c r="E124" i="1"/>
  <c r="F124" i="1"/>
  <c r="G124" i="1"/>
  <c r="I124" i="1"/>
  <c r="Z123" i="1"/>
  <c r="K123" i="1"/>
  <c r="L123" i="1"/>
  <c r="AB123" i="1"/>
  <c r="AD123" i="1"/>
  <c r="AE123" i="1"/>
  <c r="AH123" i="1"/>
  <c r="AO123" i="1"/>
  <c r="M123" i="1"/>
  <c r="AQ123" i="1"/>
  <c r="AS123" i="1"/>
  <c r="AI123" i="1"/>
  <c r="AP123" i="1"/>
  <c r="N123" i="1"/>
  <c r="AR123" i="1"/>
  <c r="AT123" i="1"/>
  <c r="AU123" i="1"/>
  <c r="D125" i="1"/>
  <c r="E125" i="1"/>
  <c r="F125" i="1"/>
  <c r="G125" i="1"/>
  <c r="I125" i="1"/>
  <c r="Z124" i="1"/>
  <c r="K124" i="1"/>
  <c r="L124" i="1"/>
  <c r="AB124" i="1"/>
  <c r="AD124" i="1"/>
  <c r="AE124" i="1"/>
  <c r="AH124" i="1"/>
  <c r="AO124" i="1"/>
  <c r="M124" i="1"/>
  <c r="AQ124" i="1"/>
  <c r="AS124" i="1"/>
  <c r="AI124" i="1"/>
  <c r="AP124" i="1"/>
  <c r="N124" i="1"/>
  <c r="AR124" i="1"/>
  <c r="AT124" i="1"/>
  <c r="AU124" i="1"/>
  <c r="D126" i="1"/>
  <c r="E126" i="1"/>
  <c r="F126" i="1"/>
  <c r="G126" i="1"/>
  <c r="I126" i="1"/>
  <c r="Z125" i="1"/>
  <c r="K125" i="1"/>
  <c r="L125" i="1"/>
  <c r="AB125" i="1"/>
  <c r="AD125" i="1"/>
  <c r="AE125" i="1"/>
  <c r="AH125" i="1"/>
  <c r="AO125" i="1"/>
  <c r="M125" i="1"/>
  <c r="AQ125" i="1"/>
  <c r="AS125" i="1"/>
  <c r="AI125" i="1"/>
  <c r="AP125" i="1"/>
  <c r="N125" i="1"/>
  <c r="AR125" i="1"/>
  <c r="AT125" i="1"/>
  <c r="AU125" i="1"/>
  <c r="D127" i="1"/>
  <c r="E127" i="1"/>
  <c r="F127" i="1"/>
  <c r="G127" i="1"/>
  <c r="I127" i="1"/>
  <c r="Z126" i="1"/>
  <c r="K126" i="1"/>
  <c r="L126" i="1"/>
  <c r="AB126" i="1"/>
  <c r="AD126" i="1"/>
  <c r="AE126" i="1"/>
  <c r="AH126" i="1"/>
  <c r="AO126" i="1"/>
  <c r="M126" i="1"/>
  <c r="AQ126" i="1"/>
  <c r="AS126" i="1"/>
  <c r="AI126" i="1"/>
  <c r="AP126" i="1"/>
  <c r="N126" i="1"/>
  <c r="AR126" i="1"/>
  <c r="AT126" i="1"/>
  <c r="AU126" i="1"/>
  <c r="D128" i="1"/>
  <c r="E128" i="1"/>
  <c r="F128" i="1"/>
  <c r="G128" i="1"/>
  <c r="I128" i="1"/>
  <c r="Z127" i="1"/>
  <c r="K127" i="1"/>
  <c r="L127" i="1"/>
  <c r="AB127" i="1"/>
  <c r="AD127" i="1"/>
  <c r="AE127" i="1"/>
  <c r="AH127" i="1"/>
  <c r="AO127" i="1"/>
  <c r="M127" i="1"/>
  <c r="AQ127" i="1"/>
  <c r="AS127" i="1"/>
  <c r="AI127" i="1"/>
  <c r="AP127" i="1"/>
  <c r="N127" i="1"/>
  <c r="AR127" i="1"/>
  <c r="AT127" i="1"/>
  <c r="AU127" i="1"/>
  <c r="D129" i="1"/>
  <c r="E129" i="1"/>
  <c r="F129" i="1"/>
  <c r="G129" i="1"/>
  <c r="I129" i="1"/>
  <c r="Z128" i="1"/>
  <c r="K128" i="1"/>
  <c r="L128" i="1"/>
  <c r="AB128" i="1"/>
  <c r="AD128" i="1"/>
  <c r="AE128" i="1"/>
  <c r="AH128" i="1"/>
  <c r="AO128" i="1"/>
  <c r="M128" i="1"/>
  <c r="AQ128" i="1"/>
  <c r="AS128" i="1"/>
  <c r="AI128" i="1"/>
  <c r="AP128" i="1"/>
  <c r="N128" i="1"/>
  <c r="AR128" i="1"/>
  <c r="AT128" i="1"/>
  <c r="AU128" i="1"/>
  <c r="D130" i="1"/>
  <c r="E130" i="1"/>
  <c r="F130" i="1"/>
  <c r="G130" i="1"/>
  <c r="I130" i="1"/>
  <c r="Z129" i="1"/>
  <c r="K129" i="1"/>
  <c r="L129" i="1"/>
  <c r="AB129" i="1"/>
  <c r="AD129" i="1"/>
  <c r="AE129" i="1"/>
  <c r="AH129" i="1"/>
  <c r="AO129" i="1"/>
  <c r="M129" i="1"/>
  <c r="AQ129" i="1"/>
  <c r="AS129" i="1"/>
  <c r="AI129" i="1"/>
  <c r="AP129" i="1"/>
  <c r="N129" i="1"/>
  <c r="AR129" i="1"/>
  <c r="AT129" i="1"/>
  <c r="AU129" i="1"/>
  <c r="D131" i="1"/>
  <c r="E131" i="1"/>
  <c r="F131" i="1"/>
  <c r="G131" i="1"/>
  <c r="I131" i="1"/>
  <c r="Z130" i="1"/>
  <c r="K130" i="1"/>
  <c r="L130" i="1"/>
  <c r="AB130" i="1"/>
  <c r="AD130" i="1"/>
  <c r="AE130" i="1"/>
  <c r="AH130" i="1"/>
  <c r="AO130" i="1"/>
  <c r="M130" i="1"/>
  <c r="AQ130" i="1"/>
  <c r="AS130" i="1"/>
  <c r="AI130" i="1"/>
  <c r="AP130" i="1"/>
  <c r="N130" i="1"/>
  <c r="AR130" i="1"/>
  <c r="AT130" i="1"/>
  <c r="AU130" i="1"/>
  <c r="D132" i="1"/>
  <c r="E132" i="1"/>
  <c r="F132" i="1"/>
  <c r="G132" i="1"/>
  <c r="I132" i="1"/>
  <c r="Z131" i="1"/>
  <c r="K131" i="1"/>
  <c r="L131" i="1"/>
  <c r="AB131" i="1"/>
  <c r="AD131" i="1"/>
  <c r="AE131" i="1"/>
  <c r="AH131" i="1"/>
  <c r="AO131" i="1"/>
  <c r="M131" i="1"/>
  <c r="AQ131" i="1"/>
  <c r="AS131" i="1"/>
  <c r="AI131" i="1"/>
  <c r="AP131" i="1"/>
  <c r="N131" i="1"/>
  <c r="AR131" i="1"/>
  <c r="AT131" i="1"/>
  <c r="AU131" i="1"/>
  <c r="D133" i="1"/>
  <c r="E133" i="1"/>
  <c r="F133" i="1"/>
  <c r="G133" i="1"/>
  <c r="I133" i="1"/>
  <c r="Z132" i="1"/>
  <c r="K132" i="1"/>
  <c r="L132" i="1"/>
  <c r="AB132" i="1"/>
  <c r="AD132" i="1"/>
  <c r="AE132" i="1"/>
  <c r="AH132" i="1"/>
  <c r="AO132" i="1"/>
  <c r="M132" i="1"/>
  <c r="AQ132" i="1"/>
  <c r="AS132" i="1"/>
  <c r="AI132" i="1"/>
  <c r="AP132" i="1"/>
  <c r="N132" i="1"/>
  <c r="AR132" i="1"/>
  <c r="AT132" i="1"/>
  <c r="AU132" i="1"/>
  <c r="D134" i="1"/>
  <c r="E134" i="1"/>
  <c r="F134" i="1"/>
  <c r="G134" i="1"/>
  <c r="I134" i="1"/>
  <c r="Z133" i="1"/>
  <c r="K133" i="1"/>
  <c r="L133" i="1"/>
  <c r="AB133" i="1"/>
  <c r="AD133" i="1"/>
  <c r="AE133" i="1"/>
  <c r="AH133" i="1"/>
  <c r="AO133" i="1"/>
  <c r="M133" i="1"/>
  <c r="AQ133" i="1"/>
  <c r="AS133" i="1"/>
  <c r="AI133" i="1"/>
  <c r="AP133" i="1"/>
  <c r="N133" i="1"/>
  <c r="AR133" i="1"/>
  <c r="AT133" i="1"/>
  <c r="AU133" i="1"/>
  <c r="D135" i="1"/>
  <c r="E135" i="1"/>
  <c r="F135" i="1"/>
  <c r="G135" i="1"/>
  <c r="I135" i="1"/>
  <c r="Z134" i="1"/>
  <c r="K134" i="1"/>
  <c r="L134" i="1"/>
  <c r="AB134" i="1"/>
  <c r="AD134" i="1"/>
  <c r="AE134" i="1"/>
  <c r="AH134" i="1"/>
  <c r="AO134" i="1"/>
  <c r="M134" i="1"/>
  <c r="AQ134" i="1"/>
  <c r="AS134" i="1"/>
  <c r="AI134" i="1"/>
  <c r="AP134" i="1"/>
  <c r="N134" i="1"/>
  <c r="AR134" i="1"/>
  <c r="AT134" i="1"/>
  <c r="AU134" i="1"/>
  <c r="D136" i="1"/>
  <c r="E136" i="1"/>
  <c r="F136" i="1"/>
  <c r="G136" i="1"/>
  <c r="I136" i="1"/>
  <c r="Z135" i="1"/>
  <c r="K135" i="1"/>
  <c r="L135" i="1"/>
  <c r="AB135" i="1"/>
  <c r="AD135" i="1"/>
  <c r="AE135" i="1"/>
  <c r="AH135" i="1"/>
  <c r="AO135" i="1"/>
  <c r="M135" i="1"/>
  <c r="AQ135" i="1"/>
  <c r="AS135" i="1"/>
  <c r="AI135" i="1"/>
  <c r="AP135" i="1"/>
  <c r="N135" i="1"/>
  <c r="AR135" i="1"/>
  <c r="AT135" i="1"/>
  <c r="AU135" i="1"/>
  <c r="D137" i="1"/>
  <c r="E137" i="1"/>
  <c r="F137" i="1"/>
  <c r="G137" i="1"/>
  <c r="I137" i="1"/>
  <c r="Z136" i="1"/>
  <c r="K136" i="1"/>
  <c r="L136" i="1"/>
  <c r="AB136" i="1"/>
  <c r="AD136" i="1"/>
  <c r="AE136" i="1"/>
  <c r="AH136" i="1"/>
  <c r="AO136" i="1"/>
  <c r="M136" i="1"/>
  <c r="AQ136" i="1"/>
  <c r="AS136" i="1"/>
  <c r="AI136" i="1"/>
  <c r="AP136" i="1"/>
  <c r="N136" i="1"/>
  <c r="AR136" i="1"/>
  <c r="AT136" i="1"/>
  <c r="AU136" i="1"/>
  <c r="D138" i="1"/>
  <c r="E138" i="1"/>
  <c r="F138" i="1"/>
  <c r="G138" i="1"/>
  <c r="I138" i="1"/>
  <c r="Z137" i="1"/>
  <c r="K137" i="1"/>
  <c r="L137" i="1"/>
  <c r="AB137" i="1"/>
  <c r="AD137" i="1"/>
  <c r="AE137" i="1"/>
  <c r="AH137" i="1"/>
  <c r="AO137" i="1"/>
  <c r="M137" i="1"/>
  <c r="AQ137" i="1"/>
  <c r="AS137" i="1"/>
  <c r="AI137" i="1"/>
  <c r="AP137" i="1"/>
  <c r="N137" i="1"/>
  <c r="AR137" i="1"/>
  <c r="AT137" i="1"/>
  <c r="AU137" i="1"/>
  <c r="D139" i="1"/>
  <c r="E139" i="1"/>
  <c r="F139" i="1"/>
  <c r="G139" i="1"/>
  <c r="I139" i="1"/>
  <c r="Z138" i="1"/>
  <c r="K138" i="1"/>
  <c r="L138" i="1"/>
  <c r="AB138" i="1"/>
  <c r="AD138" i="1"/>
  <c r="AE138" i="1"/>
  <c r="AH138" i="1"/>
  <c r="AO138" i="1"/>
  <c r="M138" i="1"/>
  <c r="AQ138" i="1"/>
  <c r="AS138" i="1"/>
  <c r="AI138" i="1"/>
  <c r="AP138" i="1"/>
  <c r="N138" i="1"/>
  <c r="AR138" i="1"/>
  <c r="AT138" i="1"/>
  <c r="AU138" i="1"/>
  <c r="D140" i="1"/>
  <c r="E140" i="1"/>
  <c r="F140" i="1"/>
  <c r="G140" i="1"/>
  <c r="I140" i="1"/>
  <c r="Z139" i="1"/>
  <c r="K139" i="1"/>
  <c r="L139" i="1"/>
  <c r="AB139" i="1"/>
  <c r="AD139" i="1"/>
  <c r="AE139" i="1"/>
  <c r="AH139" i="1"/>
  <c r="AO139" i="1"/>
  <c r="M139" i="1"/>
  <c r="AQ139" i="1"/>
  <c r="AS139" i="1"/>
  <c r="AI139" i="1"/>
  <c r="AP139" i="1"/>
  <c r="N139" i="1"/>
  <c r="AR139" i="1"/>
  <c r="AT139" i="1"/>
  <c r="AU139" i="1"/>
  <c r="D141" i="1"/>
  <c r="E141" i="1"/>
  <c r="F141" i="1"/>
  <c r="G141" i="1"/>
  <c r="I141" i="1"/>
  <c r="Z140" i="1"/>
  <c r="K140" i="1"/>
  <c r="L140" i="1"/>
  <c r="AB140" i="1"/>
  <c r="AD140" i="1"/>
  <c r="AE140" i="1"/>
  <c r="AH140" i="1"/>
  <c r="AO140" i="1"/>
  <c r="M140" i="1"/>
  <c r="AQ140" i="1"/>
  <c r="AS140" i="1"/>
  <c r="AI140" i="1"/>
  <c r="AP140" i="1"/>
  <c r="N140" i="1"/>
  <c r="AR140" i="1"/>
  <c r="AT140" i="1"/>
  <c r="AU140" i="1"/>
  <c r="D142" i="1"/>
  <c r="E142" i="1"/>
  <c r="F142" i="1"/>
  <c r="G142" i="1"/>
  <c r="I142" i="1"/>
  <c r="Z141" i="1"/>
  <c r="K141" i="1"/>
  <c r="L141" i="1"/>
  <c r="AB141" i="1"/>
  <c r="AD141" i="1"/>
  <c r="AE141" i="1"/>
  <c r="AH141" i="1"/>
  <c r="AO141" i="1"/>
  <c r="M141" i="1"/>
  <c r="AQ141" i="1"/>
  <c r="AS141" i="1"/>
  <c r="AI141" i="1"/>
  <c r="AP141" i="1"/>
  <c r="N141" i="1"/>
  <c r="AR141" i="1"/>
  <c r="AT141" i="1"/>
  <c r="AU141" i="1"/>
  <c r="D143" i="1"/>
  <c r="E143" i="1"/>
  <c r="F143" i="1"/>
  <c r="G143" i="1"/>
  <c r="I143" i="1"/>
  <c r="Z142" i="1"/>
  <c r="K142" i="1"/>
  <c r="L142" i="1"/>
  <c r="AB142" i="1"/>
  <c r="AD142" i="1"/>
  <c r="AE142" i="1"/>
  <c r="AH142" i="1"/>
  <c r="AO142" i="1"/>
  <c r="M142" i="1"/>
  <c r="AQ142" i="1"/>
  <c r="AS142" i="1"/>
  <c r="AI142" i="1"/>
  <c r="AP142" i="1"/>
  <c r="N142" i="1"/>
  <c r="AR142" i="1"/>
  <c r="AT142" i="1"/>
  <c r="AU142" i="1"/>
  <c r="D144" i="1"/>
  <c r="E144" i="1"/>
  <c r="F144" i="1"/>
  <c r="G144" i="1"/>
  <c r="I144" i="1"/>
  <c r="Z143" i="1"/>
  <c r="K143" i="1"/>
  <c r="L143" i="1"/>
  <c r="AB143" i="1"/>
  <c r="AD143" i="1"/>
  <c r="AE143" i="1"/>
  <c r="AH143" i="1"/>
  <c r="AO143" i="1"/>
  <c r="M143" i="1"/>
  <c r="AQ143" i="1"/>
  <c r="AS143" i="1"/>
  <c r="AI143" i="1"/>
  <c r="AP143" i="1"/>
  <c r="N143" i="1"/>
  <c r="AR143" i="1"/>
  <c r="AT143" i="1"/>
  <c r="AU143" i="1"/>
  <c r="D145" i="1"/>
  <c r="E145" i="1"/>
  <c r="F145" i="1"/>
  <c r="G145" i="1"/>
  <c r="I145" i="1"/>
  <c r="Z144" i="1"/>
  <c r="K144" i="1"/>
  <c r="L144" i="1"/>
  <c r="AB144" i="1"/>
  <c r="AD144" i="1"/>
  <c r="AE144" i="1"/>
  <c r="AH144" i="1"/>
  <c r="AO144" i="1"/>
  <c r="M144" i="1"/>
  <c r="AQ144" i="1"/>
  <c r="AS144" i="1"/>
  <c r="AI144" i="1"/>
  <c r="AP144" i="1"/>
  <c r="N144" i="1"/>
  <c r="AR144" i="1"/>
  <c r="AT144" i="1"/>
  <c r="AU144" i="1"/>
  <c r="D146" i="1"/>
  <c r="E146" i="1"/>
  <c r="F146" i="1"/>
  <c r="G146" i="1"/>
  <c r="I146" i="1"/>
  <c r="Z145" i="1"/>
  <c r="K145" i="1"/>
  <c r="L145" i="1"/>
  <c r="AB145" i="1"/>
  <c r="AD145" i="1"/>
  <c r="AE145" i="1"/>
  <c r="AH145" i="1"/>
  <c r="AO145" i="1"/>
  <c r="M145" i="1"/>
  <c r="AQ145" i="1"/>
  <c r="AS145" i="1"/>
  <c r="AI145" i="1"/>
  <c r="AP145" i="1"/>
  <c r="N145" i="1"/>
  <c r="AR145" i="1"/>
  <c r="AT145" i="1"/>
  <c r="AU145" i="1"/>
  <c r="D147" i="1"/>
  <c r="E147" i="1"/>
  <c r="F147" i="1"/>
  <c r="G147" i="1"/>
  <c r="I147" i="1"/>
  <c r="Z146" i="1"/>
  <c r="K146" i="1"/>
  <c r="L146" i="1"/>
  <c r="AB146" i="1"/>
  <c r="AD146" i="1"/>
  <c r="AE146" i="1"/>
  <c r="AH146" i="1"/>
  <c r="AO146" i="1"/>
  <c r="M146" i="1"/>
  <c r="AQ146" i="1"/>
  <c r="AS146" i="1"/>
  <c r="AI146" i="1"/>
  <c r="AP146" i="1"/>
  <c r="N146" i="1"/>
  <c r="AR146" i="1"/>
  <c r="AT146" i="1"/>
  <c r="AU146" i="1"/>
  <c r="D148" i="1"/>
  <c r="E148" i="1"/>
  <c r="F148" i="1"/>
  <c r="G148" i="1"/>
  <c r="I148" i="1"/>
  <c r="Z147" i="1"/>
  <c r="K147" i="1"/>
  <c r="L147" i="1"/>
  <c r="AB147" i="1"/>
  <c r="AD147" i="1"/>
  <c r="AE147" i="1"/>
  <c r="AH147" i="1"/>
  <c r="AO147" i="1"/>
  <c r="M147" i="1"/>
  <c r="AQ147" i="1"/>
  <c r="AS147" i="1"/>
  <c r="AI147" i="1"/>
  <c r="AP147" i="1"/>
  <c r="N147" i="1"/>
  <c r="AR147" i="1"/>
  <c r="AT147" i="1"/>
  <c r="AU147" i="1"/>
  <c r="D149" i="1"/>
  <c r="E149" i="1"/>
  <c r="F149" i="1"/>
  <c r="G149" i="1"/>
  <c r="I149" i="1"/>
  <c r="Z148" i="1"/>
  <c r="K148" i="1"/>
  <c r="L148" i="1"/>
  <c r="AB148" i="1"/>
  <c r="AD148" i="1"/>
  <c r="AE148" i="1"/>
  <c r="AH148" i="1"/>
  <c r="AO148" i="1"/>
  <c r="M148" i="1"/>
  <c r="AQ148" i="1"/>
  <c r="AS148" i="1"/>
  <c r="AI148" i="1"/>
  <c r="AP148" i="1"/>
  <c r="N148" i="1"/>
  <c r="AR148" i="1"/>
  <c r="AT148" i="1"/>
  <c r="AU148" i="1"/>
  <c r="D150" i="1"/>
  <c r="E150" i="1"/>
  <c r="F150" i="1"/>
  <c r="G150" i="1"/>
  <c r="I150" i="1"/>
  <c r="Z149" i="1"/>
  <c r="K149" i="1"/>
  <c r="L149" i="1"/>
  <c r="AB149" i="1"/>
  <c r="AD149" i="1"/>
  <c r="AE149" i="1"/>
  <c r="AH149" i="1"/>
  <c r="AO149" i="1"/>
  <c r="M149" i="1"/>
  <c r="AQ149" i="1"/>
  <c r="AS149" i="1"/>
  <c r="AI149" i="1"/>
  <c r="AP149" i="1"/>
  <c r="N149" i="1"/>
  <c r="AR149" i="1"/>
  <c r="AT149" i="1"/>
  <c r="AU149" i="1"/>
  <c r="D151" i="1"/>
  <c r="E151" i="1"/>
  <c r="F151" i="1"/>
  <c r="G151" i="1"/>
  <c r="I151" i="1"/>
  <c r="Z150" i="1"/>
  <c r="K150" i="1"/>
  <c r="L150" i="1"/>
  <c r="AB150" i="1"/>
  <c r="AD150" i="1"/>
  <c r="AE150" i="1"/>
  <c r="AH150" i="1"/>
  <c r="AO150" i="1"/>
  <c r="M150" i="1"/>
  <c r="AQ150" i="1"/>
  <c r="AS150" i="1"/>
  <c r="AI150" i="1"/>
  <c r="AP150" i="1"/>
  <c r="N150" i="1"/>
  <c r="AR150" i="1"/>
  <c r="AT150" i="1"/>
  <c r="AU150" i="1"/>
  <c r="D152" i="1"/>
  <c r="E152" i="1"/>
  <c r="F152" i="1"/>
  <c r="G152" i="1"/>
  <c r="I152" i="1"/>
  <c r="Z151" i="1"/>
  <c r="K151" i="1"/>
  <c r="L151" i="1"/>
  <c r="AB151" i="1"/>
  <c r="AD151" i="1"/>
  <c r="AE151" i="1"/>
  <c r="AH151" i="1"/>
  <c r="AO151" i="1"/>
  <c r="M151" i="1"/>
  <c r="AQ151" i="1"/>
  <c r="AS151" i="1"/>
  <c r="AI151" i="1"/>
  <c r="AP151" i="1"/>
  <c r="N151" i="1"/>
  <c r="AR151" i="1"/>
  <c r="AT151" i="1"/>
  <c r="AU151" i="1"/>
  <c r="D153" i="1"/>
  <c r="E153" i="1"/>
  <c r="F153" i="1"/>
  <c r="G153" i="1"/>
  <c r="I153" i="1"/>
  <c r="Z152" i="1"/>
  <c r="K152" i="1"/>
  <c r="L152" i="1"/>
  <c r="AB152" i="1"/>
  <c r="AD152" i="1"/>
  <c r="AE152" i="1"/>
  <c r="AH152" i="1"/>
  <c r="AO152" i="1"/>
  <c r="M152" i="1"/>
  <c r="AQ152" i="1"/>
  <c r="AS152" i="1"/>
  <c r="AI152" i="1"/>
  <c r="AP152" i="1"/>
  <c r="N152" i="1"/>
  <c r="AR152" i="1"/>
  <c r="AT152" i="1"/>
  <c r="AU152" i="1"/>
  <c r="D154" i="1"/>
  <c r="E154" i="1"/>
  <c r="F154" i="1"/>
  <c r="G154" i="1"/>
  <c r="I154" i="1"/>
  <c r="Z153" i="1"/>
  <c r="K153" i="1"/>
  <c r="L153" i="1"/>
  <c r="AB153" i="1"/>
  <c r="AD153" i="1"/>
  <c r="AE153" i="1"/>
  <c r="AH153" i="1"/>
  <c r="AO153" i="1"/>
  <c r="M153" i="1"/>
  <c r="AQ153" i="1"/>
  <c r="AS153" i="1"/>
  <c r="AI153" i="1"/>
  <c r="AP153" i="1"/>
  <c r="N153" i="1"/>
  <c r="AR153" i="1"/>
  <c r="AT153" i="1"/>
  <c r="AU153" i="1"/>
  <c r="D155" i="1"/>
  <c r="E155" i="1"/>
  <c r="F155" i="1"/>
  <c r="G155" i="1"/>
  <c r="I155" i="1"/>
  <c r="Z154" i="1"/>
  <c r="K154" i="1"/>
  <c r="L154" i="1"/>
  <c r="AB154" i="1"/>
  <c r="AD154" i="1"/>
  <c r="AE154" i="1"/>
  <c r="AH154" i="1"/>
  <c r="AO154" i="1"/>
  <c r="M154" i="1"/>
  <c r="AQ154" i="1"/>
  <c r="AS154" i="1"/>
  <c r="AI154" i="1"/>
  <c r="AP154" i="1"/>
  <c r="N154" i="1"/>
  <c r="AR154" i="1"/>
  <c r="AT154" i="1"/>
  <c r="AU154" i="1"/>
  <c r="D156" i="1"/>
  <c r="E156" i="1"/>
  <c r="F156" i="1"/>
  <c r="G156" i="1"/>
  <c r="I156" i="1"/>
  <c r="Z155" i="1"/>
  <c r="K155" i="1"/>
  <c r="L155" i="1"/>
  <c r="AB155" i="1"/>
  <c r="AD155" i="1"/>
  <c r="AE155" i="1"/>
  <c r="AH155" i="1"/>
  <c r="AO155" i="1"/>
  <c r="M155" i="1"/>
  <c r="AQ155" i="1"/>
  <c r="AS155" i="1"/>
  <c r="AI155" i="1"/>
  <c r="AP155" i="1"/>
  <c r="N155" i="1"/>
  <c r="AR155" i="1"/>
  <c r="AT155" i="1"/>
  <c r="AU155" i="1"/>
  <c r="D157" i="1"/>
  <c r="E157" i="1"/>
  <c r="F157" i="1"/>
  <c r="G157" i="1"/>
  <c r="I157" i="1"/>
  <c r="Z156" i="1"/>
  <c r="K156" i="1"/>
  <c r="L156" i="1"/>
  <c r="AB156" i="1"/>
  <c r="AD156" i="1"/>
  <c r="AE156" i="1"/>
  <c r="AH156" i="1"/>
  <c r="AO156" i="1"/>
  <c r="M156" i="1"/>
  <c r="AQ156" i="1"/>
  <c r="AS156" i="1"/>
  <c r="AI156" i="1"/>
  <c r="AP156" i="1"/>
  <c r="N156" i="1"/>
  <c r="AR156" i="1"/>
  <c r="AT156" i="1"/>
  <c r="AU156" i="1"/>
  <c r="D158" i="1"/>
  <c r="E158" i="1"/>
  <c r="F158" i="1"/>
  <c r="G158" i="1"/>
  <c r="I158" i="1"/>
  <c r="Z157" i="1"/>
  <c r="K157" i="1"/>
  <c r="L157" i="1"/>
  <c r="AB157" i="1"/>
  <c r="AD157" i="1"/>
  <c r="AE157" i="1"/>
  <c r="AH157" i="1"/>
  <c r="AO157" i="1"/>
  <c r="M157" i="1"/>
  <c r="AQ157" i="1"/>
  <c r="AS157" i="1"/>
  <c r="AI157" i="1"/>
  <c r="AP157" i="1"/>
  <c r="N157" i="1"/>
  <c r="AR157" i="1"/>
  <c r="AT157" i="1"/>
  <c r="AU157" i="1"/>
  <c r="D159" i="1"/>
  <c r="E159" i="1"/>
  <c r="F159" i="1"/>
  <c r="G159" i="1"/>
  <c r="I159" i="1"/>
  <c r="Z158" i="1"/>
  <c r="K158" i="1"/>
  <c r="L158" i="1"/>
  <c r="AB158" i="1"/>
  <c r="AD158" i="1"/>
  <c r="AE158" i="1"/>
  <c r="AH158" i="1"/>
  <c r="AO158" i="1"/>
  <c r="M158" i="1"/>
  <c r="AQ158" i="1"/>
  <c r="AS158" i="1"/>
  <c r="AI158" i="1"/>
  <c r="AP158" i="1"/>
  <c r="N158" i="1"/>
  <c r="AR158" i="1"/>
  <c r="AT158" i="1"/>
  <c r="AU158" i="1"/>
  <c r="D160" i="1"/>
  <c r="E160" i="1"/>
  <c r="F160" i="1"/>
  <c r="G160" i="1"/>
  <c r="I160" i="1"/>
  <c r="Z159" i="1"/>
  <c r="K159" i="1"/>
  <c r="L159" i="1"/>
  <c r="AB159" i="1"/>
  <c r="AD159" i="1"/>
  <c r="AE159" i="1"/>
  <c r="AH159" i="1"/>
  <c r="AO159" i="1"/>
  <c r="M159" i="1"/>
  <c r="AQ159" i="1"/>
  <c r="AS159" i="1"/>
  <c r="AI159" i="1"/>
  <c r="AP159" i="1"/>
  <c r="N159" i="1"/>
  <c r="AR159" i="1"/>
  <c r="AT159" i="1"/>
  <c r="AU159" i="1"/>
  <c r="D161" i="1"/>
  <c r="E161" i="1"/>
  <c r="F161" i="1"/>
  <c r="G161" i="1"/>
  <c r="I161" i="1"/>
  <c r="Z160" i="1"/>
  <c r="K160" i="1"/>
  <c r="L160" i="1"/>
  <c r="AB160" i="1"/>
  <c r="AD160" i="1"/>
  <c r="AE160" i="1"/>
  <c r="AH160" i="1"/>
  <c r="AO160" i="1"/>
  <c r="M160" i="1"/>
  <c r="AQ160" i="1"/>
  <c r="AS160" i="1"/>
  <c r="AI160" i="1"/>
  <c r="AP160" i="1"/>
  <c r="N160" i="1"/>
  <c r="AR160" i="1"/>
  <c r="AT160" i="1"/>
  <c r="AU160" i="1"/>
  <c r="D162" i="1"/>
  <c r="E162" i="1"/>
  <c r="F162" i="1"/>
  <c r="G162" i="1"/>
  <c r="I162" i="1"/>
  <c r="Z161" i="1"/>
  <c r="K161" i="1"/>
  <c r="L161" i="1"/>
  <c r="AB161" i="1"/>
  <c r="AD161" i="1"/>
  <c r="AE161" i="1"/>
  <c r="AH161" i="1"/>
  <c r="AO161" i="1"/>
  <c r="M161" i="1"/>
  <c r="AQ161" i="1"/>
  <c r="AS161" i="1"/>
  <c r="AI161" i="1"/>
  <c r="AP161" i="1"/>
  <c r="N161" i="1"/>
  <c r="AR161" i="1"/>
  <c r="AT161" i="1"/>
  <c r="AU161" i="1"/>
  <c r="D163" i="1"/>
  <c r="E163" i="1"/>
  <c r="F163" i="1"/>
  <c r="G163" i="1"/>
  <c r="I163" i="1"/>
  <c r="Z162" i="1"/>
  <c r="K162" i="1"/>
  <c r="L162" i="1"/>
  <c r="AB162" i="1"/>
  <c r="AD162" i="1"/>
  <c r="AE162" i="1"/>
  <c r="AH162" i="1"/>
  <c r="AO162" i="1"/>
  <c r="M162" i="1"/>
  <c r="AQ162" i="1"/>
  <c r="AS162" i="1"/>
  <c r="AI162" i="1"/>
  <c r="AP162" i="1"/>
  <c r="N162" i="1"/>
  <c r="AR162" i="1"/>
  <c r="AT162" i="1"/>
  <c r="AU162" i="1"/>
  <c r="D164" i="1"/>
  <c r="E164" i="1"/>
  <c r="F164" i="1"/>
  <c r="G164" i="1"/>
  <c r="I164" i="1"/>
  <c r="Z163" i="1"/>
  <c r="K163" i="1"/>
  <c r="L163" i="1"/>
  <c r="AB163" i="1"/>
  <c r="AD163" i="1"/>
  <c r="AE163" i="1"/>
  <c r="AH163" i="1"/>
  <c r="AO163" i="1"/>
  <c r="M163" i="1"/>
  <c r="AQ163" i="1"/>
  <c r="AS163" i="1"/>
  <c r="AI163" i="1"/>
  <c r="AP163" i="1"/>
  <c r="N163" i="1"/>
  <c r="AR163" i="1"/>
  <c r="AT163" i="1"/>
  <c r="AU163" i="1"/>
  <c r="D165" i="1"/>
  <c r="E165" i="1"/>
  <c r="F165" i="1"/>
  <c r="G165" i="1"/>
  <c r="I165" i="1"/>
  <c r="Z164" i="1"/>
  <c r="K164" i="1"/>
  <c r="L164" i="1"/>
  <c r="AB164" i="1"/>
  <c r="AD164" i="1"/>
  <c r="AE164" i="1"/>
  <c r="AH164" i="1"/>
  <c r="AO164" i="1"/>
  <c r="M164" i="1"/>
  <c r="AQ164" i="1"/>
  <c r="AS164" i="1"/>
  <c r="AI164" i="1"/>
  <c r="AP164" i="1"/>
  <c r="N164" i="1"/>
  <c r="AR164" i="1"/>
  <c r="AT164" i="1"/>
  <c r="AU164" i="1"/>
  <c r="D166" i="1"/>
  <c r="E166" i="1"/>
  <c r="F166" i="1"/>
  <c r="G166" i="1"/>
  <c r="I166" i="1"/>
  <c r="Z165" i="1"/>
  <c r="K165" i="1"/>
  <c r="L165" i="1"/>
  <c r="AB165" i="1"/>
  <c r="AD165" i="1"/>
  <c r="AE165" i="1"/>
  <c r="AH165" i="1"/>
  <c r="AO165" i="1"/>
  <c r="M165" i="1"/>
  <c r="AQ165" i="1"/>
  <c r="AS165" i="1"/>
  <c r="AI165" i="1"/>
  <c r="AP165" i="1"/>
  <c r="N165" i="1"/>
  <c r="AR165" i="1"/>
  <c r="AT165" i="1"/>
  <c r="AU165" i="1"/>
  <c r="D167" i="1"/>
  <c r="E167" i="1"/>
  <c r="F167" i="1"/>
  <c r="G167" i="1"/>
  <c r="I167" i="1"/>
  <c r="Z166" i="1"/>
  <c r="K166" i="1"/>
  <c r="L166" i="1"/>
  <c r="AB166" i="1"/>
  <c r="AD166" i="1"/>
  <c r="AE166" i="1"/>
  <c r="AH166" i="1"/>
  <c r="AO166" i="1"/>
  <c r="M166" i="1"/>
  <c r="AQ166" i="1"/>
  <c r="AS166" i="1"/>
  <c r="AI166" i="1"/>
  <c r="AP166" i="1"/>
  <c r="N166" i="1"/>
  <c r="AR166" i="1"/>
  <c r="AT166" i="1"/>
  <c r="AU166" i="1"/>
  <c r="D168" i="1"/>
  <c r="E168" i="1"/>
  <c r="F168" i="1"/>
  <c r="G168" i="1"/>
  <c r="I168" i="1"/>
  <c r="Z167" i="1"/>
  <c r="K167" i="1"/>
  <c r="L167" i="1"/>
  <c r="AB167" i="1"/>
  <c r="AD167" i="1"/>
  <c r="AE167" i="1"/>
  <c r="AH167" i="1"/>
  <c r="AO167" i="1"/>
  <c r="M167" i="1"/>
  <c r="AQ167" i="1"/>
  <c r="AS167" i="1"/>
  <c r="AI167" i="1"/>
  <c r="AP167" i="1"/>
  <c r="N167" i="1"/>
  <c r="AR167" i="1"/>
  <c r="AT167" i="1"/>
  <c r="AU167" i="1"/>
  <c r="D169" i="1"/>
  <c r="E169" i="1"/>
  <c r="F169" i="1"/>
  <c r="G169" i="1"/>
  <c r="I169" i="1"/>
  <c r="Z168" i="1"/>
  <c r="K168" i="1"/>
  <c r="L168" i="1"/>
  <c r="AB168" i="1"/>
  <c r="AD168" i="1"/>
  <c r="AE168" i="1"/>
  <c r="AH168" i="1"/>
  <c r="AO168" i="1"/>
  <c r="M168" i="1"/>
  <c r="AQ168" i="1"/>
  <c r="AS168" i="1"/>
  <c r="AI168" i="1"/>
  <c r="AP168" i="1"/>
  <c r="N168" i="1"/>
  <c r="AR168" i="1"/>
  <c r="AT168" i="1"/>
  <c r="AU168" i="1"/>
  <c r="D170" i="1"/>
  <c r="E170" i="1"/>
  <c r="F170" i="1"/>
  <c r="G170" i="1"/>
  <c r="I170" i="1"/>
  <c r="Z169" i="1"/>
  <c r="K169" i="1"/>
  <c r="L169" i="1"/>
  <c r="AB169" i="1"/>
  <c r="AD169" i="1"/>
  <c r="AE169" i="1"/>
  <c r="AH169" i="1"/>
  <c r="AO169" i="1"/>
  <c r="M169" i="1"/>
  <c r="AQ169" i="1"/>
  <c r="AS169" i="1"/>
  <c r="AI169" i="1"/>
  <c r="AP169" i="1"/>
  <c r="N169" i="1"/>
  <c r="AR169" i="1"/>
  <c r="AT169" i="1"/>
  <c r="AU169" i="1"/>
  <c r="D171" i="1"/>
  <c r="E171" i="1"/>
  <c r="F171" i="1"/>
  <c r="G171" i="1"/>
  <c r="I171" i="1"/>
  <c r="Z170" i="1"/>
  <c r="K170" i="1"/>
  <c r="L170" i="1"/>
  <c r="AB170" i="1"/>
  <c r="AD170" i="1"/>
  <c r="AE170" i="1"/>
  <c r="AH170" i="1"/>
  <c r="AO170" i="1"/>
  <c r="M170" i="1"/>
  <c r="AQ170" i="1"/>
  <c r="AS170" i="1"/>
  <c r="AI170" i="1"/>
  <c r="AP170" i="1"/>
  <c r="N170" i="1"/>
  <c r="AR170" i="1"/>
  <c r="AT170" i="1"/>
  <c r="AU170" i="1"/>
  <c r="D172" i="1"/>
  <c r="E172" i="1"/>
  <c r="F172" i="1"/>
  <c r="G172" i="1"/>
  <c r="I172" i="1"/>
  <c r="Z171" i="1"/>
  <c r="K171" i="1"/>
  <c r="L171" i="1"/>
  <c r="AB171" i="1"/>
  <c r="AD171" i="1"/>
  <c r="AE171" i="1"/>
  <c r="AH171" i="1"/>
  <c r="AO171" i="1"/>
  <c r="M171" i="1"/>
  <c r="AQ171" i="1"/>
  <c r="AS171" i="1"/>
  <c r="AI171" i="1"/>
  <c r="AP171" i="1"/>
  <c r="N171" i="1"/>
  <c r="AR171" i="1"/>
  <c r="AT171" i="1"/>
  <c r="AU171" i="1"/>
  <c r="D173" i="1"/>
  <c r="E173" i="1"/>
  <c r="F173" i="1"/>
  <c r="G173" i="1"/>
  <c r="I173" i="1"/>
  <c r="Z172" i="1"/>
  <c r="K172" i="1"/>
  <c r="L172" i="1"/>
  <c r="AB172" i="1"/>
  <c r="AD172" i="1"/>
  <c r="AE172" i="1"/>
  <c r="AH172" i="1"/>
  <c r="AO172" i="1"/>
  <c r="M172" i="1"/>
  <c r="AQ172" i="1"/>
  <c r="AS172" i="1"/>
  <c r="AI172" i="1"/>
  <c r="AP172" i="1"/>
  <c r="N172" i="1"/>
  <c r="AR172" i="1"/>
  <c r="AT172" i="1"/>
  <c r="AU172" i="1"/>
  <c r="D174" i="1"/>
  <c r="E174" i="1"/>
  <c r="F174" i="1"/>
  <c r="G174" i="1"/>
  <c r="I174" i="1"/>
  <c r="Z173" i="1"/>
  <c r="K173" i="1"/>
  <c r="L173" i="1"/>
  <c r="AB173" i="1"/>
  <c r="AD173" i="1"/>
  <c r="AE173" i="1"/>
  <c r="AH173" i="1"/>
  <c r="AO173" i="1"/>
  <c r="M173" i="1"/>
  <c r="AQ173" i="1"/>
  <c r="AS173" i="1"/>
  <c r="AI173" i="1"/>
  <c r="AP173" i="1"/>
  <c r="N173" i="1"/>
  <c r="AR173" i="1"/>
  <c r="AT173" i="1"/>
  <c r="AU173" i="1"/>
  <c r="D175" i="1"/>
  <c r="E175" i="1"/>
  <c r="F175" i="1"/>
  <c r="G175" i="1"/>
  <c r="I175" i="1"/>
  <c r="Z174" i="1"/>
  <c r="K174" i="1"/>
  <c r="L174" i="1"/>
  <c r="AB174" i="1"/>
  <c r="AD174" i="1"/>
  <c r="AE174" i="1"/>
  <c r="AH174" i="1"/>
  <c r="AO174" i="1"/>
  <c r="M174" i="1"/>
  <c r="AQ174" i="1"/>
  <c r="AS174" i="1"/>
  <c r="AI174" i="1"/>
  <c r="AP174" i="1"/>
  <c r="N174" i="1"/>
  <c r="AR174" i="1"/>
  <c r="AT174" i="1"/>
  <c r="AU174" i="1"/>
  <c r="D176" i="1"/>
  <c r="E176" i="1"/>
  <c r="F176" i="1"/>
  <c r="G176" i="1"/>
  <c r="I176" i="1"/>
  <c r="Z175" i="1"/>
  <c r="K175" i="1"/>
  <c r="L175" i="1"/>
  <c r="AB175" i="1"/>
  <c r="AD175" i="1"/>
  <c r="AE175" i="1"/>
  <c r="AH175" i="1"/>
  <c r="AO175" i="1"/>
  <c r="M175" i="1"/>
  <c r="AQ175" i="1"/>
  <c r="AS175" i="1"/>
  <c r="AI175" i="1"/>
  <c r="AP175" i="1"/>
  <c r="N175" i="1"/>
  <c r="AR175" i="1"/>
  <c r="AT175" i="1"/>
  <c r="AU175" i="1"/>
  <c r="D177" i="1"/>
  <c r="E177" i="1"/>
  <c r="F177" i="1"/>
  <c r="G177" i="1"/>
  <c r="I177" i="1"/>
  <c r="Z176" i="1"/>
  <c r="K176" i="1"/>
  <c r="L176" i="1"/>
  <c r="AB176" i="1"/>
  <c r="AD176" i="1"/>
  <c r="AE176" i="1"/>
  <c r="AH176" i="1"/>
  <c r="AO176" i="1"/>
  <c r="M176" i="1"/>
  <c r="AQ176" i="1"/>
  <c r="AS176" i="1"/>
  <c r="AI176" i="1"/>
  <c r="AP176" i="1"/>
  <c r="N176" i="1"/>
  <c r="AR176" i="1"/>
  <c r="AT176" i="1"/>
  <c r="AU176" i="1"/>
  <c r="D178" i="1"/>
  <c r="E178" i="1"/>
  <c r="F178" i="1"/>
  <c r="G178" i="1"/>
  <c r="I178" i="1"/>
  <c r="Z177" i="1"/>
  <c r="K177" i="1"/>
  <c r="L177" i="1"/>
  <c r="AB177" i="1"/>
  <c r="AD177" i="1"/>
  <c r="AE177" i="1"/>
  <c r="AH177" i="1"/>
  <c r="AO177" i="1"/>
  <c r="M177" i="1"/>
  <c r="AQ177" i="1"/>
  <c r="AS177" i="1"/>
  <c r="AI177" i="1"/>
  <c r="AP177" i="1"/>
  <c r="N177" i="1"/>
  <c r="AR177" i="1"/>
  <c r="AT177" i="1"/>
  <c r="AU177" i="1"/>
  <c r="D179" i="1"/>
  <c r="E179" i="1"/>
  <c r="F179" i="1"/>
  <c r="G179" i="1"/>
  <c r="I179" i="1"/>
  <c r="Z178" i="1"/>
  <c r="K178" i="1"/>
  <c r="L178" i="1"/>
  <c r="AB178" i="1"/>
  <c r="AD178" i="1"/>
  <c r="AE178" i="1"/>
  <c r="AH178" i="1"/>
  <c r="AO178" i="1"/>
  <c r="M178" i="1"/>
  <c r="AQ178" i="1"/>
  <c r="AS178" i="1"/>
  <c r="AI178" i="1"/>
  <c r="AP178" i="1"/>
  <c r="N178" i="1"/>
  <c r="AR178" i="1"/>
  <c r="AT178" i="1"/>
  <c r="AU178" i="1"/>
  <c r="D180" i="1"/>
  <c r="E180" i="1"/>
  <c r="F180" i="1"/>
  <c r="G180" i="1"/>
  <c r="I180" i="1"/>
  <c r="Z179" i="1"/>
  <c r="K179" i="1"/>
  <c r="L179" i="1"/>
  <c r="AB179" i="1"/>
  <c r="AD179" i="1"/>
  <c r="AE179" i="1"/>
  <c r="AH179" i="1"/>
  <c r="AO179" i="1"/>
  <c r="M179" i="1"/>
  <c r="AQ179" i="1"/>
  <c r="AS179" i="1"/>
  <c r="AI179" i="1"/>
  <c r="AP179" i="1"/>
  <c r="N179" i="1"/>
  <c r="AR179" i="1"/>
  <c r="AT179" i="1"/>
  <c r="AU179" i="1"/>
  <c r="D181" i="1"/>
  <c r="E181" i="1"/>
  <c r="F181" i="1"/>
  <c r="G181" i="1"/>
  <c r="I181" i="1"/>
  <c r="Z180" i="1"/>
  <c r="K180" i="1"/>
  <c r="L180" i="1"/>
  <c r="AB180" i="1"/>
  <c r="AD180" i="1"/>
  <c r="AE180" i="1"/>
  <c r="AH180" i="1"/>
  <c r="AO180" i="1"/>
  <c r="M180" i="1"/>
  <c r="AQ180" i="1"/>
  <c r="AS180" i="1"/>
  <c r="AI180" i="1"/>
  <c r="AP180" i="1"/>
  <c r="N180" i="1"/>
  <c r="AR180" i="1"/>
  <c r="AT180" i="1"/>
  <c r="AU180" i="1"/>
  <c r="D182" i="1"/>
  <c r="E182" i="1"/>
  <c r="F182" i="1"/>
  <c r="G182" i="1"/>
  <c r="I182" i="1"/>
  <c r="Z181" i="1"/>
  <c r="K181" i="1"/>
  <c r="L181" i="1"/>
  <c r="AB181" i="1"/>
  <c r="AD181" i="1"/>
  <c r="AE181" i="1"/>
  <c r="AH181" i="1"/>
  <c r="AO181" i="1"/>
  <c r="M181" i="1"/>
  <c r="AQ181" i="1"/>
  <c r="AS181" i="1"/>
  <c r="AI181" i="1"/>
  <c r="AP181" i="1"/>
  <c r="N181" i="1"/>
  <c r="AR181" i="1"/>
  <c r="AT181" i="1"/>
  <c r="AU181" i="1"/>
  <c r="D183" i="1"/>
  <c r="E183" i="1"/>
  <c r="F183" i="1"/>
  <c r="G183" i="1"/>
  <c r="I183" i="1"/>
  <c r="Z182" i="1"/>
  <c r="K182" i="1"/>
  <c r="L182" i="1"/>
  <c r="AB182" i="1"/>
  <c r="AD182" i="1"/>
  <c r="AE182" i="1"/>
  <c r="AH182" i="1"/>
  <c r="AO182" i="1"/>
  <c r="M182" i="1"/>
  <c r="AQ182" i="1"/>
  <c r="AS182" i="1"/>
  <c r="AI182" i="1"/>
  <c r="AP182" i="1"/>
  <c r="N182" i="1"/>
  <c r="AR182" i="1"/>
  <c r="AT182" i="1"/>
  <c r="AU182" i="1"/>
  <c r="D184" i="1"/>
  <c r="E184" i="1"/>
  <c r="F184" i="1"/>
  <c r="G184" i="1"/>
  <c r="I184" i="1"/>
  <c r="Z183" i="1"/>
  <c r="K183" i="1"/>
  <c r="L183" i="1"/>
  <c r="AB183" i="1"/>
  <c r="AD183" i="1"/>
  <c r="AE183" i="1"/>
  <c r="AH183" i="1"/>
  <c r="AO183" i="1"/>
  <c r="M183" i="1"/>
  <c r="AQ183" i="1"/>
  <c r="AS183" i="1"/>
  <c r="AI183" i="1"/>
  <c r="AP183" i="1"/>
  <c r="N183" i="1"/>
  <c r="AR183" i="1"/>
  <c r="AT183" i="1"/>
  <c r="AU183" i="1"/>
  <c r="D185" i="1"/>
  <c r="E185" i="1"/>
  <c r="F185" i="1"/>
  <c r="G185" i="1"/>
  <c r="I185" i="1"/>
  <c r="Z184" i="1"/>
  <c r="K184" i="1"/>
  <c r="L184" i="1"/>
  <c r="AB184" i="1"/>
  <c r="AD184" i="1"/>
  <c r="AE184" i="1"/>
  <c r="AH184" i="1"/>
  <c r="AO184" i="1"/>
  <c r="M184" i="1"/>
  <c r="AQ184" i="1"/>
  <c r="AS184" i="1"/>
  <c r="AI184" i="1"/>
  <c r="AP184" i="1"/>
  <c r="N184" i="1"/>
  <c r="AR184" i="1"/>
  <c r="AT184" i="1"/>
  <c r="AU184" i="1"/>
  <c r="D186" i="1"/>
  <c r="E186" i="1"/>
  <c r="F186" i="1"/>
  <c r="G186" i="1"/>
  <c r="I186" i="1"/>
  <c r="Z185" i="1"/>
  <c r="K185" i="1"/>
  <c r="L185" i="1"/>
  <c r="AB185" i="1"/>
  <c r="AD185" i="1"/>
  <c r="AE185" i="1"/>
  <c r="AH185" i="1"/>
  <c r="AO185" i="1"/>
  <c r="M185" i="1"/>
  <c r="AQ185" i="1"/>
  <c r="AS185" i="1"/>
  <c r="AI185" i="1"/>
  <c r="AP185" i="1"/>
  <c r="N185" i="1"/>
  <c r="AR185" i="1"/>
  <c r="AT185" i="1"/>
  <c r="AU185" i="1"/>
  <c r="D187" i="1"/>
  <c r="E187" i="1"/>
  <c r="F187" i="1"/>
  <c r="G187" i="1"/>
  <c r="I187" i="1"/>
  <c r="Z186" i="1"/>
  <c r="K186" i="1"/>
  <c r="L186" i="1"/>
  <c r="AB186" i="1"/>
  <c r="AD186" i="1"/>
  <c r="AE186" i="1"/>
  <c r="AH186" i="1"/>
  <c r="AO186" i="1"/>
  <c r="M186" i="1"/>
  <c r="AQ186" i="1"/>
  <c r="AS186" i="1"/>
  <c r="AI186" i="1"/>
  <c r="AP186" i="1"/>
  <c r="N186" i="1"/>
  <c r="AR186" i="1"/>
  <c r="AT186" i="1"/>
  <c r="AU186" i="1"/>
  <c r="D188" i="1"/>
  <c r="E188" i="1"/>
  <c r="F188" i="1"/>
  <c r="G188" i="1"/>
  <c r="I188" i="1"/>
  <c r="Z187" i="1"/>
  <c r="K187" i="1"/>
  <c r="L187" i="1"/>
  <c r="AB187" i="1"/>
  <c r="AD187" i="1"/>
  <c r="AE187" i="1"/>
  <c r="AH187" i="1"/>
  <c r="AO187" i="1"/>
  <c r="M187" i="1"/>
  <c r="AQ187" i="1"/>
  <c r="AS187" i="1"/>
  <c r="AI187" i="1"/>
  <c r="AP187" i="1"/>
  <c r="N187" i="1"/>
  <c r="AR187" i="1"/>
  <c r="AT187" i="1"/>
  <c r="AU187" i="1"/>
  <c r="D189" i="1"/>
  <c r="E189" i="1"/>
  <c r="F189" i="1"/>
  <c r="G189" i="1"/>
  <c r="I189" i="1"/>
  <c r="Z188" i="1"/>
  <c r="K188" i="1"/>
  <c r="L188" i="1"/>
  <c r="AB188" i="1"/>
  <c r="AD188" i="1"/>
  <c r="AE188" i="1"/>
  <c r="AH188" i="1"/>
  <c r="AO188" i="1"/>
  <c r="M188" i="1"/>
  <c r="AQ188" i="1"/>
  <c r="AS188" i="1"/>
  <c r="AI188" i="1"/>
  <c r="AP188" i="1"/>
  <c r="N188" i="1"/>
  <c r="AR188" i="1"/>
  <c r="AT188" i="1"/>
  <c r="AU188" i="1"/>
  <c r="D190" i="1"/>
  <c r="E190" i="1"/>
  <c r="F190" i="1"/>
  <c r="G190" i="1"/>
  <c r="I190" i="1"/>
  <c r="Z189" i="1"/>
  <c r="K189" i="1"/>
  <c r="L189" i="1"/>
  <c r="AB189" i="1"/>
  <c r="AD189" i="1"/>
  <c r="AE189" i="1"/>
  <c r="AH189" i="1"/>
  <c r="AO189" i="1"/>
  <c r="M189" i="1"/>
  <c r="AQ189" i="1"/>
  <c r="AS189" i="1"/>
  <c r="AI189" i="1"/>
  <c r="AP189" i="1"/>
  <c r="N189" i="1"/>
  <c r="AR189" i="1"/>
  <c r="AT189" i="1"/>
  <c r="AU189" i="1"/>
  <c r="D191" i="1"/>
  <c r="E191" i="1"/>
  <c r="F191" i="1"/>
  <c r="G191" i="1"/>
  <c r="I191" i="1"/>
  <c r="Z190" i="1"/>
  <c r="K190" i="1"/>
  <c r="L190" i="1"/>
  <c r="AB190" i="1"/>
  <c r="AD190" i="1"/>
  <c r="AE190" i="1"/>
  <c r="AH190" i="1"/>
  <c r="AO190" i="1"/>
  <c r="M190" i="1"/>
  <c r="AQ190" i="1"/>
  <c r="AS190" i="1"/>
  <c r="AI190" i="1"/>
  <c r="AP190" i="1"/>
  <c r="N190" i="1"/>
  <c r="AR190" i="1"/>
  <c r="AT190" i="1"/>
  <c r="AU190" i="1"/>
  <c r="D192" i="1"/>
  <c r="E192" i="1"/>
  <c r="F192" i="1"/>
  <c r="G192" i="1"/>
  <c r="I192" i="1"/>
  <c r="Z191" i="1"/>
  <c r="K191" i="1"/>
  <c r="L191" i="1"/>
  <c r="AB191" i="1"/>
  <c r="AD191" i="1"/>
  <c r="AE191" i="1"/>
  <c r="AH191" i="1"/>
  <c r="AO191" i="1"/>
  <c r="M191" i="1"/>
  <c r="AQ191" i="1"/>
  <c r="AS191" i="1"/>
  <c r="AI191" i="1"/>
  <c r="AP191" i="1"/>
  <c r="N191" i="1"/>
  <c r="AR191" i="1"/>
  <c r="AT191" i="1"/>
  <c r="AU191" i="1"/>
  <c r="D193" i="1"/>
  <c r="E193" i="1"/>
  <c r="F193" i="1"/>
  <c r="G193" i="1"/>
  <c r="I193" i="1"/>
  <c r="Z192" i="1"/>
  <c r="K192" i="1"/>
  <c r="L192" i="1"/>
  <c r="AB192" i="1"/>
  <c r="AD192" i="1"/>
  <c r="AE192" i="1"/>
  <c r="AH192" i="1"/>
  <c r="AO192" i="1"/>
  <c r="M192" i="1"/>
  <c r="AQ192" i="1"/>
  <c r="AS192" i="1"/>
  <c r="AI192" i="1"/>
  <c r="AP192" i="1"/>
  <c r="N192" i="1"/>
  <c r="AR192" i="1"/>
  <c r="AT192" i="1"/>
  <c r="AU192" i="1"/>
  <c r="D194" i="1"/>
  <c r="E194" i="1"/>
  <c r="F194" i="1"/>
  <c r="G194" i="1"/>
  <c r="I194" i="1"/>
  <c r="Z193" i="1"/>
  <c r="K193" i="1"/>
  <c r="L193" i="1"/>
  <c r="AB193" i="1"/>
  <c r="AD193" i="1"/>
  <c r="AE193" i="1"/>
  <c r="AH193" i="1"/>
  <c r="AO193" i="1"/>
  <c r="M193" i="1"/>
  <c r="AQ193" i="1"/>
  <c r="AS193" i="1"/>
  <c r="AI193" i="1"/>
  <c r="AP193" i="1"/>
  <c r="N193" i="1"/>
  <c r="AR193" i="1"/>
  <c r="AT193" i="1"/>
  <c r="AU193" i="1"/>
  <c r="D195" i="1"/>
  <c r="E195" i="1"/>
  <c r="F195" i="1"/>
  <c r="G195" i="1"/>
  <c r="I195" i="1"/>
  <c r="Z194" i="1"/>
  <c r="K194" i="1"/>
  <c r="L194" i="1"/>
  <c r="AB194" i="1"/>
  <c r="AD194" i="1"/>
  <c r="AE194" i="1"/>
  <c r="AH194" i="1"/>
  <c r="AO194" i="1"/>
  <c r="M194" i="1"/>
  <c r="AQ194" i="1"/>
  <c r="AS194" i="1"/>
  <c r="AI194" i="1"/>
  <c r="AP194" i="1"/>
  <c r="N194" i="1"/>
  <c r="AR194" i="1"/>
  <c r="AT194" i="1"/>
  <c r="AU194" i="1"/>
  <c r="D196" i="1"/>
  <c r="E196" i="1"/>
  <c r="F196" i="1"/>
  <c r="G196" i="1"/>
  <c r="I196" i="1"/>
  <c r="Z195" i="1"/>
  <c r="K195" i="1"/>
  <c r="L195" i="1"/>
  <c r="AB195" i="1"/>
  <c r="AD195" i="1"/>
  <c r="AE195" i="1"/>
  <c r="AH195" i="1"/>
  <c r="AO195" i="1"/>
  <c r="M195" i="1"/>
  <c r="AQ195" i="1"/>
  <c r="AS195" i="1"/>
  <c r="AI195" i="1"/>
  <c r="AP195" i="1"/>
  <c r="N195" i="1"/>
  <c r="AR195" i="1"/>
  <c r="AT195" i="1"/>
  <c r="AU195" i="1"/>
  <c r="D197" i="1"/>
  <c r="E197" i="1"/>
  <c r="F197" i="1"/>
  <c r="G197" i="1"/>
  <c r="I197" i="1"/>
  <c r="Z196" i="1"/>
  <c r="K196" i="1"/>
  <c r="L196" i="1"/>
  <c r="AB196" i="1"/>
  <c r="AD196" i="1"/>
  <c r="AE196" i="1"/>
  <c r="AH196" i="1"/>
  <c r="AO196" i="1"/>
  <c r="M196" i="1"/>
  <c r="AQ196" i="1"/>
  <c r="AS196" i="1"/>
  <c r="AI196" i="1"/>
  <c r="AP196" i="1"/>
  <c r="N196" i="1"/>
  <c r="AR196" i="1"/>
  <c r="AT196" i="1"/>
  <c r="AU196" i="1"/>
  <c r="D198" i="1"/>
  <c r="E198" i="1"/>
  <c r="F198" i="1"/>
  <c r="G198" i="1"/>
  <c r="I198" i="1"/>
  <c r="Z197" i="1"/>
  <c r="K197" i="1"/>
  <c r="L197" i="1"/>
  <c r="AB197" i="1"/>
  <c r="AD197" i="1"/>
  <c r="AE197" i="1"/>
  <c r="AH197" i="1"/>
  <c r="AO197" i="1"/>
  <c r="M197" i="1"/>
  <c r="AQ197" i="1"/>
  <c r="AS197" i="1"/>
  <c r="AI197" i="1"/>
  <c r="AP197" i="1"/>
  <c r="N197" i="1"/>
  <c r="AR197" i="1"/>
  <c r="AT197" i="1"/>
  <c r="AU197" i="1"/>
  <c r="D199" i="1"/>
  <c r="E199" i="1"/>
  <c r="F199" i="1"/>
  <c r="G199" i="1"/>
  <c r="I199" i="1"/>
  <c r="Z198" i="1"/>
  <c r="K198" i="1"/>
  <c r="L198" i="1"/>
  <c r="AB198" i="1"/>
  <c r="AD198" i="1"/>
  <c r="AE198" i="1"/>
  <c r="AH198" i="1"/>
  <c r="AO198" i="1"/>
  <c r="M198" i="1"/>
  <c r="AQ198" i="1"/>
  <c r="AS198" i="1"/>
  <c r="AI198" i="1"/>
  <c r="AP198" i="1"/>
  <c r="N198" i="1"/>
  <c r="AR198" i="1"/>
  <c r="AT198" i="1"/>
  <c r="AU198" i="1"/>
  <c r="D200" i="1"/>
  <c r="E200" i="1"/>
  <c r="F200" i="1"/>
  <c r="G200" i="1"/>
  <c r="I200" i="1"/>
  <c r="Z199" i="1"/>
  <c r="K199" i="1"/>
  <c r="L199" i="1"/>
  <c r="AB199" i="1"/>
  <c r="AD199" i="1"/>
  <c r="AE199" i="1"/>
  <c r="AH199" i="1"/>
  <c r="AO199" i="1"/>
  <c r="M199" i="1"/>
  <c r="AQ199" i="1"/>
  <c r="AS199" i="1"/>
  <c r="AI199" i="1"/>
  <c r="AP199" i="1"/>
  <c r="N199" i="1"/>
  <c r="AR199" i="1"/>
  <c r="AT199" i="1"/>
  <c r="AU199" i="1"/>
  <c r="D201" i="1"/>
  <c r="E201" i="1"/>
  <c r="F201" i="1"/>
  <c r="G201" i="1"/>
  <c r="I201" i="1"/>
  <c r="Z200" i="1"/>
  <c r="K200" i="1"/>
  <c r="L200" i="1"/>
  <c r="AB200" i="1"/>
  <c r="AD200" i="1"/>
  <c r="AE200" i="1"/>
  <c r="AH200" i="1"/>
  <c r="AO200" i="1"/>
  <c r="M200" i="1"/>
  <c r="AQ200" i="1"/>
  <c r="AS200" i="1"/>
  <c r="AI200" i="1"/>
  <c r="AP200" i="1"/>
  <c r="N200" i="1"/>
  <c r="AR200" i="1"/>
  <c r="AT200" i="1"/>
  <c r="AU200" i="1"/>
  <c r="D202" i="1"/>
  <c r="E202" i="1"/>
  <c r="F202" i="1"/>
  <c r="G202" i="1"/>
  <c r="I202" i="1"/>
  <c r="Z201" i="1"/>
  <c r="K201" i="1"/>
  <c r="L201" i="1"/>
  <c r="AB201" i="1"/>
  <c r="AD201" i="1"/>
  <c r="AE201" i="1"/>
  <c r="AH201" i="1"/>
  <c r="AO201" i="1"/>
  <c r="M201" i="1"/>
  <c r="AQ201" i="1"/>
  <c r="AS201" i="1"/>
  <c r="AI201" i="1"/>
  <c r="AP201" i="1"/>
  <c r="N201" i="1"/>
  <c r="AR201" i="1"/>
  <c r="AT201" i="1"/>
  <c r="AU201" i="1"/>
  <c r="D203" i="1"/>
  <c r="E203" i="1"/>
  <c r="F203" i="1"/>
  <c r="G203" i="1"/>
  <c r="I203" i="1"/>
  <c r="Z202" i="1"/>
  <c r="K202" i="1"/>
  <c r="L202" i="1"/>
  <c r="AB202" i="1"/>
  <c r="AD202" i="1"/>
  <c r="AE202" i="1"/>
  <c r="AH202" i="1"/>
  <c r="AO202" i="1"/>
  <c r="M202" i="1"/>
  <c r="AQ202" i="1"/>
  <c r="AS202" i="1"/>
  <c r="AI202" i="1"/>
  <c r="AP202" i="1"/>
  <c r="N202" i="1"/>
  <c r="AR202" i="1"/>
  <c r="AT202" i="1"/>
  <c r="AU202" i="1"/>
  <c r="D204" i="1"/>
  <c r="E204" i="1"/>
  <c r="F204" i="1"/>
  <c r="G204" i="1"/>
  <c r="I204" i="1"/>
  <c r="Z203" i="1"/>
  <c r="K203" i="1"/>
  <c r="L203" i="1"/>
  <c r="AB203" i="1"/>
  <c r="AD203" i="1"/>
  <c r="AE203" i="1"/>
  <c r="AH203" i="1"/>
  <c r="AO203" i="1"/>
  <c r="M203" i="1"/>
  <c r="AQ203" i="1"/>
  <c r="AS203" i="1"/>
  <c r="AI203" i="1"/>
  <c r="AP203" i="1"/>
  <c r="N203" i="1"/>
  <c r="AR203" i="1"/>
  <c r="AT203" i="1"/>
  <c r="AU203" i="1"/>
  <c r="D205" i="1"/>
  <c r="E205" i="1"/>
  <c r="F205" i="1"/>
  <c r="G205" i="1"/>
  <c r="I205" i="1"/>
  <c r="Z204" i="1"/>
  <c r="K204" i="1"/>
  <c r="L204" i="1"/>
  <c r="AB204" i="1"/>
  <c r="AD204" i="1"/>
  <c r="AE204" i="1"/>
  <c r="AH204" i="1"/>
  <c r="AO204" i="1"/>
  <c r="M204" i="1"/>
  <c r="AQ204" i="1"/>
  <c r="AS204" i="1"/>
  <c r="AI204" i="1"/>
  <c r="AP204" i="1"/>
  <c r="N204" i="1"/>
  <c r="AR204" i="1"/>
  <c r="AT204" i="1"/>
  <c r="AU204" i="1"/>
  <c r="D206" i="1"/>
  <c r="E206" i="1"/>
  <c r="F206" i="1"/>
  <c r="G206" i="1"/>
  <c r="I206" i="1"/>
  <c r="Z205" i="1"/>
  <c r="K205" i="1"/>
  <c r="L205" i="1"/>
  <c r="AB205" i="1"/>
  <c r="AD205" i="1"/>
  <c r="AE205" i="1"/>
  <c r="AH205" i="1"/>
  <c r="AO205" i="1"/>
  <c r="M205" i="1"/>
  <c r="AQ205" i="1"/>
  <c r="AS205" i="1"/>
  <c r="AI205" i="1"/>
  <c r="AP205" i="1"/>
  <c r="N205" i="1"/>
  <c r="AR205" i="1"/>
  <c r="AT205" i="1"/>
  <c r="AU205" i="1"/>
  <c r="D207" i="1"/>
  <c r="E207" i="1"/>
  <c r="F207" i="1"/>
  <c r="G207" i="1"/>
  <c r="I207" i="1"/>
  <c r="Z206" i="1"/>
  <c r="K206" i="1"/>
  <c r="L206" i="1"/>
  <c r="AB206" i="1"/>
  <c r="AD206" i="1"/>
  <c r="AE206" i="1"/>
  <c r="AH206" i="1"/>
  <c r="AO206" i="1"/>
  <c r="M206" i="1"/>
  <c r="AQ206" i="1"/>
  <c r="AS206" i="1"/>
  <c r="AI206" i="1"/>
  <c r="AP206" i="1"/>
  <c r="N206" i="1"/>
  <c r="AR206" i="1"/>
  <c r="AT206" i="1"/>
  <c r="AU206" i="1"/>
  <c r="D208" i="1"/>
  <c r="E208" i="1"/>
  <c r="F208" i="1"/>
  <c r="G208" i="1"/>
  <c r="I208" i="1"/>
  <c r="Z207" i="1"/>
  <c r="K207" i="1"/>
  <c r="L207" i="1"/>
  <c r="AB207" i="1"/>
  <c r="AD207" i="1"/>
  <c r="AE207" i="1"/>
  <c r="AH207" i="1"/>
  <c r="AO207" i="1"/>
  <c r="M207" i="1"/>
  <c r="AQ207" i="1"/>
  <c r="AS207" i="1"/>
  <c r="AI207" i="1"/>
  <c r="AP207" i="1"/>
  <c r="N207" i="1"/>
  <c r="AR207" i="1"/>
  <c r="AT207" i="1"/>
  <c r="AU207" i="1"/>
  <c r="D209" i="1"/>
  <c r="E209" i="1"/>
  <c r="F209" i="1"/>
  <c r="G209" i="1"/>
  <c r="I209" i="1"/>
  <c r="Z208" i="1"/>
  <c r="K208" i="1"/>
  <c r="L208" i="1"/>
  <c r="AB208" i="1"/>
  <c r="AD208" i="1"/>
  <c r="AE208" i="1"/>
  <c r="AH208" i="1"/>
  <c r="AO208" i="1"/>
  <c r="M208" i="1"/>
  <c r="AQ208" i="1"/>
  <c r="AS208" i="1"/>
  <c r="AI208" i="1"/>
  <c r="AP208" i="1"/>
  <c r="N208" i="1"/>
  <c r="AR208" i="1"/>
  <c r="AT208" i="1"/>
  <c r="AU208" i="1"/>
  <c r="D210" i="1"/>
  <c r="E210" i="1"/>
  <c r="F210" i="1"/>
  <c r="G210" i="1"/>
  <c r="I210" i="1"/>
  <c r="Z209" i="1"/>
  <c r="K209" i="1"/>
  <c r="L209" i="1"/>
  <c r="AB209" i="1"/>
  <c r="AD209" i="1"/>
  <c r="AE209" i="1"/>
  <c r="AH209" i="1"/>
  <c r="AO209" i="1"/>
  <c r="M209" i="1"/>
  <c r="AQ209" i="1"/>
  <c r="AS209" i="1"/>
  <c r="AI209" i="1"/>
  <c r="AP209" i="1"/>
  <c r="N209" i="1"/>
  <c r="AR209" i="1"/>
  <c r="AT209" i="1"/>
  <c r="AU209" i="1"/>
  <c r="D211" i="1"/>
  <c r="E211" i="1"/>
  <c r="F211" i="1"/>
  <c r="G211" i="1"/>
  <c r="I211" i="1"/>
  <c r="Z210" i="1"/>
  <c r="K210" i="1"/>
  <c r="L210" i="1"/>
  <c r="AB210" i="1"/>
  <c r="AD210" i="1"/>
  <c r="AE210" i="1"/>
  <c r="AH210" i="1"/>
  <c r="AO210" i="1"/>
  <c r="M210" i="1"/>
  <c r="AQ210" i="1"/>
  <c r="AS210" i="1"/>
  <c r="AI210" i="1"/>
  <c r="AP210" i="1"/>
  <c r="N210" i="1"/>
  <c r="AR210" i="1"/>
  <c r="AT210" i="1"/>
  <c r="AU210" i="1"/>
  <c r="D212" i="1"/>
  <c r="E212" i="1"/>
  <c r="F212" i="1"/>
  <c r="G212" i="1"/>
  <c r="I212" i="1"/>
  <c r="Z211" i="1"/>
  <c r="K211" i="1"/>
  <c r="L211" i="1"/>
  <c r="AB211" i="1"/>
  <c r="AD211" i="1"/>
  <c r="AE211" i="1"/>
  <c r="AH211" i="1"/>
  <c r="AO211" i="1"/>
  <c r="M211" i="1"/>
  <c r="AQ211" i="1"/>
  <c r="AS211" i="1"/>
  <c r="AI211" i="1"/>
  <c r="AP211" i="1"/>
  <c r="N211" i="1"/>
  <c r="AR211" i="1"/>
  <c r="AT211" i="1"/>
  <c r="AU211" i="1"/>
  <c r="D213" i="1"/>
  <c r="E213" i="1"/>
  <c r="F213" i="1"/>
  <c r="G213" i="1"/>
  <c r="I213" i="1"/>
  <c r="Z212" i="1"/>
  <c r="K212" i="1"/>
  <c r="L212" i="1"/>
  <c r="AB212" i="1"/>
  <c r="AD212" i="1"/>
  <c r="AE212" i="1"/>
  <c r="AH212" i="1"/>
  <c r="AO212" i="1"/>
  <c r="M212" i="1"/>
  <c r="AQ212" i="1"/>
  <c r="AS212" i="1"/>
  <c r="AI212" i="1"/>
  <c r="AP212" i="1"/>
  <c r="N212" i="1"/>
  <c r="AR212" i="1"/>
  <c r="AT212" i="1"/>
  <c r="AU212" i="1"/>
  <c r="D214" i="1"/>
  <c r="E214" i="1"/>
  <c r="F214" i="1"/>
  <c r="G214" i="1"/>
  <c r="I214" i="1"/>
  <c r="Z213" i="1"/>
  <c r="K213" i="1"/>
  <c r="L213" i="1"/>
  <c r="AB213" i="1"/>
  <c r="AD213" i="1"/>
  <c r="AE213" i="1"/>
  <c r="AH213" i="1"/>
  <c r="AO213" i="1"/>
  <c r="M213" i="1"/>
  <c r="AQ213" i="1"/>
  <c r="AS213" i="1"/>
  <c r="AI213" i="1"/>
  <c r="AP213" i="1"/>
  <c r="N213" i="1"/>
  <c r="AR213" i="1"/>
  <c r="AT213" i="1"/>
  <c r="AU213" i="1"/>
  <c r="D215" i="1"/>
  <c r="E215" i="1"/>
  <c r="F215" i="1"/>
  <c r="G215" i="1"/>
  <c r="I215" i="1"/>
  <c r="Z214" i="1"/>
  <c r="K214" i="1"/>
  <c r="L214" i="1"/>
  <c r="AB214" i="1"/>
  <c r="AD214" i="1"/>
  <c r="AE214" i="1"/>
  <c r="AH214" i="1"/>
  <c r="AO214" i="1"/>
  <c r="M214" i="1"/>
  <c r="AQ214" i="1"/>
  <c r="AS214" i="1"/>
  <c r="AI214" i="1"/>
  <c r="AP214" i="1"/>
  <c r="N214" i="1"/>
  <c r="AR214" i="1"/>
  <c r="AT214" i="1"/>
  <c r="AU214" i="1"/>
  <c r="D216" i="1"/>
  <c r="E216" i="1"/>
  <c r="F216" i="1"/>
  <c r="G216" i="1"/>
  <c r="I216" i="1"/>
  <c r="Z215" i="1"/>
  <c r="K215" i="1"/>
  <c r="L215" i="1"/>
  <c r="AB215" i="1"/>
  <c r="AD215" i="1"/>
  <c r="AE215" i="1"/>
  <c r="AH215" i="1"/>
  <c r="AO215" i="1"/>
  <c r="M215" i="1"/>
  <c r="AQ215" i="1"/>
  <c r="AS215" i="1"/>
  <c r="AI215" i="1"/>
  <c r="AP215" i="1"/>
  <c r="N215" i="1"/>
  <c r="AR215" i="1"/>
  <c r="AT215" i="1"/>
  <c r="AU215" i="1"/>
  <c r="D217" i="1"/>
  <c r="E217" i="1"/>
  <c r="F217" i="1"/>
  <c r="G217" i="1"/>
  <c r="I217" i="1"/>
  <c r="Z216" i="1"/>
  <c r="K216" i="1"/>
  <c r="L216" i="1"/>
  <c r="AB216" i="1"/>
  <c r="AD216" i="1"/>
  <c r="AE216" i="1"/>
  <c r="AH216" i="1"/>
  <c r="AO216" i="1"/>
  <c r="M216" i="1"/>
  <c r="AQ216" i="1"/>
  <c r="AS216" i="1"/>
  <c r="AI216" i="1"/>
  <c r="AP216" i="1"/>
  <c r="N216" i="1"/>
  <c r="AR216" i="1"/>
  <c r="AT216" i="1"/>
  <c r="AU216" i="1"/>
  <c r="D218" i="1"/>
  <c r="E218" i="1"/>
  <c r="F218" i="1"/>
  <c r="G218" i="1"/>
  <c r="I218" i="1"/>
  <c r="Z217" i="1"/>
  <c r="K217" i="1"/>
  <c r="L217" i="1"/>
  <c r="AB217" i="1"/>
  <c r="AD217" i="1"/>
  <c r="AE217" i="1"/>
  <c r="AH217" i="1"/>
  <c r="AO217" i="1"/>
  <c r="M217" i="1"/>
  <c r="AQ217" i="1"/>
  <c r="AS217" i="1"/>
  <c r="AI217" i="1"/>
  <c r="AP217" i="1"/>
  <c r="N217" i="1"/>
  <c r="AR217" i="1"/>
  <c r="AT217" i="1"/>
  <c r="AU217" i="1"/>
  <c r="D219" i="1"/>
  <c r="E219" i="1"/>
  <c r="F219" i="1"/>
  <c r="G219" i="1"/>
  <c r="I219" i="1"/>
  <c r="Z218" i="1"/>
  <c r="K218" i="1"/>
  <c r="L218" i="1"/>
  <c r="AB218" i="1"/>
  <c r="AD218" i="1"/>
  <c r="AE218" i="1"/>
  <c r="AH218" i="1"/>
  <c r="AO218" i="1"/>
  <c r="M218" i="1"/>
  <c r="AQ218" i="1"/>
  <c r="AS218" i="1"/>
  <c r="AI218" i="1"/>
  <c r="AP218" i="1"/>
  <c r="N218" i="1"/>
  <c r="AR218" i="1"/>
  <c r="AT218" i="1"/>
  <c r="AU218" i="1"/>
  <c r="D220" i="1"/>
  <c r="E220" i="1"/>
  <c r="F220" i="1"/>
  <c r="G220" i="1"/>
  <c r="I220" i="1"/>
  <c r="Z219" i="1"/>
  <c r="K219" i="1"/>
  <c r="L219" i="1"/>
  <c r="AB219" i="1"/>
  <c r="AD219" i="1"/>
  <c r="AE219" i="1"/>
  <c r="AH219" i="1"/>
  <c r="AO219" i="1"/>
  <c r="M219" i="1"/>
  <c r="AQ219" i="1"/>
  <c r="AS219" i="1"/>
  <c r="AI219" i="1"/>
  <c r="AP219" i="1"/>
  <c r="N219" i="1"/>
  <c r="AR219" i="1"/>
  <c r="AT219" i="1"/>
  <c r="AU219" i="1"/>
  <c r="D221" i="1"/>
  <c r="E221" i="1"/>
  <c r="F221" i="1"/>
  <c r="G221" i="1"/>
  <c r="I221" i="1"/>
  <c r="Z220" i="1"/>
  <c r="K220" i="1"/>
  <c r="L220" i="1"/>
  <c r="AB220" i="1"/>
  <c r="AD220" i="1"/>
  <c r="AE220" i="1"/>
  <c r="AH220" i="1"/>
  <c r="AO220" i="1"/>
  <c r="M220" i="1"/>
  <c r="AQ220" i="1"/>
  <c r="AS220" i="1"/>
  <c r="AI220" i="1"/>
  <c r="AP220" i="1"/>
  <c r="N220" i="1"/>
  <c r="AR220" i="1"/>
  <c r="AT220" i="1"/>
  <c r="AU220" i="1"/>
  <c r="D222" i="1"/>
  <c r="E222" i="1"/>
  <c r="F222" i="1"/>
  <c r="G222" i="1"/>
  <c r="I222" i="1"/>
  <c r="Z221" i="1"/>
  <c r="K221" i="1"/>
  <c r="L221" i="1"/>
  <c r="AB221" i="1"/>
  <c r="AD221" i="1"/>
  <c r="AE221" i="1"/>
  <c r="AH221" i="1"/>
  <c r="AO221" i="1"/>
  <c r="M221" i="1"/>
  <c r="AQ221" i="1"/>
  <c r="AS221" i="1"/>
  <c r="AI221" i="1"/>
  <c r="AP221" i="1"/>
  <c r="N221" i="1"/>
  <c r="AR221" i="1"/>
  <c r="AT221" i="1"/>
  <c r="AU221" i="1"/>
  <c r="D223" i="1"/>
  <c r="E223" i="1"/>
  <c r="F223" i="1"/>
  <c r="G223" i="1"/>
  <c r="I223" i="1"/>
  <c r="Z222" i="1"/>
  <c r="K222" i="1"/>
  <c r="L222" i="1"/>
  <c r="AB222" i="1"/>
  <c r="AD222" i="1"/>
  <c r="AE222" i="1"/>
  <c r="AH222" i="1"/>
  <c r="AO222" i="1"/>
  <c r="M222" i="1"/>
  <c r="AQ222" i="1"/>
  <c r="AS222" i="1"/>
  <c r="AI222" i="1"/>
  <c r="AP222" i="1"/>
  <c r="N222" i="1"/>
  <c r="AR222" i="1"/>
  <c r="AT222" i="1"/>
  <c r="AU222" i="1"/>
  <c r="D224" i="1"/>
  <c r="E224" i="1"/>
  <c r="F224" i="1"/>
  <c r="G224" i="1"/>
  <c r="I224" i="1"/>
  <c r="Z223" i="1"/>
  <c r="K223" i="1"/>
  <c r="L223" i="1"/>
  <c r="AB223" i="1"/>
  <c r="AD223" i="1"/>
  <c r="AE223" i="1"/>
  <c r="AH223" i="1"/>
  <c r="AO223" i="1"/>
  <c r="M223" i="1"/>
  <c r="AQ223" i="1"/>
  <c r="AS223" i="1"/>
  <c r="AI223" i="1"/>
  <c r="AP223" i="1"/>
  <c r="N223" i="1"/>
  <c r="AR223" i="1"/>
  <c r="AT223" i="1"/>
  <c r="AU223" i="1"/>
  <c r="D225" i="1"/>
  <c r="E225" i="1"/>
  <c r="F225" i="1"/>
  <c r="G225" i="1"/>
  <c r="I225" i="1"/>
  <c r="Z224" i="1"/>
  <c r="K224" i="1"/>
  <c r="L224" i="1"/>
  <c r="AB224" i="1"/>
  <c r="AD224" i="1"/>
  <c r="AE224" i="1"/>
  <c r="AH224" i="1"/>
  <c r="AO224" i="1"/>
  <c r="M224" i="1"/>
  <c r="AQ224" i="1"/>
  <c r="AS224" i="1"/>
  <c r="AI224" i="1"/>
  <c r="AP224" i="1"/>
  <c r="N224" i="1"/>
  <c r="AR224" i="1"/>
  <c r="AT224" i="1"/>
  <c r="AU224" i="1"/>
  <c r="D226" i="1"/>
  <c r="E226" i="1"/>
  <c r="F226" i="1"/>
  <c r="G226" i="1"/>
  <c r="I226" i="1"/>
  <c r="Z225" i="1"/>
  <c r="K225" i="1"/>
  <c r="L225" i="1"/>
  <c r="AB225" i="1"/>
  <c r="AD225" i="1"/>
  <c r="AE225" i="1"/>
  <c r="AH225" i="1"/>
  <c r="AO225" i="1"/>
  <c r="M225" i="1"/>
  <c r="AQ225" i="1"/>
  <c r="AS225" i="1"/>
  <c r="AI225" i="1"/>
  <c r="AP225" i="1"/>
  <c r="N225" i="1"/>
  <c r="AR225" i="1"/>
  <c r="AT225" i="1"/>
  <c r="AU225" i="1"/>
  <c r="D227" i="1"/>
  <c r="E227" i="1"/>
  <c r="F227" i="1"/>
  <c r="G227" i="1"/>
  <c r="I227" i="1"/>
  <c r="Z226" i="1"/>
  <c r="K226" i="1"/>
  <c r="L226" i="1"/>
  <c r="AB226" i="1"/>
  <c r="AD226" i="1"/>
  <c r="AE226" i="1"/>
  <c r="AH226" i="1"/>
  <c r="AO226" i="1"/>
  <c r="M226" i="1"/>
  <c r="AQ226" i="1"/>
  <c r="AS226" i="1"/>
  <c r="AI226" i="1"/>
  <c r="AP226" i="1"/>
  <c r="N226" i="1"/>
  <c r="AR226" i="1"/>
  <c r="AT226" i="1"/>
  <c r="AU226" i="1"/>
  <c r="D228" i="1"/>
  <c r="E228" i="1"/>
  <c r="F228" i="1"/>
  <c r="G228" i="1"/>
  <c r="I228" i="1"/>
  <c r="Z227" i="1"/>
  <c r="K227" i="1"/>
  <c r="L227" i="1"/>
  <c r="AB227" i="1"/>
  <c r="AD227" i="1"/>
  <c r="AE227" i="1"/>
  <c r="AH227" i="1"/>
  <c r="AO227" i="1"/>
  <c r="M227" i="1"/>
  <c r="AQ227" i="1"/>
  <c r="AS227" i="1"/>
  <c r="AI227" i="1"/>
  <c r="AP227" i="1"/>
  <c r="N227" i="1"/>
  <c r="AR227" i="1"/>
  <c r="AT227" i="1"/>
  <c r="AU227" i="1"/>
  <c r="D229" i="1"/>
  <c r="E229" i="1"/>
  <c r="F229" i="1"/>
  <c r="G229" i="1"/>
  <c r="I229" i="1"/>
  <c r="Z228" i="1"/>
  <c r="K228" i="1"/>
  <c r="L228" i="1"/>
  <c r="AB228" i="1"/>
  <c r="AD228" i="1"/>
  <c r="AE228" i="1"/>
  <c r="AH228" i="1"/>
  <c r="AO228" i="1"/>
  <c r="M228" i="1"/>
  <c r="AQ228" i="1"/>
  <c r="AS228" i="1"/>
  <c r="AI228" i="1"/>
  <c r="AP228" i="1"/>
  <c r="N228" i="1"/>
  <c r="AR228" i="1"/>
  <c r="AT228" i="1"/>
  <c r="AU228" i="1"/>
  <c r="D230" i="1"/>
  <c r="E230" i="1"/>
  <c r="F230" i="1"/>
  <c r="G230" i="1"/>
  <c r="I230" i="1"/>
  <c r="Z229" i="1"/>
  <c r="K229" i="1"/>
  <c r="L229" i="1"/>
  <c r="AB229" i="1"/>
  <c r="AD229" i="1"/>
  <c r="AE229" i="1"/>
  <c r="AH229" i="1"/>
  <c r="AO229" i="1"/>
  <c r="M229" i="1"/>
  <c r="AQ229" i="1"/>
  <c r="AS229" i="1"/>
  <c r="AI229" i="1"/>
  <c r="AP229" i="1"/>
  <c r="N229" i="1"/>
  <c r="AR229" i="1"/>
  <c r="AT229" i="1"/>
  <c r="AU229" i="1"/>
  <c r="D231" i="1"/>
  <c r="E231" i="1"/>
  <c r="F231" i="1"/>
  <c r="G231" i="1"/>
  <c r="I231" i="1"/>
  <c r="Z230" i="1"/>
  <c r="K230" i="1"/>
  <c r="L230" i="1"/>
  <c r="AB230" i="1"/>
  <c r="AD230" i="1"/>
  <c r="AE230" i="1"/>
  <c r="AH230" i="1"/>
  <c r="AO230" i="1"/>
  <c r="M230" i="1"/>
  <c r="AQ230" i="1"/>
  <c r="AS230" i="1"/>
  <c r="AI230" i="1"/>
  <c r="AP230" i="1"/>
  <c r="N230" i="1"/>
  <c r="AR230" i="1"/>
  <c r="AT230" i="1"/>
  <c r="AU230" i="1"/>
  <c r="D232" i="1"/>
  <c r="E232" i="1"/>
  <c r="F232" i="1"/>
  <c r="G232" i="1"/>
  <c r="I232" i="1"/>
  <c r="Z231" i="1"/>
  <c r="K231" i="1"/>
  <c r="L231" i="1"/>
  <c r="AB231" i="1"/>
  <c r="AD231" i="1"/>
  <c r="AE231" i="1"/>
  <c r="AH231" i="1"/>
  <c r="AO231" i="1"/>
  <c r="M231" i="1"/>
  <c r="AQ231" i="1"/>
  <c r="AS231" i="1"/>
  <c r="AI231" i="1"/>
  <c r="AP231" i="1"/>
  <c r="N231" i="1"/>
  <c r="AR231" i="1"/>
  <c r="AT231" i="1"/>
  <c r="AU231" i="1"/>
  <c r="D233" i="1"/>
  <c r="E233" i="1"/>
  <c r="F233" i="1"/>
  <c r="G233" i="1"/>
  <c r="I233" i="1"/>
  <c r="Z232" i="1"/>
  <c r="K232" i="1"/>
  <c r="L232" i="1"/>
  <c r="AB232" i="1"/>
  <c r="AD232" i="1"/>
  <c r="AE232" i="1"/>
  <c r="AH232" i="1"/>
  <c r="AO232" i="1"/>
  <c r="M232" i="1"/>
  <c r="AQ232" i="1"/>
  <c r="AS232" i="1"/>
  <c r="AI232" i="1"/>
  <c r="AP232" i="1"/>
  <c r="N232" i="1"/>
  <c r="AR232" i="1"/>
  <c r="AT232" i="1"/>
  <c r="AU232" i="1"/>
  <c r="D234" i="1"/>
  <c r="E234" i="1"/>
  <c r="F234" i="1"/>
  <c r="G234" i="1"/>
  <c r="I234" i="1"/>
  <c r="Z233" i="1"/>
  <c r="K233" i="1"/>
  <c r="L233" i="1"/>
  <c r="AB233" i="1"/>
  <c r="AD233" i="1"/>
  <c r="AE233" i="1"/>
  <c r="AH233" i="1"/>
  <c r="AO233" i="1"/>
  <c r="M233" i="1"/>
  <c r="AQ233" i="1"/>
  <c r="AS233" i="1"/>
  <c r="AI233" i="1"/>
  <c r="AP233" i="1"/>
  <c r="N233" i="1"/>
  <c r="AR233" i="1"/>
  <c r="AT233" i="1"/>
  <c r="AU233" i="1"/>
  <c r="D235" i="1"/>
  <c r="E235" i="1"/>
  <c r="F235" i="1"/>
  <c r="G235" i="1"/>
  <c r="I235" i="1"/>
  <c r="Z234" i="1"/>
  <c r="K234" i="1"/>
  <c r="L234" i="1"/>
  <c r="AB234" i="1"/>
  <c r="AD234" i="1"/>
  <c r="AE234" i="1"/>
  <c r="AH234" i="1"/>
  <c r="AO234" i="1"/>
  <c r="M234" i="1"/>
  <c r="AQ234" i="1"/>
  <c r="AS234" i="1"/>
  <c r="AI234" i="1"/>
  <c r="AP234" i="1"/>
  <c r="N234" i="1"/>
  <c r="AR234" i="1"/>
  <c r="AT234" i="1"/>
  <c r="AU234" i="1"/>
  <c r="D236" i="1"/>
  <c r="E236" i="1"/>
  <c r="F236" i="1"/>
  <c r="G236" i="1"/>
  <c r="I236" i="1"/>
  <c r="Z235" i="1"/>
  <c r="K235" i="1"/>
  <c r="L235" i="1"/>
  <c r="AB235" i="1"/>
  <c r="AD235" i="1"/>
  <c r="AE235" i="1"/>
  <c r="AH235" i="1"/>
  <c r="AO235" i="1"/>
  <c r="M235" i="1"/>
  <c r="AQ235" i="1"/>
  <c r="AS235" i="1"/>
  <c r="AI235" i="1"/>
  <c r="AP235" i="1"/>
  <c r="N235" i="1"/>
  <c r="AR235" i="1"/>
  <c r="AT235" i="1"/>
  <c r="AU235" i="1"/>
  <c r="D237" i="1"/>
  <c r="E237" i="1"/>
  <c r="F237" i="1"/>
  <c r="G237" i="1"/>
  <c r="I237" i="1"/>
  <c r="Z236" i="1"/>
  <c r="K236" i="1"/>
  <c r="L236" i="1"/>
  <c r="AB236" i="1"/>
  <c r="AD236" i="1"/>
  <c r="AE236" i="1"/>
  <c r="AH236" i="1"/>
  <c r="AO236" i="1"/>
  <c r="M236" i="1"/>
  <c r="AQ236" i="1"/>
  <c r="AS236" i="1"/>
  <c r="AI236" i="1"/>
  <c r="AP236" i="1"/>
  <c r="N236" i="1"/>
  <c r="AR236" i="1"/>
  <c r="AT236" i="1"/>
  <c r="AU236" i="1"/>
  <c r="D238" i="1"/>
  <c r="E238" i="1"/>
  <c r="F238" i="1"/>
  <c r="G238" i="1"/>
  <c r="I238" i="1"/>
  <c r="Z237" i="1"/>
  <c r="K237" i="1"/>
  <c r="L237" i="1"/>
  <c r="AB237" i="1"/>
  <c r="AD237" i="1"/>
  <c r="AE237" i="1"/>
  <c r="AH237" i="1"/>
  <c r="AO237" i="1"/>
  <c r="M237" i="1"/>
  <c r="AQ237" i="1"/>
  <c r="AS237" i="1"/>
  <c r="AI237" i="1"/>
  <c r="AP237" i="1"/>
  <c r="N237" i="1"/>
  <c r="AR237" i="1"/>
  <c r="AT237" i="1"/>
  <c r="AU237" i="1"/>
  <c r="D239" i="1"/>
  <c r="E239" i="1"/>
  <c r="F239" i="1"/>
  <c r="G239" i="1"/>
  <c r="I239" i="1"/>
  <c r="Z238" i="1"/>
  <c r="K238" i="1"/>
  <c r="L238" i="1"/>
  <c r="AB238" i="1"/>
  <c r="AD238" i="1"/>
  <c r="AE238" i="1"/>
  <c r="AH238" i="1"/>
  <c r="AO238" i="1"/>
  <c r="M238" i="1"/>
  <c r="AQ238" i="1"/>
  <c r="AS238" i="1"/>
  <c r="AI238" i="1"/>
  <c r="AP238" i="1"/>
  <c r="N238" i="1"/>
  <c r="AR238" i="1"/>
  <c r="AT238" i="1"/>
  <c r="AU238" i="1"/>
  <c r="D240" i="1"/>
  <c r="E240" i="1"/>
  <c r="F240" i="1"/>
  <c r="G240" i="1"/>
  <c r="I240" i="1"/>
  <c r="Z239" i="1"/>
  <c r="K239" i="1"/>
  <c r="L239" i="1"/>
  <c r="AB239" i="1"/>
  <c r="AD239" i="1"/>
  <c r="AE239" i="1"/>
  <c r="AH239" i="1"/>
  <c r="AO239" i="1"/>
  <c r="M239" i="1"/>
  <c r="AQ239" i="1"/>
  <c r="AS239" i="1"/>
  <c r="AI239" i="1"/>
  <c r="AP239" i="1"/>
  <c r="N239" i="1"/>
  <c r="AR239" i="1"/>
  <c r="AT239" i="1"/>
  <c r="AU239" i="1"/>
  <c r="D241" i="1"/>
  <c r="E241" i="1"/>
  <c r="F241" i="1"/>
  <c r="G241" i="1"/>
  <c r="I241" i="1"/>
  <c r="Z240" i="1"/>
  <c r="K240" i="1"/>
  <c r="L240" i="1"/>
  <c r="AB240" i="1"/>
  <c r="AD240" i="1"/>
  <c r="AE240" i="1"/>
  <c r="AH240" i="1"/>
  <c r="AO240" i="1"/>
  <c r="M240" i="1"/>
  <c r="AQ240" i="1"/>
  <c r="AS240" i="1"/>
  <c r="AI240" i="1"/>
  <c r="AP240" i="1"/>
  <c r="N240" i="1"/>
  <c r="AR240" i="1"/>
  <c r="AT240" i="1"/>
  <c r="AU240" i="1"/>
  <c r="D242" i="1"/>
  <c r="E242" i="1"/>
  <c r="F242" i="1"/>
  <c r="G242" i="1"/>
  <c r="I242" i="1"/>
  <c r="Z241" i="1"/>
  <c r="K241" i="1"/>
  <c r="L241" i="1"/>
  <c r="AB241" i="1"/>
  <c r="AD241" i="1"/>
  <c r="AE241" i="1"/>
  <c r="AH241" i="1"/>
  <c r="AO241" i="1"/>
  <c r="M241" i="1"/>
  <c r="AQ241" i="1"/>
  <c r="AS241" i="1"/>
  <c r="AI241" i="1"/>
  <c r="AP241" i="1"/>
  <c r="N241" i="1"/>
  <c r="AR241" i="1"/>
  <c r="AT241" i="1"/>
  <c r="AU241" i="1"/>
  <c r="D243" i="1"/>
  <c r="E243" i="1"/>
  <c r="F243" i="1"/>
  <c r="G243" i="1"/>
  <c r="I243" i="1"/>
  <c r="Z242" i="1"/>
  <c r="K242" i="1"/>
  <c r="L242" i="1"/>
  <c r="AB242" i="1"/>
  <c r="AD242" i="1"/>
  <c r="AE242" i="1"/>
  <c r="AH242" i="1"/>
  <c r="AO242" i="1"/>
  <c r="M242" i="1"/>
  <c r="AQ242" i="1"/>
  <c r="AS242" i="1"/>
  <c r="AI242" i="1"/>
  <c r="AP242" i="1"/>
  <c r="N242" i="1"/>
  <c r="AR242" i="1"/>
  <c r="AT242" i="1"/>
  <c r="AU242" i="1"/>
  <c r="D244" i="1"/>
  <c r="E244" i="1"/>
  <c r="F244" i="1"/>
  <c r="G244" i="1"/>
  <c r="I244" i="1"/>
  <c r="Z243" i="1"/>
  <c r="K243" i="1"/>
  <c r="L243" i="1"/>
  <c r="AB243" i="1"/>
  <c r="AD243" i="1"/>
  <c r="AE243" i="1"/>
  <c r="AH243" i="1"/>
  <c r="AO243" i="1"/>
  <c r="M243" i="1"/>
  <c r="AQ243" i="1"/>
  <c r="AS243" i="1"/>
  <c r="AI243" i="1"/>
  <c r="AP243" i="1"/>
  <c r="N243" i="1"/>
  <c r="AR243" i="1"/>
  <c r="AT243" i="1"/>
  <c r="AU243" i="1"/>
  <c r="D245" i="1"/>
  <c r="E245" i="1"/>
  <c r="F245" i="1"/>
  <c r="G245" i="1"/>
  <c r="I245" i="1"/>
  <c r="Z244" i="1"/>
  <c r="K244" i="1"/>
  <c r="L244" i="1"/>
  <c r="AB244" i="1"/>
  <c r="AD244" i="1"/>
  <c r="AE244" i="1"/>
  <c r="AH244" i="1"/>
  <c r="AO244" i="1"/>
  <c r="M244" i="1"/>
  <c r="AQ244" i="1"/>
  <c r="AS244" i="1"/>
  <c r="AI244" i="1"/>
  <c r="AP244" i="1"/>
  <c r="N244" i="1"/>
  <c r="AR244" i="1"/>
  <c r="AT244" i="1"/>
  <c r="AU244" i="1"/>
  <c r="D246" i="1"/>
  <c r="E246" i="1"/>
  <c r="F246" i="1"/>
  <c r="G246" i="1"/>
  <c r="I246" i="1"/>
  <c r="Z245" i="1"/>
  <c r="K245" i="1"/>
  <c r="L245" i="1"/>
  <c r="AB245" i="1"/>
  <c r="AD245" i="1"/>
  <c r="AE245" i="1"/>
  <c r="AH245" i="1"/>
  <c r="AO245" i="1"/>
  <c r="M245" i="1"/>
  <c r="AQ245" i="1"/>
  <c r="AS245" i="1"/>
  <c r="AI245" i="1"/>
  <c r="AP245" i="1"/>
  <c r="N245" i="1"/>
  <c r="AR245" i="1"/>
  <c r="AT245" i="1"/>
  <c r="AU245" i="1"/>
  <c r="D247" i="1"/>
  <c r="E247" i="1"/>
  <c r="F247" i="1"/>
  <c r="G247" i="1"/>
  <c r="I247" i="1"/>
  <c r="Z246" i="1"/>
  <c r="K246" i="1"/>
  <c r="L246" i="1"/>
  <c r="AB246" i="1"/>
  <c r="AD246" i="1"/>
  <c r="AE246" i="1"/>
  <c r="AH246" i="1"/>
  <c r="AO246" i="1"/>
  <c r="M246" i="1"/>
  <c r="AQ246" i="1"/>
  <c r="AS246" i="1"/>
  <c r="AI246" i="1"/>
  <c r="AP246" i="1"/>
  <c r="N246" i="1"/>
  <c r="AR246" i="1"/>
  <c r="AT246" i="1"/>
  <c r="AU246" i="1"/>
  <c r="D248" i="1"/>
  <c r="E248" i="1"/>
  <c r="F248" i="1"/>
  <c r="G248" i="1"/>
  <c r="I248" i="1"/>
  <c r="Z247" i="1"/>
  <c r="K247" i="1"/>
  <c r="L247" i="1"/>
  <c r="AB247" i="1"/>
  <c r="AD247" i="1"/>
  <c r="AE247" i="1"/>
  <c r="AH247" i="1"/>
  <c r="AO247" i="1"/>
  <c r="M247" i="1"/>
  <c r="AQ247" i="1"/>
  <c r="AS247" i="1"/>
  <c r="AI247" i="1"/>
  <c r="AP247" i="1"/>
  <c r="N247" i="1"/>
  <c r="AR247" i="1"/>
  <c r="AT247" i="1"/>
  <c r="AU247" i="1"/>
  <c r="D249" i="1"/>
  <c r="E249" i="1"/>
  <c r="F249" i="1"/>
  <c r="G249" i="1"/>
  <c r="I249" i="1"/>
  <c r="Z248" i="1"/>
  <c r="K248" i="1"/>
  <c r="L248" i="1"/>
  <c r="AB248" i="1"/>
  <c r="AD248" i="1"/>
  <c r="AE248" i="1"/>
  <c r="AH248" i="1"/>
  <c r="AO248" i="1"/>
  <c r="M248" i="1"/>
  <c r="AQ248" i="1"/>
  <c r="AS248" i="1"/>
  <c r="AI248" i="1"/>
  <c r="AP248" i="1"/>
  <c r="N248" i="1"/>
  <c r="AR248" i="1"/>
  <c r="AT248" i="1"/>
  <c r="AU248" i="1"/>
  <c r="D250" i="1"/>
  <c r="E250" i="1"/>
  <c r="F250" i="1"/>
  <c r="G250" i="1"/>
  <c r="I250" i="1"/>
  <c r="Z249" i="1"/>
  <c r="K249" i="1"/>
  <c r="L249" i="1"/>
  <c r="AB249" i="1"/>
  <c r="AD249" i="1"/>
  <c r="AE249" i="1"/>
  <c r="AH249" i="1"/>
  <c r="AO249" i="1"/>
  <c r="M249" i="1"/>
  <c r="AQ249" i="1"/>
  <c r="AS249" i="1"/>
  <c r="AI249" i="1"/>
  <c r="AP249" i="1"/>
  <c r="N249" i="1"/>
  <c r="AR249" i="1"/>
  <c r="AT249" i="1"/>
  <c r="AU249" i="1"/>
  <c r="D251" i="1"/>
  <c r="E251" i="1"/>
  <c r="F251" i="1"/>
  <c r="G251" i="1"/>
  <c r="I251" i="1"/>
  <c r="Z250" i="1"/>
  <c r="K250" i="1"/>
  <c r="L250" i="1"/>
  <c r="AB250" i="1"/>
  <c r="AD250" i="1"/>
  <c r="AE250" i="1"/>
  <c r="AH250" i="1"/>
  <c r="AO250" i="1"/>
  <c r="M250" i="1"/>
  <c r="AQ250" i="1"/>
  <c r="AS250" i="1"/>
  <c r="AI250" i="1"/>
  <c r="AP250" i="1"/>
  <c r="N250" i="1"/>
  <c r="AR250" i="1"/>
  <c r="AT250" i="1"/>
  <c r="AU250" i="1"/>
  <c r="D252" i="1"/>
  <c r="E252" i="1"/>
  <c r="F252" i="1"/>
  <c r="G252" i="1"/>
  <c r="I252" i="1"/>
  <c r="Z251" i="1"/>
  <c r="K251" i="1"/>
  <c r="L251" i="1"/>
  <c r="AB251" i="1"/>
  <c r="AD251" i="1"/>
  <c r="AE251" i="1"/>
  <c r="AH251" i="1"/>
  <c r="AO251" i="1"/>
  <c r="M251" i="1"/>
  <c r="AQ251" i="1"/>
  <c r="AS251" i="1"/>
  <c r="AI251" i="1"/>
  <c r="AP251" i="1"/>
  <c r="N251" i="1"/>
  <c r="AR251" i="1"/>
  <c r="AT251" i="1"/>
  <c r="AU251" i="1"/>
  <c r="D253" i="1"/>
  <c r="E253" i="1"/>
  <c r="F253" i="1"/>
  <c r="G253" i="1"/>
  <c r="I253" i="1"/>
  <c r="Z252" i="1"/>
  <c r="K252" i="1"/>
  <c r="L252" i="1"/>
  <c r="AB252" i="1"/>
  <c r="AD252" i="1"/>
  <c r="AE252" i="1"/>
  <c r="AH252" i="1"/>
  <c r="AO252" i="1"/>
  <c r="M252" i="1"/>
  <c r="AQ252" i="1"/>
  <c r="AS252" i="1"/>
  <c r="AI252" i="1"/>
  <c r="AP252" i="1"/>
  <c r="N252" i="1"/>
  <c r="AR252" i="1"/>
  <c r="AT252" i="1"/>
  <c r="AU252" i="1"/>
  <c r="D254" i="1"/>
  <c r="E254" i="1"/>
  <c r="F254" i="1"/>
  <c r="G254" i="1"/>
  <c r="I254" i="1"/>
  <c r="Z253" i="1"/>
  <c r="K253" i="1"/>
  <c r="L253" i="1"/>
  <c r="AB253" i="1"/>
  <c r="AD253" i="1"/>
  <c r="AE253" i="1"/>
  <c r="AH253" i="1"/>
  <c r="AO253" i="1"/>
  <c r="M253" i="1"/>
  <c r="AQ253" i="1"/>
  <c r="AS253" i="1"/>
  <c r="AI253" i="1"/>
  <c r="AP253" i="1"/>
  <c r="N253" i="1"/>
  <c r="AR253" i="1"/>
  <c r="AT253" i="1"/>
  <c r="AU253" i="1"/>
  <c r="D255" i="1"/>
  <c r="E255" i="1"/>
  <c r="F255" i="1"/>
  <c r="G255" i="1"/>
  <c r="I255" i="1"/>
  <c r="Z254" i="1"/>
  <c r="K254" i="1"/>
  <c r="L254" i="1"/>
  <c r="AB254" i="1"/>
  <c r="AD254" i="1"/>
  <c r="AE254" i="1"/>
  <c r="AH254" i="1"/>
  <c r="AO254" i="1"/>
  <c r="M254" i="1"/>
  <c r="AQ254" i="1"/>
  <c r="AS254" i="1"/>
  <c r="AI254" i="1"/>
  <c r="AP254" i="1"/>
  <c r="N254" i="1"/>
  <c r="AR254" i="1"/>
  <c r="AT254" i="1"/>
  <c r="AU254" i="1"/>
  <c r="D256" i="1"/>
  <c r="E256" i="1"/>
  <c r="F256" i="1"/>
  <c r="G256" i="1"/>
  <c r="I256" i="1"/>
  <c r="Z255" i="1"/>
  <c r="K255" i="1"/>
  <c r="L255" i="1"/>
  <c r="AB255" i="1"/>
  <c r="AD255" i="1"/>
  <c r="AE255" i="1"/>
  <c r="AH255" i="1"/>
  <c r="AO255" i="1"/>
  <c r="M255" i="1"/>
  <c r="AQ255" i="1"/>
  <c r="AS255" i="1"/>
  <c r="AI255" i="1"/>
  <c r="AP255" i="1"/>
  <c r="N255" i="1"/>
  <c r="AR255" i="1"/>
  <c r="AT255" i="1"/>
  <c r="AU255" i="1"/>
  <c r="D257" i="1"/>
  <c r="E257" i="1"/>
  <c r="F257" i="1"/>
  <c r="G257" i="1"/>
  <c r="I257" i="1"/>
  <c r="Z256" i="1"/>
  <c r="K256" i="1"/>
  <c r="L256" i="1"/>
  <c r="AB256" i="1"/>
  <c r="AD256" i="1"/>
  <c r="AE256" i="1"/>
  <c r="AH256" i="1"/>
  <c r="AO256" i="1"/>
  <c r="M256" i="1"/>
  <c r="AQ256" i="1"/>
  <c r="AS256" i="1"/>
  <c r="AI256" i="1"/>
  <c r="AP256" i="1"/>
  <c r="N256" i="1"/>
  <c r="AR256" i="1"/>
  <c r="AT256" i="1"/>
  <c r="AU256" i="1"/>
  <c r="D258" i="1"/>
  <c r="E258" i="1"/>
  <c r="F258" i="1"/>
  <c r="G258" i="1"/>
  <c r="I258" i="1"/>
  <c r="Z257" i="1"/>
  <c r="K257" i="1"/>
  <c r="L257" i="1"/>
  <c r="AB257" i="1"/>
  <c r="AD257" i="1"/>
  <c r="AE257" i="1"/>
  <c r="AH257" i="1"/>
  <c r="AO257" i="1"/>
  <c r="M257" i="1"/>
  <c r="AQ257" i="1"/>
  <c r="AS257" i="1"/>
  <c r="AI257" i="1"/>
  <c r="AP257" i="1"/>
  <c r="N257" i="1"/>
  <c r="AR257" i="1"/>
  <c r="AT257" i="1"/>
  <c r="AU257" i="1"/>
  <c r="D259" i="1"/>
  <c r="E259" i="1"/>
  <c r="F259" i="1"/>
  <c r="G259" i="1"/>
  <c r="I259" i="1"/>
  <c r="Z258" i="1"/>
  <c r="K258" i="1"/>
  <c r="L258" i="1"/>
  <c r="AB258" i="1"/>
  <c r="AD258" i="1"/>
  <c r="AE258" i="1"/>
  <c r="AH258" i="1"/>
  <c r="AO258" i="1"/>
  <c r="M258" i="1"/>
  <c r="AQ258" i="1"/>
  <c r="AS258" i="1"/>
  <c r="AI258" i="1"/>
  <c r="AP258" i="1"/>
  <c r="N258" i="1"/>
  <c r="AR258" i="1"/>
  <c r="AT258" i="1"/>
  <c r="AU258" i="1"/>
  <c r="D260" i="1"/>
  <c r="E260" i="1"/>
  <c r="F260" i="1"/>
  <c r="G260" i="1"/>
  <c r="I260" i="1"/>
  <c r="Z259" i="1"/>
  <c r="K259" i="1"/>
  <c r="L259" i="1"/>
  <c r="AB259" i="1"/>
  <c r="AD259" i="1"/>
  <c r="AE259" i="1"/>
  <c r="AH259" i="1"/>
  <c r="AO259" i="1"/>
  <c r="M259" i="1"/>
  <c r="AQ259" i="1"/>
  <c r="AS259" i="1"/>
  <c r="AI259" i="1"/>
  <c r="AP259" i="1"/>
  <c r="N259" i="1"/>
  <c r="AR259" i="1"/>
  <c r="AT259" i="1"/>
  <c r="AU259" i="1"/>
  <c r="D261" i="1"/>
  <c r="E261" i="1"/>
  <c r="F261" i="1"/>
  <c r="G261" i="1"/>
  <c r="I261" i="1"/>
  <c r="Z260" i="1"/>
  <c r="K260" i="1"/>
  <c r="L260" i="1"/>
  <c r="AB260" i="1"/>
  <c r="AD260" i="1"/>
  <c r="AE260" i="1"/>
  <c r="AH260" i="1"/>
  <c r="AO260" i="1"/>
  <c r="M260" i="1"/>
  <c r="AQ260" i="1"/>
  <c r="AS260" i="1"/>
  <c r="AI260" i="1"/>
  <c r="AP260" i="1"/>
  <c r="N260" i="1"/>
  <c r="AR260" i="1"/>
  <c r="AT260" i="1"/>
  <c r="AU260" i="1"/>
  <c r="D262" i="1"/>
  <c r="E262" i="1"/>
  <c r="F262" i="1"/>
  <c r="G262" i="1"/>
  <c r="I262" i="1"/>
  <c r="Z261" i="1"/>
  <c r="K261" i="1"/>
  <c r="L261" i="1"/>
  <c r="AB261" i="1"/>
  <c r="AD261" i="1"/>
  <c r="AE261" i="1"/>
  <c r="AH261" i="1"/>
  <c r="AO261" i="1"/>
  <c r="M261" i="1"/>
  <c r="AQ261" i="1"/>
  <c r="AS261" i="1"/>
  <c r="AI261" i="1"/>
  <c r="AP261" i="1"/>
  <c r="N261" i="1"/>
  <c r="AR261" i="1"/>
  <c r="AT261" i="1"/>
  <c r="AU261" i="1"/>
  <c r="D263" i="1"/>
  <c r="E263" i="1"/>
  <c r="F263" i="1"/>
  <c r="G263" i="1"/>
  <c r="I263" i="1"/>
  <c r="Z262" i="1"/>
  <c r="K262" i="1"/>
  <c r="L262" i="1"/>
  <c r="AB262" i="1"/>
  <c r="AD262" i="1"/>
  <c r="AE262" i="1"/>
  <c r="AH262" i="1"/>
  <c r="AO262" i="1"/>
  <c r="M262" i="1"/>
  <c r="AQ262" i="1"/>
  <c r="AS262" i="1"/>
  <c r="AI262" i="1"/>
  <c r="AP262" i="1"/>
  <c r="N262" i="1"/>
  <c r="AR262" i="1"/>
  <c r="AT262" i="1"/>
  <c r="AU262" i="1"/>
  <c r="D264" i="1"/>
  <c r="E264" i="1"/>
  <c r="F264" i="1"/>
  <c r="G264" i="1"/>
  <c r="I264" i="1"/>
  <c r="Z263" i="1"/>
  <c r="K263" i="1"/>
  <c r="L263" i="1"/>
  <c r="AB263" i="1"/>
  <c r="AD263" i="1"/>
  <c r="AE263" i="1"/>
  <c r="AH263" i="1"/>
  <c r="AO263" i="1"/>
  <c r="M263" i="1"/>
  <c r="AQ263" i="1"/>
  <c r="AS263" i="1"/>
  <c r="AI263" i="1"/>
  <c r="AP263" i="1"/>
  <c r="N263" i="1"/>
  <c r="AR263" i="1"/>
  <c r="AT263" i="1"/>
  <c r="AU263" i="1"/>
  <c r="D265" i="1"/>
  <c r="E265" i="1"/>
  <c r="F265" i="1"/>
  <c r="G265" i="1"/>
  <c r="I265" i="1"/>
  <c r="Z264" i="1"/>
  <c r="K264" i="1"/>
  <c r="L264" i="1"/>
  <c r="AB264" i="1"/>
  <c r="AD264" i="1"/>
  <c r="AE264" i="1"/>
  <c r="AH264" i="1"/>
  <c r="AO264" i="1"/>
  <c r="M264" i="1"/>
  <c r="AQ264" i="1"/>
  <c r="AS264" i="1"/>
  <c r="AI264" i="1"/>
  <c r="AP264" i="1"/>
  <c r="N264" i="1"/>
  <c r="AR264" i="1"/>
  <c r="AT264" i="1"/>
  <c r="AU264" i="1"/>
  <c r="D266" i="1"/>
  <c r="E266" i="1"/>
  <c r="F266" i="1"/>
  <c r="G266" i="1"/>
  <c r="I266" i="1"/>
  <c r="Z265" i="1"/>
  <c r="K265" i="1"/>
  <c r="L265" i="1"/>
  <c r="AB265" i="1"/>
  <c r="AD265" i="1"/>
  <c r="AE265" i="1"/>
  <c r="AH265" i="1"/>
  <c r="AO265" i="1"/>
  <c r="M265" i="1"/>
  <c r="AQ265" i="1"/>
  <c r="AS265" i="1"/>
  <c r="AI265" i="1"/>
  <c r="AP265" i="1"/>
  <c r="N265" i="1"/>
  <c r="AR265" i="1"/>
  <c r="AT265" i="1"/>
  <c r="AU265" i="1"/>
  <c r="D267" i="1"/>
  <c r="E267" i="1"/>
  <c r="F267" i="1"/>
  <c r="G267" i="1"/>
  <c r="I267" i="1"/>
  <c r="Z266" i="1"/>
  <c r="K266" i="1"/>
  <c r="L266" i="1"/>
  <c r="AB266" i="1"/>
  <c r="AD266" i="1"/>
  <c r="AE266" i="1"/>
  <c r="AH266" i="1"/>
  <c r="AO266" i="1"/>
  <c r="M266" i="1"/>
  <c r="AQ266" i="1"/>
  <c r="AS266" i="1"/>
  <c r="AI266" i="1"/>
  <c r="AP266" i="1"/>
  <c r="N266" i="1"/>
  <c r="AR266" i="1"/>
  <c r="AT266" i="1"/>
  <c r="AU266" i="1"/>
  <c r="D268" i="1"/>
  <c r="E268" i="1"/>
  <c r="F268" i="1"/>
  <c r="G268" i="1"/>
  <c r="I268" i="1"/>
  <c r="Z267" i="1"/>
  <c r="K267" i="1"/>
  <c r="L267" i="1"/>
  <c r="AB267" i="1"/>
  <c r="AD267" i="1"/>
  <c r="AE267" i="1"/>
  <c r="AH267" i="1"/>
  <c r="AO267" i="1"/>
  <c r="M267" i="1"/>
  <c r="AQ267" i="1"/>
  <c r="AS267" i="1"/>
  <c r="AI267" i="1"/>
  <c r="AP267" i="1"/>
  <c r="N267" i="1"/>
  <c r="AR267" i="1"/>
  <c r="AT267" i="1"/>
  <c r="AU267" i="1"/>
  <c r="D269" i="1"/>
  <c r="E269" i="1"/>
  <c r="F269" i="1"/>
  <c r="G269" i="1"/>
  <c r="I269" i="1"/>
  <c r="Z268" i="1"/>
  <c r="K268" i="1"/>
  <c r="L268" i="1"/>
  <c r="AB268" i="1"/>
  <c r="AD268" i="1"/>
  <c r="AE268" i="1"/>
  <c r="AH268" i="1"/>
  <c r="AO268" i="1"/>
  <c r="M268" i="1"/>
  <c r="AQ268" i="1"/>
  <c r="AS268" i="1"/>
  <c r="AI268" i="1"/>
  <c r="AP268" i="1"/>
  <c r="N268" i="1"/>
  <c r="AR268" i="1"/>
  <c r="AT268" i="1"/>
  <c r="AU268" i="1"/>
  <c r="D270" i="1"/>
  <c r="E270" i="1"/>
  <c r="F270" i="1"/>
  <c r="G270" i="1"/>
  <c r="I270" i="1"/>
  <c r="Z269" i="1"/>
  <c r="K269" i="1"/>
  <c r="L269" i="1"/>
  <c r="AB269" i="1"/>
  <c r="AD269" i="1"/>
  <c r="AE269" i="1"/>
  <c r="AH269" i="1"/>
  <c r="AO269" i="1"/>
  <c r="M269" i="1"/>
  <c r="AQ269" i="1"/>
  <c r="AS269" i="1"/>
  <c r="AI269" i="1"/>
  <c r="AP269" i="1"/>
  <c r="N269" i="1"/>
  <c r="AR269" i="1"/>
  <c r="AT269" i="1"/>
  <c r="AU269" i="1"/>
  <c r="D271" i="1"/>
  <c r="E271" i="1"/>
  <c r="F271" i="1"/>
  <c r="G271" i="1"/>
  <c r="I271" i="1"/>
  <c r="Z270" i="1"/>
  <c r="K270" i="1"/>
  <c r="L270" i="1"/>
  <c r="AB270" i="1"/>
  <c r="AD270" i="1"/>
  <c r="AE270" i="1"/>
  <c r="AH270" i="1"/>
  <c r="AO270" i="1"/>
  <c r="M270" i="1"/>
  <c r="AQ270" i="1"/>
  <c r="AS270" i="1"/>
  <c r="AI270" i="1"/>
  <c r="AP270" i="1"/>
  <c r="N270" i="1"/>
  <c r="AR270" i="1"/>
  <c r="AT270" i="1"/>
  <c r="AU270" i="1"/>
  <c r="D272" i="1"/>
  <c r="E272" i="1"/>
  <c r="F272" i="1"/>
  <c r="G272" i="1"/>
  <c r="I272" i="1"/>
  <c r="Z271" i="1"/>
  <c r="K271" i="1"/>
  <c r="L271" i="1"/>
  <c r="AB271" i="1"/>
  <c r="AD271" i="1"/>
  <c r="AE271" i="1"/>
  <c r="AH271" i="1"/>
  <c r="AO271" i="1"/>
  <c r="M271" i="1"/>
  <c r="AQ271" i="1"/>
  <c r="AS271" i="1"/>
  <c r="AI271" i="1"/>
  <c r="AP271" i="1"/>
  <c r="N271" i="1"/>
  <c r="AR271" i="1"/>
  <c r="AT271" i="1"/>
  <c r="AU271" i="1"/>
  <c r="D273" i="1"/>
  <c r="E273" i="1"/>
  <c r="F273" i="1"/>
  <c r="G273" i="1"/>
  <c r="I273" i="1"/>
  <c r="Z272" i="1"/>
  <c r="K272" i="1"/>
  <c r="L272" i="1"/>
  <c r="AB272" i="1"/>
  <c r="AD272" i="1"/>
  <c r="AE272" i="1"/>
  <c r="AH272" i="1"/>
  <c r="AO272" i="1"/>
  <c r="M272" i="1"/>
  <c r="AQ272" i="1"/>
  <c r="AS272" i="1"/>
  <c r="AI272" i="1"/>
  <c r="AP272" i="1"/>
  <c r="N272" i="1"/>
  <c r="AR272" i="1"/>
  <c r="AT272" i="1"/>
  <c r="AU272" i="1"/>
  <c r="D274" i="1"/>
  <c r="E274" i="1"/>
  <c r="F274" i="1"/>
  <c r="G274" i="1"/>
  <c r="I274" i="1"/>
  <c r="Z273" i="1"/>
  <c r="K273" i="1"/>
  <c r="L273" i="1"/>
  <c r="AB273" i="1"/>
  <c r="AD273" i="1"/>
  <c r="AE273" i="1"/>
  <c r="AH273" i="1"/>
  <c r="AO273" i="1"/>
  <c r="M273" i="1"/>
  <c r="AQ273" i="1"/>
  <c r="AS273" i="1"/>
  <c r="AI273" i="1"/>
  <c r="AP273" i="1"/>
  <c r="N273" i="1"/>
  <c r="AR273" i="1"/>
  <c r="AT273" i="1"/>
  <c r="AU273" i="1"/>
  <c r="D275" i="1"/>
  <c r="E275" i="1"/>
  <c r="F275" i="1"/>
  <c r="G275" i="1"/>
  <c r="I275" i="1"/>
  <c r="Z274" i="1"/>
  <c r="K274" i="1"/>
  <c r="L274" i="1"/>
  <c r="AB274" i="1"/>
  <c r="AD274" i="1"/>
  <c r="AE274" i="1"/>
  <c r="AH274" i="1"/>
  <c r="AO274" i="1"/>
  <c r="M274" i="1"/>
  <c r="AQ274" i="1"/>
  <c r="AS274" i="1"/>
  <c r="AI274" i="1"/>
  <c r="AP274" i="1"/>
  <c r="N274" i="1"/>
  <c r="AR274" i="1"/>
  <c r="AT274" i="1"/>
  <c r="AU274" i="1"/>
  <c r="D276" i="1"/>
  <c r="E276" i="1"/>
  <c r="F276" i="1"/>
  <c r="G276" i="1"/>
  <c r="I276" i="1"/>
  <c r="Z275" i="1"/>
  <c r="K275" i="1"/>
  <c r="L275" i="1"/>
  <c r="AB275" i="1"/>
  <c r="AD275" i="1"/>
  <c r="AE275" i="1"/>
  <c r="AH275" i="1"/>
  <c r="AO275" i="1"/>
  <c r="M275" i="1"/>
  <c r="AQ275" i="1"/>
  <c r="AS275" i="1"/>
  <c r="AI275" i="1"/>
  <c r="AP275" i="1"/>
  <c r="N275" i="1"/>
  <c r="AR275" i="1"/>
  <c r="AT275" i="1"/>
  <c r="AU275" i="1"/>
  <c r="D277" i="1"/>
  <c r="E277" i="1"/>
  <c r="F277" i="1"/>
  <c r="G277" i="1"/>
  <c r="I277" i="1"/>
  <c r="Z276" i="1"/>
  <c r="K276" i="1"/>
  <c r="L276" i="1"/>
  <c r="AB276" i="1"/>
  <c r="AD276" i="1"/>
  <c r="AE276" i="1"/>
  <c r="AH276" i="1"/>
  <c r="AO276" i="1"/>
  <c r="M276" i="1"/>
  <c r="AQ276" i="1"/>
  <c r="AS276" i="1"/>
  <c r="AI276" i="1"/>
  <c r="AP276" i="1"/>
  <c r="N276" i="1"/>
  <c r="AR276" i="1"/>
  <c r="AT276" i="1"/>
  <c r="AU276" i="1"/>
  <c r="D278" i="1"/>
  <c r="E278" i="1"/>
  <c r="F278" i="1"/>
  <c r="G278" i="1"/>
  <c r="I278" i="1"/>
  <c r="Z277" i="1"/>
  <c r="K277" i="1"/>
  <c r="L277" i="1"/>
  <c r="AB277" i="1"/>
  <c r="AD277" i="1"/>
  <c r="AE277" i="1"/>
  <c r="AH277" i="1"/>
  <c r="AO277" i="1"/>
  <c r="M277" i="1"/>
  <c r="AQ277" i="1"/>
  <c r="AS277" i="1"/>
  <c r="AI277" i="1"/>
  <c r="AP277" i="1"/>
  <c r="N277" i="1"/>
  <c r="AR277" i="1"/>
  <c r="AT277" i="1"/>
  <c r="AU277" i="1"/>
  <c r="D279" i="1"/>
  <c r="E279" i="1"/>
  <c r="F279" i="1"/>
  <c r="G279" i="1"/>
  <c r="I279" i="1"/>
  <c r="Z278" i="1"/>
  <c r="K278" i="1"/>
  <c r="L278" i="1"/>
  <c r="AB278" i="1"/>
  <c r="AD278" i="1"/>
  <c r="AE278" i="1"/>
  <c r="AH278" i="1"/>
  <c r="AO278" i="1"/>
  <c r="M278" i="1"/>
  <c r="AQ278" i="1"/>
  <c r="AS278" i="1"/>
  <c r="AI278" i="1"/>
  <c r="AP278" i="1"/>
  <c r="N278" i="1"/>
  <c r="AR278" i="1"/>
  <c r="AT278" i="1"/>
  <c r="AU278" i="1"/>
  <c r="D280" i="1"/>
  <c r="E280" i="1"/>
  <c r="F280" i="1"/>
  <c r="G280" i="1"/>
  <c r="I280" i="1"/>
  <c r="Z279" i="1"/>
  <c r="K279" i="1"/>
  <c r="L279" i="1"/>
  <c r="AB279" i="1"/>
  <c r="AD279" i="1"/>
  <c r="AE279" i="1"/>
  <c r="AH279" i="1"/>
  <c r="AO279" i="1"/>
  <c r="M279" i="1"/>
  <c r="AQ279" i="1"/>
  <c r="AS279" i="1"/>
  <c r="AI279" i="1"/>
  <c r="AP279" i="1"/>
  <c r="N279" i="1"/>
  <c r="AR279" i="1"/>
  <c r="AT279" i="1"/>
  <c r="AU279" i="1"/>
  <c r="D281" i="1"/>
  <c r="E281" i="1"/>
  <c r="F281" i="1"/>
  <c r="G281" i="1"/>
  <c r="I281" i="1"/>
  <c r="Z280" i="1"/>
  <c r="K280" i="1"/>
  <c r="L280" i="1"/>
  <c r="AB280" i="1"/>
  <c r="AD280" i="1"/>
  <c r="AE280" i="1"/>
  <c r="AH280" i="1"/>
  <c r="AO280" i="1"/>
  <c r="M280" i="1"/>
  <c r="AQ280" i="1"/>
  <c r="AS280" i="1"/>
  <c r="AI280" i="1"/>
  <c r="AP280" i="1"/>
  <c r="N280" i="1"/>
  <c r="AR280" i="1"/>
  <c r="AT280" i="1"/>
  <c r="AU280" i="1"/>
  <c r="D282" i="1"/>
  <c r="E282" i="1"/>
  <c r="F282" i="1"/>
  <c r="G282" i="1"/>
  <c r="I282" i="1"/>
  <c r="Z281" i="1"/>
  <c r="K281" i="1"/>
  <c r="L281" i="1"/>
  <c r="AB281" i="1"/>
  <c r="AD281" i="1"/>
  <c r="AE281" i="1"/>
  <c r="AH281" i="1"/>
  <c r="AO281" i="1"/>
  <c r="M281" i="1"/>
  <c r="AQ281" i="1"/>
  <c r="AS281" i="1"/>
  <c r="AI281" i="1"/>
  <c r="AP281" i="1"/>
  <c r="N281" i="1"/>
  <c r="AR281" i="1"/>
  <c r="AT281" i="1"/>
  <c r="AU281" i="1"/>
  <c r="D283" i="1"/>
  <c r="E283" i="1"/>
  <c r="F283" i="1"/>
  <c r="G283" i="1"/>
  <c r="I283" i="1"/>
  <c r="Z282" i="1"/>
  <c r="K282" i="1"/>
  <c r="L282" i="1"/>
  <c r="AB282" i="1"/>
  <c r="AD282" i="1"/>
  <c r="AE282" i="1"/>
  <c r="AH282" i="1"/>
  <c r="AO282" i="1"/>
  <c r="M282" i="1"/>
  <c r="AQ282" i="1"/>
  <c r="AS282" i="1"/>
  <c r="AI282" i="1"/>
  <c r="AP282" i="1"/>
  <c r="N282" i="1"/>
  <c r="AR282" i="1"/>
  <c r="AT282" i="1"/>
  <c r="AU282" i="1"/>
  <c r="D284" i="1"/>
  <c r="E284" i="1"/>
  <c r="F284" i="1"/>
  <c r="G284" i="1"/>
  <c r="I284" i="1"/>
  <c r="Z283" i="1"/>
  <c r="K283" i="1"/>
  <c r="L283" i="1"/>
  <c r="AB283" i="1"/>
  <c r="AD283" i="1"/>
  <c r="AE283" i="1"/>
  <c r="AH283" i="1"/>
  <c r="AO283" i="1"/>
  <c r="M283" i="1"/>
  <c r="AQ283" i="1"/>
  <c r="AS283" i="1"/>
  <c r="AI283" i="1"/>
  <c r="AP283" i="1"/>
  <c r="N283" i="1"/>
  <c r="AR283" i="1"/>
  <c r="AT283" i="1"/>
  <c r="AU283" i="1"/>
  <c r="D285" i="1"/>
  <c r="E285" i="1"/>
  <c r="F285" i="1"/>
  <c r="G285" i="1"/>
  <c r="I285" i="1"/>
  <c r="Z284" i="1"/>
  <c r="K284" i="1"/>
  <c r="L284" i="1"/>
  <c r="AB284" i="1"/>
  <c r="AD284" i="1"/>
  <c r="AE284" i="1"/>
  <c r="AH284" i="1"/>
  <c r="AO284" i="1"/>
  <c r="M284" i="1"/>
  <c r="AQ284" i="1"/>
  <c r="AS284" i="1"/>
  <c r="AI284" i="1"/>
  <c r="AP284" i="1"/>
  <c r="N284" i="1"/>
  <c r="AR284" i="1"/>
  <c r="AT284" i="1"/>
  <c r="AU284" i="1"/>
  <c r="D286" i="1"/>
  <c r="E286" i="1"/>
  <c r="F286" i="1"/>
  <c r="G286" i="1"/>
  <c r="I286" i="1"/>
  <c r="Z285" i="1"/>
  <c r="K285" i="1"/>
  <c r="L285" i="1"/>
  <c r="AB285" i="1"/>
  <c r="AD285" i="1"/>
  <c r="AE285" i="1"/>
  <c r="AH285" i="1"/>
  <c r="AO285" i="1"/>
  <c r="M285" i="1"/>
  <c r="AQ285" i="1"/>
  <c r="AS285" i="1"/>
  <c r="AI285" i="1"/>
  <c r="AP285" i="1"/>
  <c r="N285" i="1"/>
  <c r="AR285" i="1"/>
  <c r="AT285" i="1"/>
  <c r="AU285" i="1"/>
  <c r="D287" i="1"/>
  <c r="E287" i="1"/>
  <c r="F287" i="1"/>
  <c r="G287" i="1"/>
  <c r="I287" i="1"/>
  <c r="Z286" i="1"/>
  <c r="K286" i="1"/>
  <c r="L286" i="1"/>
  <c r="AB286" i="1"/>
  <c r="AD286" i="1"/>
  <c r="AE286" i="1"/>
  <c r="AH286" i="1"/>
  <c r="AO286" i="1"/>
  <c r="M286" i="1"/>
  <c r="AQ286" i="1"/>
  <c r="AS286" i="1"/>
  <c r="AI286" i="1"/>
  <c r="AP286" i="1"/>
  <c r="N286" i="1"/>
  <c r="AR286" i="1"/>
  <c r="AT286" i="1"/>
  <c r="AU286" i="1"/>
  <c r="D288" i="1"/>
  <c r="E288" i="1"/>
  <c r="F288" i="1"/>
  <c r="G288" i="1"/>
  <c r="I288" i="1"/>
  <c r="Z287" i="1"/>
  <c r="K287" i="1"/>
  <c r="L287" i="1"/>
  <c r="AB287" i="1"/>
  <c r="AD287" i="1"/>
  <c r="AE287" i="1"/>
  <c r="AH287" i="1"/>
  <c r="AO287" i="1"/>
  <c r="M287" i="1"/>
  <c r="AQ287" i="1"/>
  <c r="AS287" i="1"/>
  <c r="AI287" i="1"/>
  <c r="AP287" i="1"/>
  <c r="N287" i="1"/>
  <c r="AR287" i="1"/>
  <c r="AT287" i="1"/>
  <c r="AU287" i="1"/>
  <c r="D289" i="1"/>
  <c r="E289" i="1"/>
  <c r="F289" i="1"/>
  <c r="G289" i="1"/>
  <c r="I289" i="1"/>
  <c r="Z288" i="1"/>
  <c r="K288" i="1"/>
  <c r="L288" i="1"/>
  <c r="AB288" i="1"/>
  <c r="AD288" i="1"/>
  <c r="AE288" i="1"/>
  <c r="AH288" i="1"/>
  <c r="AO288" i="1"/>
  <c r="M288" i="1"/>
  <c r="AQ288" i="1"/>
  <c r="AS288" i="1"/>
  <c r="AI288" i="1"/>
  <c r="AP288" i="1"/>
  <c r="N288" i="1"/>
  <c r="AR288" i="1"/>
  <c r="AT288" i="1"/>
  <c r="AU288" i="1"/>
  <c r="D290" i="1"/>
  <c r="E290" i="1"/>
  <c r="F290" i="1"/>
  <c r="G290" i="1"/>
  <c r="I290" i="1"/>
  <c r="Z289" i="1"/>
  <c r="K289" i="1"/>
  <c r="L289" i="1"/>
  <c r="AB289" i="1"/>
  <c r="AD289" i="1"/>
  <c r="AE289" i="1"/>
  <c r="AH289" i="1"/>
  <c r="AO289" i="1"/>
  <c r="M289" i="1"/>
  <c r="AQ289" i="1"/>
  <c r="AS289" i="1"/>
  <c r="AI289" i="1"/>
  <c r="AP289" i="1"/>
  <c r="N289" i="1"/>
  <c r="AR289" i="1"/>
  <c r="AT289" i="1"/>
  <c r="AU289" i="1"/>
  <c r="D291" i="1"/>
  <c r="E291" i="1"/>
  <c r="F291" i="1"/>
  <c r="G291" i="1"/>
  <c r="I291" i="1"/>
  <c r="Z290" i="1"/>
  <c r="K290" i="1"/>
  <c r="L290" i="1"/>
  <c r="AB290" i="1"/>
  <c r="AD290" i="1"/>
  <c r="AE290" i="1"/>
  <c r="AH290" i="1"/>
  <c r="AO290" i="1"/>
  <c r="M290" i="1"/>
  <c r="AQ290" i="1"/>
  <c r="AS290" i="1"/>
  <c r="AI290" i="1"/>
  <c r="AP290" i="1"/>
  <c r="N290" i="1"/>
  <c r="AR290" i="1"/>
  <c r="AT290" i="1"/>
  <c r="AU290" i="1"/>
  <c r="D292" i="1"/>
  <c r="E292" i="1"/>
  <c r="F292" i="1"/>
  <c r="G292" i="1"/>
  <c r="I292" i="1"/>
  <c r="Z291" i="1"/>
  <c r="K291" i="1"/>
  <c r="L291" i="1"/>
  <c r="AB291" i="1"/>
  <c r="AD291" i="1"/>
  <c r="AE291" i="1"/>
  <c r="AH291" i="1"/>
  <c r="AO291" i="1"/>
  <c r="M291" i="1"/>
  <c r="AQ291" i="1"/>
  <c r="AS291" i="1"/>
  <c r="AI291" i="1"/>
  <c r="AP291" i="1"/>
  <c r="N291" i="1"/>
  <c r="AR291" i="1"/>
  <c r="AT291" i="1"/>
  <c r="AU291" i="1"/>
  <c r="D293" i="1"/>
  <c r="E293" i="1"/>
  <c r="F293" i="1"/>
  <c r="G293" i="1"/>
  <c r="I293" i="1"/>
  <c r="Z292" i="1"/>
  <c r="K292" i="1"/>
  <c r="L292" i="1"/>
  <c r="AB292" i="1"/>
  <c r="AD292" i="1"/>
  <c r="AE292" i="1"/>
  <c r="AH292" i="1"/>
  <c r="AO292" i="1"/>
  <c r="M292" i="1"/>
  <c r="AQ292" i="1"/>
  <c r="AS292" i="1"/>
  <c r="AI292" i="1"/>
  <c r="AP292" i="1"/>
  <c r="N292" i="1"/>
  <c r="AR292" i="1"/>
  <c r="AT292" i="1"/>
  <c r="AU292" i="1"/>
  <c r="D294" i="1"/>
  <c r="E294" i="1"/>
  <c r="F294" i="1"/>
  <c r="G294" i="1"/>
  <c r="I294" i="1"/>
  <c r="Z293" i="1"/>
  <c r="K293" i="1"/>
  <c r="L293" i="1"/>
  <c r="AB293" i="1"/>
  <c r="AD293" i="1"/>
  <c r="AE293" i="1"/>
  <c r="AH293" i="1"/>
  <c r="AO293" i="1"/>
  <c r="M293" i="1"/>
  <c r="AQ293" i="1"/>
  <c r="AS293" i="1"/>
  <c r="AI293" i="1"/>
  <c r="AP293" i="1"/>
  <c r="N293" i="1"/>
  <c r="AR293" i="1"/>
  <c r="AT293" i="1"/>
  <c r="AU293" i="1"/>
  <c r="D295" i="1"/>
  <c r="E295" i="1"/>
  <c r="F295" i="1"/>
  <c r="G295" i="1"/>
  <c r="I295" i="1"/>
  <c r="Z294" i="1"/>
  <c r="K294" i="1"/>
  <c r="L294" i="1"/>
  <c r="AB294" i="1"/>
  <c r="AD294" i="1"/>
  <c r="AE294" i="1"/>
  <c r="AH294" i="1"/>
  <c r="AO294" i="1"/>
  <c r="M294" i="1"/>
  <c r="AQ294" i="1"/>
  <c r="AS294" i="1"/>
  <c r="AI294" i="1"/>
  <c r="AP294" i="1"/>
  <c r="N294" i="1"/>
  <c r="AR294" i="1"/>
  <c r="AT294" i="1"/>
  <c r="AU294" i="1"/>
  <c r="D296" i="1"/>
  <c r="E296" i="1"/>
  <c r="F296" i="1"/>
  <c r="G296" i="1"/>
  <c r="I296" i="1"/>
  <c r="Z295" i="1"/>
  <c r="K295" i="1"/>
  <c r="L295" i="1"/>
  <c r="AB295" i="1"/>
  <c r="AD295" i="1"/>
  <c r="AE295" i="1"/>
  <c r="AH295" i="1"/>
  <c r="AO295" i="1"/>
  <c r="M295" i="1"/>
  <c r="AQ295" i="1"/>
  <c r="AS295" i="1"/>
  <c r="AI295" i="1"/>
  <c r="AP295" i="1"/>
  <c r="N295" i="1"/>
  <c r="AR295" i="1"/>
  <c r="AT295" i="1"/>
  <c r="AU295" i="1"/>
  <c r="D297" i="1"/>
  <c r="E297" i="1"/>
  <c r="F297" i="1"/>
  <c r="G297" i="1"/>
  <c r="I297" i="1"/>
  <c r="Z296" i="1"/>
  <c r="K296" i="1"/>
  <c r="L296" i="1"/>
  <c r="AB296" i="1"/>
  <c r="AD296" i="1"/>
  <c r="AE296" i="1"/>
  <c r="AH296" i="1"/>
  <c r="AO296" i="1"/>
  <c r="M296" i="1"/>
  <c r="AQ296" i="1"/>
  <c r="AS296" i="1"/>
  <c r="AI296" i="1"/>
  <c r="AP296" i="1"/>
  <c r="N296" i="1"/>
  <c r="AR296" i="1"/>
  <c r="AT296" i="1"/>
  <c r="AU296" i="1"/>
  <c r="D298" i="1"/>
  <c r="E298" i="1"/>
  <c r="F298" i="1"/>
  <c r="G298" i="1"/>
  <c r="I298" i="1"/>
  <c r="Z297" i="1"/>
  <c r="K297" i="1"/>
  <c r="L297" i="1"/>
  <c r="AB297" i="1"/>
  <c r="AD297" i="1"/>
  <c r="AE297" i="1"/>
  <c r="AH297" i="1"/>
  <c r="AO297" i="1"/>
  <c r="M297" i="1"/>
  <c r="AQ297" i="1"/>
  <c r="AS297" i="1"/>
  <c r="AI297" i="1"/>
  <c r="AP297" i="1"/>
  <c r="N297" i="1"/>
  <c r="AR297" i="1"/>
  <c r="AT297" i="1"/>
  <c r="AU297" i="1"/>
  <c r="D299" i="1"/>
  <c r="E299" i="1"/>
  <c r="F299" i="1"/>
  <c r="G299" i="1"/>
  <c r="I299" i="1"/>
  <c r="Z298" i="1"/>
  <c r="K298" i="1"/>
  <c r="L298" i="1"/>
  <c r="AB298" i="1"/>
  <c r="AD298" i="1"/>
  <c r="AE298" i="1"/>
  <c r="AH298" i="1"/>
  <c r="AO298" i="1"/>
  <c r="M298" i="1"/>
  <c r="AQ298" i="1"/>
  <c r="AS298" i="1"/>
  <c r="AI298" i="1"/>
  <c r="AP298" i="1"/>
  <c r="N298" i="1"/>
  <c r="AR298" i="1"/>
  <c r="AT298" i="1"/>
  <c r="AU298" i="1"/>
  <c r="D300" i="1"/>
  <c r="E300" i="1"/>
  <c r="F300" i="1"/>
  <c r="G300" i="1"/>
  <c r="I300" i="1"/>
  <c r="Z299" i="1"/>
  <c r="K299" i="1"/>
  <c r="L299" i="1"/>
  <c r="AB299" i="1"/>
  <c r="AD299" i="1"/>
  <c r="AE299" i="1"/>
  <c r="AH299" i="1"/>
  <c r="AO299" i="1"/>
  <c r="M299" i="1"/>
  <c r="AQ299" i="1"/>
  <c r="AS299" i="1"/>
  <c r="AI299" i="1"/>
  <c r="AP299" i="1"/>
  <c r="N299" i="1"/>
  <c r="AR299" i="1"/>
  <c r="AT299" i="1"/>
  <c r="AU299" i="1"/>
  <c r="D301" i="1"/>
  <c r="E301" i="1"/>
  <c r="F301" i="1"/>
  <c r="G301" i="1"/>
  <c r="I301" i="1"/>
  <c r="Z300" i="1"/>
  <c r="K300" i="1"/>
  <c r="L300" i="1"/>
  <c r="AB300" i="1"/>
  <c r="AD300" i="1"/>
  <c r="AE300" i="1"/>
  <c r="AH300" i="1"/>
  <c r="AO300" i="1"/>
  <c r="M300" i="1"/>
  <c r="AQ300" i="1"/>
  <c r="AS300" i="1"/>
  <c r="AI300" i="1"/>
  <c r="AP300" i="1"/>
  <c r="N300" i="1"/>
  <c r="AR300" i="1"/>
  <c r="AT300" i="1"/>
  <c r="AU300" i="1"/>
  <c r="D302" i="1"/>
  <c r="E302" i="1"/>
  <c r="F302" i="1"/>
  <c r="G302" i="1"/>
  <c r="I302" i="1"/>
  <c r="Z301" i="1"/>
  <c r="K301" i="1"/>
  <c r="L301" i="1"/>
  <c r="AB301" i="1"/>
  <c r="AD301" i="1"/>
  <c r="AE301" i="1"/>
  <c r="AH301" i="1"/>
  <c r="AO301" i="1"/>
  <c r="M301" i="1"/>
  <c r="AQ301" i="1"/>
  <c r="AS301" i="1"/>
  <c r="AI301" i="1"/>
  <c r="AP301" i="1"/>
  <c r="N301" i="1"/>
  <c r="AR301" i="1"/>
  <c r="AT301" i="1"/>
  <c r="AU301" i="1"/>
  <c r="D303" i="1"/>
  <c r="E303" i="1"/>
  <c r="F303" i="1"/>
  <c r="G303" i="1"/>
  <c r="I303" i="1"/>
  <c r="Z302" i="1"/>
  <c r="K302" i="1"/>
  <c r="L302" i="1"/>
  <c r="AB302" i="1"/>
  <c r="AD302" i="1"/>
  <c r="AE302" i="1"/>
  <c r="AH302" i="1"/>
  <c r="AO302" i="1"/>
  <c r="M302" i="1"/>
  <c r="AQ302" i="1"/>
  <c r="AS302" i="1"/>
  <c r="AI302" i="1"/>
  <c r="AP302" i="1"/>
  <c r="N302" i="1"/>
  <c r="AR302" i="1"/>
  <c r="AT302" i="1"/>
  <c r="AU302" i="1"/>
  <c r="D304" i="1"/>
  <c r="E304" i="1"/>
  <c r="F304" i="1"/>
  <c r="G304" i="1"/>
  <c r="I304" i="1"/>
  <c r="Z303" i="1"/>
  <c r="K303" i="1"/>
  <c r="L303" i="1"/>
  <c r="AB303" i="1"/>
  <c r="AD303" i="1"/>
  <c r="AE303" i="1"/>
  <c r="AH303" i="1"/>
  <c r="AO303" i="1"/>
  <c r="M303" i="1"/>
  <c r="AQ303" i="1"/>
  <c r="AS303" i="1"/>
  <c r="AI303" i="1"/>
  <c r="AP303" i="1"/>
  <c r="N303" i="1"/>
  <c r="AR303" i="1"/>
  <c r="AT303" i="1"/>
  <c r="AU303" i="1"/>
  <c r="D305" i="1"/>
  <c r="E305" i="1"/>
  <c r="F305" i="1"/>
  <c r="G305" i="1"/>
  <c r="I305" i="1"/>
  <c r="Z304" i="1"/>
  <c r="K304" i="1"/>
  <c r="L304" i="1"/>
  <c r="AB304" i="1"/>
  <c r="AD304" i="1"/>
  <c r="AE304" i="1"/>
  <c r="AH304" i="1"/>
  <c r="AO304" i="1"/>
  <c r="M304" i="1"/>
  <c r="AQ304" i="1"/>
  <c r="AS304" i="1"/>
  <c r="AI304" i="1"/>
  <c r="AP304" i="1"/>
  <c r="N304" i="1"/>
  <c r="AR304" i="1"/>
  <c r="AT304" i="1"/>
  <c r="AU304" i="1"/>
  <c r="D306" i="1"/>
  <c r="E306" i="1"/>
  <c r="F306" i="1"/>
  <c r="G306" i="1"/>
  <c r="I306" i="1"/>
  <c r="Z305" i="1"/>
  <c r="K305" i="1"/>
  <c r="L305" i="1"/>
  <c r="AB305" i="1"/>
  <c r="AD305" i="1"/>
  <c r="AE305" i="1"/>
  <c r="AH305" i="1"/>
  <c r="AO305" i="1"/>
  <c r="M305" i="1"/>
  <c r="AQ305" i="1"/>
  <c r="AS305" i="1"/>
  <c r="AI305" i="1"/>
  <c r="AP305" i="1"/>
  <c r="N305" i="1"/>
  <c r="AR305" i="1"/>
  <c r="AT305" i="1"/>
  <c r="AU305" i="1"/>
  <c r="D307" i="1"/>
  <c r="E307" i="1"/>
  <c r="F307" i="1"/>
  <c r="G307" i="1"/>
  <c r="I307" i="1"/>
  <c r="Z306" i="1"/>
  <c r="K306" i="1"/>
  <c r="L306" i="1"/>
  <c r="AB306" i="1"/>
  <c r="AD306" i="1"/>
  <c r="AE306" i="1"/>
  <c r="AH306" i="1"/>
  <c r="AO306" i="1"/>
  <c r="M306" i="1"/>
  <c r="AQ306" i="1"/>
  <c r="AS306" i="1"/>
  <c r="AI306" i="1"/>
  <c r="AP306" i="1"/>
  <c r="N306" i="1"/>
  <c r="AR306" i="1"/>
  <c r="AT306" i="1"/>
  <c r="AU306" i="1"/>
  <c r="D308" i="1"/>
  <c r="E308" i="1"/>
  <c r="F308" i="1"/>
  <c r="G308" i="1"/>
  <c r="I308" i="1"/>
  <c r="Z307" i="1"/>
  <c r="K307" i="1"/>
  <c r="L307" i="1"/>
  <c r="AB307" i="1"/>
  <c r="AD307" i="1"/>
  <c r="AE307" i="1"/>
  <c r="AH307" i="1"/>
  <c r="AO307" i="1"/>
  <c r="M307" i="1"/>
  <c r="AQ307" i="1"/>
  <c r="AS307" i="1"/>
  <c r="AI307" i="1"/>
  <c r="AP307" i="1"/>
  <c r="N307" i="1"/>
  <c r="AR307" i="1"/>
  <c r="AT307" i="1"/>
  <c r="AU307" i="1"/>
  <c r="D309" i="1"/>
  <c r="E309" i="1"/>
  <c r="F309" i="1"/>
  <c r="G309" i="1"/>
  <c r="I309" i="1"/>
  <c r="Z308" i="1"/>
  <c r="K308" i="1"/>
  <c r="L308" i="1"/>
  <c r="AB308" i="1"/>
  <c r="AD308" i="1"/>
  <c r="AE308" i="1"/>
  <c r="AH308" i="1"/>
  <c r="AO308" i="1"/>
  <c r="M308" i="1"/>
  <c r="AQ308" i="1"/>
  <c r="AS308" i="1"/>
  <c r="AI308" i="1"/>
  <c r="AP308" i="1"/>
  <c r="N308" i="1"/>
  <c r="AR308" i="1"/>
  <c r="AT308" i="1"/>
  <c r="AU308" i="1"/>
  <c r="D310" i="1"/>
  <c r="E310" i="1"/>
  <c r="F310" i="1"/>
  <c r="G310" i="1"/>
  <c r="I310" i="1"/>
  <c r="Z309" i="1"/>
  <c r="K309" i="1"/>
  <c r="L309" i="1"/>
  <c r="AB309" i="1"/>
  <c r="AD309" i="1"/>
  <c r="AE309" i="1"/>
  <c r="AH309" i="1"/>
  <c r="AO309" i="1"/>
  <c r="M309" i="1"/>
  <c r="AQ309" i="1"/>
  <c r="AS309" i="1"/>
  <c r="AI309" i="1"/>
  <c r="AP309" i="1"/>
  <c r="N309" i="1"/>
  <c r="AR309" i="1"/>
  <c r="AT309" i="1"/>
  <c r="AU309" i="1"/>
  <c r="D311" i="1"/>
  <c r="E311" i="1"/>
  <c r="F311" i="1"/>
  <c r="G311" i="1"/>
  <c r="I311" i="1"/>
  <c r="Z310" i="1"/>
  <c r="K310" i="1"/>
  <c r="L310" i="1"/>
  <c r="AB310" i="1"/>
  <c r="AD310" i="1"/>
  <c r="AE310" i="1"/>
  <c r="AH310" i="1"/>
  <c r="AO310" i="1"/>
  <c r="M310" i="1"/>
  <c r="AQ310" i="1"/>
  <c r="AS310" i="1"/>
  <c r="AI310" i="1"/>
  <c r="AP310" i="1"/>
  <c r="N310" i="1"/>
  <c r="AR310" i="1"/>
  <c r="AT310" i="1"/>
  <c r="AU310" i="1"/>
  <c r="D312" i="1"/>
  <c r="E312" i="1"/>
  <c r="F312" i="1"/>
  <c r="G312" i="1"/>
  <c r="I312" i="1"/>
  <c r="Z311" i="1"/>
  <c r="K311" i="1"/>
  <c r="L311" i="1"/>
  <c r="AB311" i="1"/>
  <c r="AD311" i="1"/>
  <c r="AE311" i="1"/>
  <c r="AH311" i="1"/>
  <c r="AO311" i="1"/>
  <c r="M311" i="1"/>
  <c r="AQ311" i="1"/>
  <c r="AS311" i="1"/>
  <c r="AI311" i="1"/>
  <c r="AP311" i="1"/>
  <c r="N311" i="1"/>
  <c r="AR311" i="1"/>
  <c r="AT311" i="1"/>
  <c r="AU311" i="1"/>
  <c r="D313" i="1"/>
  <c r="E313" i="1"/>
  <c r="F313" i="1"/>
  <c r="G313" i="1"/>
  <c r="I313" i="1"/>
  <c r="Z312" i="1"/>
  <c r="K312" i="1"/>
  <c r="L312" i="1"/>
  <c r="AB312" i="1"/>
  <c r="AD312" i="1"/>
  <c r="AE312" i="1"/>
  <c r="AH312" i="1"/>
  <c r="AO312" i="1"/>
  <c r="M312" i="1"/>
  <c r="AQ312" i="1"/>
  <c r="AS312" i="1"/>
  <c r="AI312" i="1"/>
  <c r="AP312" i="1"/>
  <c r="N312" i="1"/>
  <c r="AR312" i="1"/>
  <c r="AT312" i="1"/>
  <c r="AU312" i="1"/>
  <c r="D314" i="1"/>
  <c r="E314" i="1"/>
  <c r="F314" i="1"/>
  <c r="G314" i="1"/>
  <c r="I314" i="1"/>
  <c r="Z313" i="1"/>
  <c r="K313" i="1"/>
  <c r="L313" i="1"/>
  <c r="AB313" i="1"/>
  <c r="AD313" i="1"/>
  <c r="AE313" i="1"/>
  <c r="AH313" i="1"/>
  <c r="AO313" i="1"/>
  <c r="M313" i="1"/>
  <c r="AQ313" i="1"/>
  <c r="AS313" i="1"/>
  <c r="AI313" i="1"/>
  <c r="AP313" i="1"/>
  <c r="N313" i="1"/>
  <c r="AR313" i="1"/>
  <c r="AT313" i="1"/>
  <c r="AU313" i="1"/>
  <c r="D315" i="1"/>
  <c r="E315" i="1"/>
  <c r="F315" i="1"/>
  <c r="G315" i="1"/>
  <c r="I315" i="1"/>
  <c r="Z314" i="1"/>
  <c r="K314" i="1"/>
  <c r="L314" i="1"/>
  <c r="AB314" i="1"/>
  <c r="AD314" i="1"/>
  <c r="AE314" i="1"/>
  <c r="AH314" i="1"/>
  <c r="AO314" i="1"/>
  <c r="M314" i="1"/>
  <c r="AQ314" i="1"/>
  <c r="AS314" i="1"/>
  <c r="AI314" i="1"/>
  <c r="AP314" i="1"/>
  <c r="N314" i="1"/>
  <c r="AR314" i="1"/>
  <c r="AT314" i="1"/>
  <c r="AU314" i="1"/>
  <c r="D316" i="1"/>
  <c r="E316" i="1"/>
  <c r="F316" i="1"/>
  <c r="G316" i="1"/>
  <c r="I316" i="1"/>
  <c r="Z315" i="1"/>
  <c r="K315" i="1"/>
  <c r="L315" i="1"/>
  <c r="AB315" i="1"/>
  <c r="AD315" i="1"/>
  <c r="AE315" i="1"/>
  <c r="AH315" i="1"/>
  <c r="AO315" i="1"/>
  <c r="M315" i="1"/>
  <c r="AQ315" i="1"/>
  <c r="AS315" i="1"/>
  <c r="AI315" i="1"/>
  <c r="AP315" i="1"/>
  <c r="N315" i="1"/>
  <c r="AR315" i="1"/>
  <c r="AT315" i="1"/>
  <c r="AU315" i="1"/>
  <c r="D317" i="1"/>
  <c r="E317" i="1"/>
  <c r="F317" i="1"/>
  <c r="G317" i="1"/>
  <c r="I317" i="1"/>
  <c r="Z316" i="1"/>
  <c r="K316" i="1"/>
  <c r="L316" i="1"/>
  <c r="AB316" i="1"/>
  <c r="AD316" i="1"/>
  <c r="AE316" i="1"/>
  <c r="AH316" i="1"/>
  <c r="AO316" i="1"/>
  <c r="M316" i="1"/>
  <c r="AQ316" i="1"/>
  <c r="AS316" i="1"/>
  <c r="AI316" i="1"/>
  <c r="AP316" i="1"/>
  <c r="N316" i="1"/>
  <c r="AR316" i="1"/>
  <c r="AT316" i="1"/>
  <c r="AU316" i="1"/>
  <c r="D318" i="1"/>
  <c r="E318" i="1"/>
  <c r="F318" i="1"/>
  <c r="G318" i="1"/>
  <c r="I318" i="1"/>
  <c r="Z317" i="1"/>
  <c r="K317" i="1"/>
  <c r="L317" i="1"/>
  <c r="AB317" i="1"/>
  <c r="AD317" i="1"/>
  <c r="AE317" i="1"/>
  <c r="AH317" i="1"/>
  <c r="AO317" i="1"/>
  <c r="M317" i="1"/>
  <c r="AQ317" i="1"/>
  <c r="AS317" i="1"/>
  <c r="AI317" i="1"/>
  <c r="AP317" i="1"/>
  <c r="N317" i="1"/>
  <c r="AR317" i="1"/>
  <c r="AT317" i="1"/>
  <c r="AU317" i="1"/>
  <c r="D319" i="1"/>
  <c r="E319" i="1"/>
  <c r="F319" i="1"/>
  <c r="G319" i="1"/>
  <c r="I319" i="1"/>
  <c r="Z318" i="1"/>
  <c r="K318" i="1"/>
  <c r="L318" i="1"/>
  <c r="AB318" i="1"/>
  <c r="AD318" i="1"/>
  <c r="AE318" i="1"/>
  <c r="AH318" i="1"/>
  <c r="AO318" i="1"/>
  <c r="M318" i="1"/>
  <c r="AQ318" i="1"/>
  <c r="AS318" i="1"/>
  <c r="AI318" i="1"/>
  <c r="AP318" i="1"/>
  <c r="N318" i="1"/>
  <c r="AR318" i="1"/>
  <c r="AT318" i="1"/>
  <c r="AU318" i="1"/>
  <c r="D320" i="1"/>
  <c r="E320" i="1"/>
  <c r="F320" i="1"/>
  <c r="G320" i="1"/>
  <c r="I320" i="1"/>
  <c r="Z319" i="1"/>
  <c r="K319" i="1"/>
  <c r="L319" i="1"/>
  <c r="AB319" i="1"/>
  <c r="AD319" i="1"/>
  <c r="AE319" i="1"/>
  <c r="AH319" i="1"/>
  <c r="AO319" i="1"/>
  <c r="M319" i="1"/>
  <c r="AQ319" i="1"/>
  <c r="AS319" i="1"/>
  <c r="AI319" i="1"/>
  <c r="AP319" i="1"/>
  <c r="N319" i="1"/>
  <c r="AR319" i="1"/>
  <c r="AT319" i="1"/>
  <c r="AU319" i="1"/>
  <c r="D321" i="1"/>
  <c r="E321" i="1"/>
  <c r="F321" i="1"/>
  <c r="G321" i="1"/>
  <c r="I321" i="1"/>
  <c r="Z320" i="1"/>
  <c r="K320" i="1"/>
  <c r="L320" i="1"/>
  <c r="AB320" i="1"/>
  <c r="AD320" i="1"/>
  <c r="AE320" i="1"/>
  <c r="AH320" i="1"/>
  <c r="AO320" i="1"/>
  <c r="M320" i="1"/>
  <c r="AQ320" i="1"/>
  <c r="AS320" i="1"/>
  <c r="AI320" i="1"/>
  <c r="AP320" i="1"/>
  <c r="N320" i="1"/>
  <c r="AR320" i="1"/>
  <c r="AT320" i="1"/>
  <c r="AU320" i="1"/>
  <c r="D322" i="1"/>
  <c r="E322" i="1"/>
  <c r="F322" i="1"/>
  <c r="G322" i="1"/>
  <c r="I322" i="1"/>
  <c r="Z321" i="1"/>
  <c r="K321" i="1"/>
  <c r="L321" i="1"/>
  <c r="AB321" i="1"/>
  <c r="AD321" i="1"/>
  <c r="AE321" i="1"/>
  <c r="AH321" i="1"/>
  <c r="AO321" i="1"/>
  <c r="M321" i="1"/>
  <c r="AQ321" i="1"/>
  <c r="AS321" i="1"/>
  <c r="AI321" i="1"/>
  <c r="AP321" i="1"/>
  <c r="N321" i="1"/>
  <c r="AR321" i="1"/>
  <c r="AT321" i="1"/>
  <c r="AU321" i="1"/>
  <c r="D323" i="1"/>
  <c r="E323" i="1"/>
  <c r="F323" i="1"/>
  <c r="G323" i="1"/>
  <c r="I323" i="1"/>
  <c r="Z322" i="1"/>
  <c r="K322" i="1"/>
  <c r="L322" i="1"/>
  <c r="AB322" i="1"/>
  <c r="AD322" i="1"/>
  <c r="AE322" i="1"/>
  <c r="AH322" i="1"/>
  <c r="AO322" i="1"/>
  <c r="M322" i="1"/>
  <c r="AQ322" i="1"/>
  <c r="AS322" i="1"/>
  <c r="AI322" i="1"/>
  <c r="AP322" i="1"/>
  <c r="N322" i="1"/>
  <c r="AR322" i="1"/>
  <c r="AT322" i="1"/>
  <c r="AU322" i="1"/>
  <c r="D324" i="1"/>
  <c r="E324" i="1"/>
  <c r="F324" i="1"/>
  <c r="G324" i="1"/>
  <c r="I324" i="1"/>
  <c r="Z323" i="1"/>
  <c r="K323" i="1"/>
  <c r="L323" i="1"/>
  <c r="AB323" i="1"/>
  <c r="AD323" i="1"/>
  <c r="AE323" i="1"/>
  <c r="AH323" i="1"/>
  <c r="AO323" i="1"/>
  <c r="M323" i="1"/>
  <c r="AQ323" i="1"/>
  <c r="AS323" i="1"/>
  <c r="AI323" i="1"/>
  <c r="AP323" i="1"/>
  <c r="N323" i="1"/>
  <c r="AR323" i="1"/>
  <c r="AT323" i="1"/>
  <c r="AU323" i="1"/>
  <c r="D325" i="1"/>
  <c r="E325" i="1"/>
  <c r="F325" i="1"/>
  <c r="G325" i="1"/>
  <c r="I325" i="1"/>
  <c r="Z324" i="1"/>
  <c r="K324" i="1"/>
  <c r="L324" i="1"/>
  <c r="AB324" i="1"/>
  <c r="AD324" i="1"/>
  <c r="AE324" i="1"/>
  <c r="AH324" i="1"/>
  <c r="AO324" i="1"/>
  <c r="M324" i="1"/>
  <c r="AQ324" i="1"/>
  <c r="AS324" i="1"/>
  <c r="AI324" i="1"/>
  <c r="AP324" i="1"/>
  <c r="N324" i="1"/>
  <c r="AR324" i="1"/>
  <c r="AT324" i="1"/>
  <c r="AU324" i="1"/>
  <c r="D326" i="1"/>
  <c r="E326" i="1"/>
  <c r="F326" i="1"/>
  <c r="G326" i="1"/>
  <c r="I326" i="1"/>
  <c r="Z325" i="1"/>
  <c r="K325" i="1"/>
  <c r="L325" i="1"/>
  <c r="AB325" i="1"/>
  <c r="AD325" i="1"/>
  <c r="AE325" i="1"/>
  <c r="AH325" i="1"/>
  <c r="AO325" i="1"/>
  <c r="M325" i="1"/>
  <c r="AQ325" i="1"/>
  <c r="AS325" i="1"/>
  <c r="AI325" i="1"/>
  <c r="AP325" i="1"/>
  <c r="N325" i="1"/>
  <c r="AR325" i="1"/>
  <c r="AT325" i="1"/>
  <c r="AU325" i="1"/>
  <c r="D327" i="1"/>
  <c r="E327" i="1"/>
  <c r="F327" i="1"/>
  <c r="G327" i="1"/>
  <c r="I327" i="1"/>
  <c r="Z326" i="1"/>
  <c r="K326" i="1"/>
  <c r="L326" i="1"/>
  <c r="AB326" i="1"/>
  <c r="AD326" i="1"/>
  <c r="AE326" i="1"/>
  <c r="AH326" i="1"/>
  <c r="AO326" i="1"/>
  <c r="M326" i="1"/>
  <c r="AQ326" i="1"/>
  <c r="AS326" i="1"/>
  <c r="AI326" i="1"/>
  <c r="AP326" i="1"/>
  <c r="N326" i="1"/>
  <c r="AR326" i="1"/>
  <c r="AT326" i="1"/>
  <c r="AU326" i="1"/>
  <c r="D328" i="1"/>
  <c r="E328" i="1"/>
  <c r="F328" i="1"/>
  <c r="G328" i="1"/>
  <c r="I328" i="1"/>
  <c r="Z327" i="1"/>
  <c r="K327" i="1"/>
  <c r="L327" i="1"/>
  <c r="AB327" i="1"/>
  <c r="AD327" i="1"/>
  <c r="AE327" i="1"/>
  <c r="AH327" i="1"/>
  <c r="AO327" i="1"/>
  <c r="M327" i="1"/>
  <c r="AQ327" i="1"/>
  <c r="AS327" i="1"/>
  <c r="AI327" i="1"/>
  <c r="AP327" i="1"/>
  <c r="N327" i="1"/>
  <c r="AR327" i="1"/>
  <c r="AT327" i="1"/>
  <c r="AU327" i="1"/>
  <c r="D329" i="1"/>
  <c r="E329" i="1"/>
  <c r="F329" i="1"/>
  <c r="G329" i="1"/>
  <c r="I329" i="1"/>
  <c r="Z328" i="1"/>
  <c r="K328" i="1"/>
  <c r="L328" i="1"/>
  <c r="AB328" i="1"/>
  <c r="AD328" i="1"/>
  <c r="AE328" i="1"/>
  <c r="AH328" i="1"/>
  <c r="AO328" i="1"/>
  <c r="M328" i="1"/>
  <c r="AQ328" i="1"/>
  <c r="AS328" i="1"/>
  <c r="AI328" i="1"/>
  <c r="AP328" i="1"/>
  <c r="N328" i="1"/>
  <c r="AR328" i="1"/>
  <c r="AT328" i="1"/>
  <c r="AU328" i="1"/>
  <c r="D330" i="1"/>
  <c r="E330" i="1"/>
  <c r="F330" i="1"/>
  <c r="G330" i="1"/>
  <c r="I330" i="1"/>
  <c r="Z329" i="1"/>
  <c r="K329" i="1"/>
  <c r="L329" i="1"/>
  <c r="AB329" i="1"/>
  <c r="AD329" i="1"/>
  <c r="AE329" i="1"/>
  <c r="AH329" i="1"/>
  <c r="AO329" i="1"/>
  <c r="M329" i="1"/>
  <c r="AQ329" i="1"/>
  <c r="AS329" i="1"/>
  <c r="AI329" i="1"/>
  <c r="AP329" i="1"/>
  <c r="N329" i="1"/>
  <c r="AR329" i="1"/>
  <c r="AT329" i="1"/>
  <c r="AU329" i="1"/>
  <c r="D331" i="1"/>
  <c r="E331" i="1"/>
  <c r="F331" i="1"/>
  <c r="G331" i="1"/>
  <c r="I331" i="1"/>
  <c r="Z330" i="1"/>
  <c r="K330" i="1"/>
  <c r="L330" i="1"/>
  <c r="AB330" i="1"/>
  <c r="AD330" i="1"/>
  <c r="AE330" i="1"/>
  <c r="AH330" i="1"/>
  <c r="AO330" i="1"/>
  <c r="M330" i="1"/>
  <c r="AQ330" i="1"/>
  <c r="AS330" i="1"/>
  <c r="AI330" i="1"/>
  <c r="AP330" i="1"/>
  <c r="N330" i="1"/>
  <c r="AR330" i="1"/>
  <c r="AT330" i="1"/>
  <c r="AU330" i="1"/>
  <c r="D332" i="1"/>
  <c r="E332" i="1"/>
  <c r="F332" i="1"/>
  <c r="G332" i="1"/>
  <c r="I332" i="1"/>
  <c r="Z331" i="1"/>
  <c r="K331" i="1"/>
  <c r="L331" i="1"/>
  <c r="AB331" i="1"/>
  <c r="AD331" i="1"/>
  <c r="AE331" i="1"/>
  <c r="AH331" i="1"/>
  <c r="AO331" i="1"/>
  <c r="M331" i="1"/>
  <c r="AQ331" i="1"/>
  <c r="AS331" i="1"/>
  <c r="AI331" i="1"/>
  <c r="AP331" i="1"/>
  <c r="N331" i="1"/>
  <c r="AR331" i="1"/>
  <c r="AT331" i="1"/>
  <c r="AU331" i="1"/>
  <c r="D333" i="1"/>
  <c r="E333" i="1"/>
  <c r="F333" i="1"/>
  <c r="G333" i="1"/>
  <c r="I333" i="1"/>
  <c r="Z332" i="1"/>
  <c r="K332" i="1"/>
  <c r="L332" i="1"/>
  <c r="AB332" i="1"/>
  <c r="AD332" i="1"/>
  <c r="AE332" i="1"/>
  <c r="AH332" i="1"/>
  <c r="AO332" i="1"/>
  <c r="M332" i="1"/>
  <c r="AQ332" i="1"/>
  <c r="AS332" i="1"/>
  <c r="AI332" i="1"/>
  <c r="AP332" i="1"/>
  <c r="N332" i="1"/>
  <c r="AR332" i="1"/>
  <c r="AT332" i="1"/>
  <c r="AU332" i="1"/>
  <c r="D334" i="1"/>
  <c r="E334" i="1"/>
  <c r="F334" i="1"/>
  <c r="G334" i="1"/>
  <c r="I334" i="1"/>
  <c r="Z333" i="1"/>
  <c r="K333" i="1"/>
  <c r="L333" i="1"/>
  <c r="AB333" i="1"/>
  <c r="AD333" i="1"/>
  <c r="AE333" i="1"/>
  <c r="AH333" i="1"/>
  <c r="AO333" i="1"/>
  <c r="M333" i="1"/>
  <c r="AQ333" i="1"/>
  <c r="AS333" i="1"/>
  <c r="AI333" i="1"/>
  <c r="AP333" i="1"/>
  <c r="N333" i="1"/>
  <c r="AR333" i="1"/>
  <c r="AT333" i="1"/>
  <c r="AU333" i="1"/>
  <c r="D335" i="1"/>
  <c r="E335" i="1"/>
  <c r="F335" i="1"/>
  <c r="G335" i="1"/>
  <c r="I335" i="1"/>
  <c r="Z334" i="1"/>
  <c r="K334" i="1"/>
  <c r="L334" i="1"/>
  <c r="AB334" i="1"/>
  <c r="AD334" i="1"/>
  <c r="AE334" i="1"/>
  <c r="AH334" i="1"/>
  <c r="AO334" i="1"/>
  <c r="M334" i="1"/>
  <c r="AQ334" i="1"/>
  <c r="AS334" i="1"/>
  <c r="AI334" i="1"/>
  <c r="AP334" i="1"/>
  <c r="N334" i="1"/>
  <c r="AR334" i="1"/>
  <c r="AT334" i="1"/>
  <c r="AU334" i="1"/>
  <c r="D336" i="1"/>
  <c r="E336" i="1"/>
  <c r="F336" i="1"/>
  <c r="G336" i="1"/>
  <c r="I336" i="1"/>
  <c r="Z335" i="1"/>
  <c r="K335" i="1"/>
  <c r="L335" i="1"/>
  <c r="AB335" i="1"/>
  <c r="AD335" i="1"/>
  <c r="AE335" i="1"/>
  <c r="AH335" i="1"/>
  <c r="AO335" i="1"/>
  <c r="M335" i="1"/>
  <c r="AQ335" i="1"/>
  <c r="AS335" i="1"/>
  <c r="AI335" i="1"/>
  <c r="AP335" i="1"/>
  <c r="N335" i="1"/>
  <c r="AR335" i="1"/>
  <c r="AT335" i="1"/>
  <c r="AU335" i="1"/>
  <c r="D337" i="1"/>
  <c r="E337" i="1"/>
  <c r="F337" i="1"/>
  <c r="G337" i="1"/>
  <c r="I337" i="1"/>
  <c r="Z336" i="1"/>
  <c r="K336" i="1"/>
  <c r="L336" i="1"/>
  <c r="AB336" i="1"/>
  <c r="AD336" i="1"/>
  <c r="AE336" i="1"/>
  <c r="AH336" i="1"/>
  <c r="AO336" i="1"/>
  <c r="M336" i="1"/>
  <c r="AQ336" i="1"/>
  <c r="AS336" i="1"/>
  <c r="AI336" i="1"/>
  <c r="AP336" i="1"/>
  <c r="N336" i="1"/>
  <c r="AR336" i="1"/>
  <c r="AT336" i="1"/>
  <c r="AU336" i="1"/>
  <c r="D338" i="1"/>
  <c r="E338" i="1"/>
  <c r="F338" i="1"/>
  <c r="G338" i="1"/>
  <c r="I338" i="1"/>
  <c r="Z337" i="1"/>
  <c r="K337" i="1"/>
  <c r="L337" i="1"/>
  <c r="AB337" i="1"/>
  <c r="AD337" i="1"/>
  <c r="AE337" i="1"/>
  <c r="AH337" i="1"/>
  <c r="AO337" i="1"/>
  <c r="M337" i="1"/>
  <c r="AQ337" i="1"/>
  <c r="AS337" i="1"/>
  <c r="AI337" i="1"/>
  <c r="AP337" i="1"/>
  <c r="N337" i="1"/>
  <c r="AR337" i="1"/>
  <c r="AT337" i="1"/>
  <c r="AU337" i="1"/>
  <c r="D339" i="1"/>
  <c r="E339" i="1"/>
  <c r="F339" i="1"/>
  <c r="G339" i="1"/>
  <c r="I339" i="1"/>
  <c r="Z338" i="1"/>
  <c r="K338" i="1"/>
  <c r="L338" i="1"/>
  <c r="AB338" i="1"/>
  <c r="AD338" i="1"/>
  <c r="AE338" i="1"/>
  <c r="AH338" i="1"/>
  <c r="AO338" i="1"/>
  <c r="M338" i="1"/>
  <c r="AQ338" i="1"/>
  <c r="AS338" i="1"/>
  <c r="AI338" i="1"/>
  <c r="AP338" i="1"/>
  <c r="N338" i="1"/>
  <c r="AR338" i="1"/>
  <c r="AT338" i="1"/>
  <c r="AU338" i="1"/>
  <c r="D340" i="1"/>
  <c r="E340" i="1"/>
  <c r="F340" i="1"/>
  <c r="G340" i="1"/>
  <c r="I340" i="1"/>
  <c r="Z339" i="1"/>
  <c r="K339" i="1"/>
  <c r="L339" i="1"/>
  <c r="AB339" i="1"/>
  <c r="AD339" i="1"/>
  <c r="AE339" i="1"/>
  <c r="AH339" i="1"/>
  <c r="AO339" i="1"/>
  <c r="M339" i="1"/>
  <c r="AQ339" i="1"/>
  <c r="AS339" i="1"/>
  <c r="AI339" i="1"/>
  <c r="AP339" i="1"/>
  <c r="N339" i="1"/>
  <c r="AR339" i="1"/>
  <c r="AT339" i="1"/>
  <c r="AU339" i="1"/>
  <c r="D341" i="1"/>
  <c r="E341" i="1"/>
  <c r="F341" i="1"/>
  <c r="G341" i="1"/>
  <c r="I341" i="1"/>
  <c r="Z340" i="1"/>
  <c r="K340" i="1"/>
  <c r="L340" i="1"/>
  <c r="AB340" i="1"/>
  <c r="AD340" i="1"/>
  <c r="AE340" i="1"/>
  <c r="AH340" i="1"/>
  <c r="AO340" i="1"/>
  <c r="M340" i="1"/>
  <c r="AQ340" i="1"/>
  <c r="AS340" i="1"/>
  <c r="AI340" i="1"/>
  <c r="AP340" i="1"/>
  <c r="N340" i="1"/>
  <c r="AR340" i="1"/>
  <c r="AT340" i="1"/>
  <c r="AU340" i="1"/>
  <c r="D342" i="1"/>
  <c r="E342" i="1"/>
  <c r="F342" i="1"/>
  <c r="G342" i="1"/>
  <c r="I342" i="1"/>
  <c r="Z341" i="1"/>
  <c r="K341" i="1"/>
  <c r="L341" i="1"/>
  <c r="AB341" i="1"/>
  <c r="AD341" i="1"/>
  <c r="AE341" i="1"/>
  <c r="AH341" i="1"/>
  <c r="AO341" i="1"/>
  <c r="M341" i="1"/>
  <c r="AQ341" i="1"/>
  <c r="AS341" i="1"/>
  <c r="AI341" i="1"/>
  <c r="AP341" i="1"/>
  <c r="N341" i="1"/>
  <c r="AR341" i="1"/>
  <c r="AT341" i="1"/>
  <c r="AU341" i="1"/>
  <c r="D343" i="1"/>
  <c r="E343" i="1"/>
  <c r="F343" i="1"/>
  <c r="G343" i="1"/>
  <c r="I343" i="1"/>
  <c r="Z342" i="1"/>
  <c r="K342" i="1"/>
  <c r="L342" i="1"/>
  <c r="AB342" i="1"/>
  <c r="AD342" i="1"/>
  <c r="AE342" i="1"/>
  <c r="AH342" i="1"/>
  <c r="AO342" i="1"/>
  <c r="M342" i="1"/>
  <c r="AQ342" i="1"/>
  <c r="AS342" i="1"/>
  <c r="AI342" i="1"/>
  <c r="AP342" i="1"/>
  <c r="N342" i="1"/>
  <c r="AR342" i="1"/>
  <c r="AT342" i="1"/>
  <c r="AU342" i="1"/>
  <c r="D344" i="1"/>
  <c r="E344" i="1"/>
  <c r="F344" i="1"/>
  <c r="G344" i="1"/>
  <c r="I344" i="1"/>
  <c r="Z343" i="1"/>
  <c r="K343" i="1"/>
  <c r="L343" i="1"/>
  <c r="AB343" i="1"/>
  <c r="AD343" i="1"/>
  <c r="AE343" i="1"/>
  <c r="AH343" i="1"/>
  <c r="AO343" i="1"/>
  <c r="M343" i="1"/>
  <c r="AQ343" i="1"/>
  <c r="AS343" i="1"/>
  <c r="AI343" i="1"/>
  <c r="AP343" i="1"/>
  <c r="N343" i="1"/>
  <c r="AR343" i="1"/>
  <c r="AT343" i="1"/>
  <c r="AU343" i="1"/>
  <c r="D345" i="1"/>
  <c r="E345" i="1"/>
  <c r="F345" i="1"/>
  <c r="G345" i="1"/>
  <c r="I345" i="1"/>
  <c r="Z344" i="1"/>
  <c r="K344" i="1"/>
  <c r="L344" i="1"/>
  <c r="AB344" i="1"/>
  <c r="AD344" i="1"/>
  <c r="AE344" i="1"/>
  <c r="AH344" i="1"/>
  <c r="AO344" i="1"/>
  <c r="M344" i="1"/>
  <c r="AQ344" i="1"/>
  <c r="AS344" i="1"/>
  <c r="AI344" i="1"/>
  <c r="AP344" i="1"/>
  <c r="N344" i="1"/>
  <c r="AR344" i="1"/>
  <c r="AT344" i="1"/>
  <c r="AU344" i="1"/>
  <c r="D346" i="1"/>
  <c r="E346" i="1"/>
  <c r="F346" i="1"/>
  <c r="G346" i="1"/>
  <c r="I346" i="1"/>
  <c r="Z345" i="1"/>
  <c r="K345" i="1"/>
  <c r="L345" i="1"/>
  <c r="AB345" i="1"/>
  <c r="AD345" i="1"/>
  <c r="AE345" i="1"/>
  <c r="AH345" i="1"/>
  <c r="AO345" i="1"/>
  <c r="M345" i="1"/>
  <c r="AQ345" i="1"/>
  <c r="AS345" i="1"/>
  <c r="AI345" i="1"/>
  <c r="AP345" i="1"/>
  <c r="N345" i="1"/>
  <c r="AR345" i="1"/>
  <c r="AT345" i="1"/>
  <c r="AU345" i="1"/>
  <c r="D347" i="1"/>
  <c r="E347" i="1"/>
  <c r="F347" i="1"/>
  <c r="G347" i="1"/>
  <c r="I347" i="1"/>
  <c r="Z346" i="1"/>
  <c r="K346" i="1"/>
  <c r="L346" i="1"/>
  <c r="AB346" i="1"/>
  <c r="AD346" i="1"/>
  <c r="AE346" i="1"/>
  <c r="AH346" i="1"/>
  <c r="AO346" i="1"/>
  <c r="M346" i="1"/>
  <c r="AQ346" i="1"/>
  <c r="AS346" i="1"/>
  <c r="AI346" i="1"/>
  <c r="AP346" i="1"/>
  <c r="N346" i="1"/>
  <c r="AR346" i="1"/>
  <c r="AT346" i="1"/>
  <c r="AU346" i="1"/>
  <c r="D348" i="1"/>
  <c r="E348" i="1"/>
  <c r="F348" i="1"/>
  <c r="G348" i="1"/>
  <c r="I348" i="1"/>
  <c r="Z347" i="1"/>
  <c r="K347" i="1"/>
  <c r="L347" i="1"/>
  <c r="AB347" i="1"/>
  <c r="AD347" i="1"/>
  <c r="AE347" i="1"/>
  <c r="AH347" i="1"/>
  <c r="AO347" i="1"/>
  <c r="M347" i="1"/>
  <c r="AQ347" i="1"/>
  <c r="AS347" i="1"/>
  <c r="AI347" i="1"/>
  <c r="AP347" i="1"/>
  <c r="N347" i="1"/>
  <c r="AR347" i="1"/>
  <c r="AT347" i="1"/>
  <c r="AU347" i="1"/>
  <c r="D349" i="1"/>
  <c r="E349" i="1"/>
  <c r="F349" i="1"/>
  <c r="G349" i="1"/>
  <c r="I349" i="1"/>
  <c r="Z348" i="1"/>
  <c r="K348" i="1"/>
  <c r="L348" i="1"/>
  <c r="AB348" i="1"/>
  <c r="AD348" i="1"/>
  <c r="AE348" i="1"/>
  <c r="AH348" i="1"/>
  <c r="AO348" i="1"/>
  <c r="M348" i="1"/>
  <c r="AQ348" i="1"/>
  <c r="AS348" i="1"/>
  <c r="AI348" i="1"/>
  <c r="AP348" i="1"/>
  <c r="N348" i="1"/>
  <c r="AR348" i="1"/>
  <c r="AT348" i="1"/>
  <c r="AU348" i="1"/>
  <c r="D350" i="1"/>
  <c r="E350" i="1"/>
  <c r="F350" i="1"/>
  <c r="G350" i="1"/>
  <c r="I350" i="1"/>
  <c r="Z349" i="1"/>
  <c r="K349" i="1"/>
  <c r="L349" i="1"/>
  <c r="AB349" i="1"/>
  <c r="AD349" i="1"/>
  <c r="AE349" i="1"/>
  <c r="AH349" i="1"/>
  <c r="AO349" i="1"/>
  <c r="M349" i="1"/>
  <c r="AQ349" i="1"/>
  <c r="AS349" i="1"/>
  <c r="AI349" i="1"/>
  <c r="AP349" i="1"/>
  <c r="N349" i="1"/>
  <c r="AR349" i="1"/>
  <c r="AT349" i="1"/>
  <c r="AU349" i="1"/>
  <c r="D351" i="1"/>
  <c r="E351" i="1"/>
  <c r="F351" i="1"/>
  <c r="G351" i="1"/>
  <c r="I351" i="1"/>
  <c r="Z350" i="1"/>
  <c r="K350" i="1"/>
  <c r="L350" i="1"/>
  <c r="AB350" i="1"/>
  <c r="AD350" i="1"/>
  <c r="AE350" i="1"/>
  <c r="AH350" i="1"/>
  <c r="AO350" i="1"/>
  <c r="M350" i="1"/>
  <c r="AQ350" i="1"/>
  <c r="AS350" i="1"/>
  <c r="AI350" i="1"/>
  <c r="AP350" i="1"/>
  <c r="N350" i="1"/>
  <c r="AR350" i="1"/>
  <c r="AT350" i="1"/>
  <c r="AU350" i="1"/>
  <c r="D352" i="1"/>
  <c r="E352" i="1"/>
  <c r="F352" i="1"/>
  <c r="G352" i="1"/>
  <c r="I352" i="1"/>
  <c r="Z351" i="1"/>
  <c r="K351" i="1"/>
  <c r="L351" i="1"/>
  <c r="AB351" i="1"/>
  <c r="AD351" i="1"/>
  <c r="AE351" i="1"/>
  <c r="AH351" i="1"/>
  <c r="AO351" i="1"/>
  <c r="M351" i="1"/>
  <c r="AQ351" i="1"/>
  <c r="AS351" i="1"/>
  <c r="AI351" i="1"/>
  <c r="AP351" i="1"/>
  <c r="N351" i="1"/>
  <c r="AR351" i="1"/>
  <c r="AT351" i="1"/>
  <c r="AU351" i="1"/>
  <c r="D353" i="1"/>
  <c r="E353" i="1"/>
  <c r="F353" i="1"/>
  <c r="G353" i="1"/>
  <c r="I353" i="1"/>
  <c r="Z352" i="1"/>
  <c r="K352" i="1"/>
  <c r="L352" i="1"/>
  <c r="AB352" i="1"/>
  <c r="AD352" i="1"/>
  <c r="AE352" i="1"/>
  <c r="AH352" i="1"/>
  <c r="AO352" i="1"/>
  <c r="M352" i="1"/>
  <c r="AQ352" i="1"/>
  <c r="AS352" i="1"/>
  <c r="AI352" i="1"/>
  <c r="AP352" i="1"/>
  <c r="N352" i="1"/>
  <c r="AR352" i="1"/>
  <c r="AT352" i="1"/>
  <c r="AU352" i="1"/>
  <c r="D354" i="1"/>
  <c r="E354" i="1"/>
  <c r="F354" i="1"/>
  <c r="G354" i="1"/>
  <c r="I354" i="1"/>
  <c r="Z353" i="1"/>
  <c r="K353" i="1"/>
  <c r="L353" i="1"/>
  <c r="AB353" i="1"/>
  <c r="AD353" i="1"/>
  <c r="AE353" i="1"/>
  <c r="AH353" i="1"/>
  <c r="AO353" i="1"/>
  <c r="M353" i="1"/>
  <c r="AQ353" i="1"/>
  <c r="AS353" i="1"/>
  <c r="AI353" i="1"/>
  <c r="AP353" i="1"/>
  <c r="N353" i="1"/>
  <c r="AR353" i="1"/>
  <c r="AT353" i="1"/>
  <c r="AU353" i="1"/>
  <c r="D355" i="1"/>
  <c r="E355" i="1"/>
  <c r="F355" i="1"/>
  <c r="G355" i="1"/>
  <c r="I355" i="1"/>
  <c r="Z354" i="1"/>
  <c r="K354" i="1"/>
  <c r="L354" i="1"/>
  <c r="AB354" i="1"/>
  <c r="AD354" i="1"/>
  <c r="AE354" i="1"/>
  <c r="AH354" i="1"/>
  <c r="AO354" i="1"/>
  <c r="M354" i="1"/>
  <c r="AQ354" i="1"/>
  <c r="AS354" i="1"/>
  <c r="AI354" i="1"/>
  <c r="AP354" i="1"/>
  <c r="N354" i="1"/>
  <c r="AR354" i="1"/>
  <c r="AT354" i="1"/>
  <c r="AU354" i="1"/>
  <c r="D356" i="1"/>
  <c r="E356" i="1"/>
  <c r="F356" i="1"/>
  <c r="G356" i="1"/>
  <c r="I356" i="1"/>
  <c r="Z355" i="1"/>
  <c r="K355" i="1"/>
  <c r="L355" i="1"/>
  <c r="AB355" i="1"/>
  <c r="AD355" i="1"/>
  <c r="AE355" i="1"/>
  <c r="AH355" i="1"/>
  <c r="AO355" i="1"/>
  <c r="M355" i="1"/>
  <c r="AQ355" i="1"/>
  <c r="AS355" i="1"/>
  <c r="AI355" i="1"/>
  <c r="AP355" i="1"/>
  <c r="N355" i="1"/>
  <c r="AR355" i="1"/>
  <c r="AT355" i="1"/>
  <c r="AU355" i="1"/>
  <c r="D357" i="1"/>
  <c r="E357" i="1"/>
  <c r="F357" i="1"/>
  <c r="G357" i="1"/>
  <c r="I357" i="1"/>
  <c r="Z356" i="1"/>
  <c r="K356" i="1"/>
  <c r="L356" i="1"/>
  <c r="AB356" i="1"/>
  <c r="AD356" i="1"/>
  <c r="AE356" i="1"/>
  <c r="AH356" i="1"/>
  <c r="AO356" i="1"/>
  <c r="M356" i="1"/>
  <c r="AQ356" i="1"/>
  <c r="AS356" i="1"/>
  <c r="AI356" i="1"/>
  <c r="AP356" i="1"/>
  <c r="N356" i="1"/>
  <c r="AR356" i="1"/>
  <c r="AT356" i="1"/>
  <c r="AU356" i="1"/>
  <c r="D358" i="1"/>
  <c r="E358" i="1"/>
  <c r="F358" i="1"/>
  <c r="G358" i="1"/>
  <c r="I358" i="1"/>
  <c r="Z357" i="1"/>
  <c r="K357" i="1"/>
  <c r="L357" i="1"/>
  <c r="AB357" i="1"/>
  <c r="AD357" i="1"/>
  <c r="AE357" i="1"/>
  <c r="AH357" i="1"/>
  <c r="AO357" i="1"/>
  <c r="M357" i="1"/>
  <c r="AQ357" i="1"/>
  <c r="AS357" i="1"/>
  <c r="AI357" i="1"/>
  <c r="AP357" i="1"/>
  <c r="N357" i="1"/>
  <c r="AR357" i="1"/>
  <c r="AT357" i="1"/>
  <c r="AU357" i="1"/>
  <c r="D359" i="1"/>
  <c r="E359" i="1"/>
  <c r="F359" i="1"/>
  <c r="G359" i="1"/>
  <c r="I359" i="1"/>
  <c r="Z358" i="1"/>
  <c r="K358" i="1"/>
  <c r="L358" i="1"/>
  <c r="AB358" i="1"/>
  <c r="AD358" i="1"/>
  <c r="AE358" i="1"/>
  <c r="AH358" i="1"/>
  <c r="AO358" i="1"/>
  <c r="M358" i="1"/>
  <c r="AQ358" i="1"/>
  <c r="AS358" i="1"/>
  <c r="AI358" i="1"/>
  <c r="AP358" i="1"/>
  <c r="N358" i="1"/>
  <c r="AR358" i="1"/>
  <c r="AT358" i="1"/>
  <c r="AU358" i="1"/>
  <c r="D360" i="1"/>
  <c r="E360" i="1"/>
  <c r="F360" i="1"/>
  <c r="G360" i="1"/>
  <c r="I360" i="1"/>
  <c r="Z359" i="1"/>
  <c r="K359" i="1"/>
  <c r="L359" i="1"/>
  <c r="AB359" i="1"/>
  <c r="AD359" i="1"/>
  <c r="AE359" i="1"/>
  <c r="AH359" i="1"/>
  <c r="AO359" i="1"/>
  <c r="M359" i="1"/>
  <c r="AQ359" i="1"/>
  <c r="AS359" i="1"/>
  <c r="AI359" i="1"/>
  <c r="AP359" i="1"/>
  <c r="N359" i="1"/>
  <c r="AR359" i="1"/>
  <c r="AT359" i="1"/>
  <c r="AU359" i="1"/>
  <c r="D361" i="1"/>
  <c r="E361" i="1"/>
  <c r="F361" i="1"/>
  <c r="G361" i="1"/>
  <c r="I361" i="1"/>
  <c r="Z360" i="1"/>
  <c r="K360" i="1"/>
  <c r="L360" i="1"/>
  <c r="AB360" i="1"/>
  <c r="AD360" i="1"/>
  <c r="AE360" i="1"/>
  <c r="AH360" i="1"/>
  <c r="AO360" i="1"/>
  <c r="M360" i="1"/>
  <c r="AQ360" i="1"/>
  <c r="AS360" i="1"/>
  <c r="AI360" i="1"/>
  <c r="AP360" i="1"/>
  <c r="N360" i="1"/>
  <c r="AR360" i="1"/>
  <c r="AT360" i="1"/>
  <c r="AU360" i="1"/>
  <c r="D362" i="1"/>
  <c r="E362" i="1"/>
  <c r="F362" i="1"/>
  <c r="G362" i="1"/>
  <c r="I362" i="1"/>
  <c r="Z361" i="1"/>
  <c r="K361" i="1"/>
  <c r="L361" i="1"/>
  <c r="AB361" i="1"/>
  <c r="AD361" i="1"/>
  <c r="AE361" i="1"/>
  <c r="AH361" i="1"/>
  <c r="AO361" i="1"/>
  <c r="M361" i="1"/>
  <c r="AQ361" i="1"/>
  <c r="AS361" i="1"/>
  <c r="AI361" i="1"/>
  <c r="AP361" i="1"/>
  <c r="N361" i="1"/>
  <c r="AR361" i="1"/>
  <c r="AT361" i="1"/>
  <c r="AU361" i="1"/>
  <c r="D363" i="1"/>
  <c r="E363" i="1"/>
  <c r="F363" i="1"/>
  <c r="G363" i="1"/>
  <c r="I363" i="1"/>
  <c r="Z362" i="1"/>
  <c r="K362" i="1"/>
  <c r="L362" i="1"/>
  <c r="AB362" i="1"/>
  <c r="AD362" i="1"/>
  <c r="AE362" i="1"/>
  <c r="AH362" i="1"/>
  <c r="AO362" i="1"/>
  <c r="M362" i="1"/>
  <c r="AQ362" i="1"/>
  <c r="AS362" i="1"/>
  <c r="AI362" i="1"/>
  <c r="AP362" i="1"/>
  <c r="N362" i="1"/>
  <c r="AR362" i="1"/>
  <c r="AT362" i="1"/>
  <c r="AU362" i="1"/>
  <c r="D364" i="1"/>
  <c r="E364" i="1"/>
  <c r="F364" i="1"/>
  <c r="G364" i="1"/>
  <c r="I364" i="1"/>
  <c r="Z363" i="1"/>
  <c r="K363" i="1"/>
  <c r="L363" i="1"/>
  <c r="AB363" i="1"/>
  <c r="AD363" i="1"/>
  <c r="AE363" i="1"/>
  <c r="AH363" i="1"/>
  <c r="AO363" i="1"/>
  <c r="M363" i="1"/>
  <c r="AQ363" i="1"/>
  <c r="AS363" i="1"/>
  <c r="AI363" i="1"/>
  <c r="AP363" i="1"/>
  <c r="N363" i="1"/>
  <c r="AR363" i="1"/>
  <c r="AT363" i="1"/>
  <c r="AU363" i="1"/>
  <c r="D365" i="1"/>
  <c r="E365" i="1"/>
  <c r="F365" i="1"/>
  <c r="G365" i="1"/>
  <c r="I365" i="1"/>
  <c r="Z364" i="1"/>
  <c r="K364" i="1"/>
  <c r="L364" i="1"/>
  <c r="AB364" i="1"/>
  <c r="AD364" i="1"/>
  <c r="AE364" i="1"/>
  <c r="AH364" i="1"/>
  <c r="AO364" i="1"/>
  <c r="M364" i="1"/>
  <c r="AQ364" i="1"/>
  <c r="AS364" i="1"/>
  <c r="AI364" i="1"/>
  <c r="AP364" i="1"/>
  <c r="N364" i="1"/>
  <c r="AR364" i="1"/>
  <c r="AT364" i="1"/>
  <c r="AU364" i="1"/>
  <c r="D366" i="1"/>
  <c r="E366" i="1"/>
  <c r="F366" i="1"/>
  <c r="G366" i="1"/>
  <c r="I366" i="1"/>
  <c r="Z365" i="1"/>
  <c r="K365" i="1"/>
  <c r="L365" i="1"/>
  <c r="AB365" i="1"/>
  <c r="AD365" i="1"/>
  <c r="AE365" i="1"/>
  <c r="AH365" i="1"/>
  <c r="AO365" i="1"/>
  <c r="M365" i="1"/>
  <c r="AQ365" i="1"/>
  <c r="AS365" i="1"/>
  <c r="AI365" i="1"/>
  <c r="AP365" i="1"/>
  <c r="N365" i="1"/>
  <c r="AR365" i="1"/>
  <c r="AT365" i="1"/>
  <c r="AU365" i="1"/>
  <c r="D367" i="1"/>
  <c r="E367" i="1"/>
  <c r="F367" i="1"/>
  <c r="G367" i="1"/>
  <c r="I367" i="1"/>
  <c r="Z366" i="1"/>
  <c r="K366" i="1"/>
  <c r="L366" i="1"/>
  <c r="AB366" i="1"/>
  <c r="AD366" i="1"/>
  <c r="AE366" i="1"/>
  <c r="AH366" i="1"/>
  <c r="AO366" i="1"/>
  <c r="M366" i="1"/>
  <c r="AQ366" i="1"/>
  <c r="AS366" i="1"/>
  <c r="AI366" i="1"/>
  <c r="AP366" i="1"/>
  <c r="N366" i="1"/>
  <c r="AR366" i="1"/>
  <c r="AT366" i="1"/>
  <c r="AU366" i="1"/>
  <c r="D368" i="1"/>
  <c r="E368" i="1"/>
  <c r="F368" i="1"/>
  <c r="G368" i="1"/>
  <c r="I368" i="1"/>
  <c r="Z367" i="1"/>
  <c r="K367" i="1"/>
  <c r="L367" i="1"/>
  <c r="AB367" i="1"/>
  <c r="AD367" i="1"/>
  <c r="AE367" i="1"/>
  <c r="AH367" i="1"/>
  <c r="AO367" i="1"/>
  <c r="M367" i="1"/>
  <c r="AQ367" i="1"/>
  <c r="AS367" i="1"/>
  <c r="AI367" i="1"/>
  <c r="AP367" i="1"/>
  <c r="N367" i="1"/>
  <c r="AR367" i="1"/>
  <c r="AT367" i="1"/>
  <c r="AU367" i="1"/>
  <c r="D369" i="1"/>
  <c r="E369" i="1"/>
  <c r="F369" i="1"/>
  <c r="G369" i="1"/>
  <c r="I369" i="1"/>
  <c r="Z368" i="1"/>
  <c r="K368" i="1"/>
  <c r="L368" i="1"/>
  <c r="AB368" i="1"/>
  <c r="AD368" i="1"/>
  <c r="AE368" i="1"/>
  <c r="AH368" i="1"/>
  <c r="AO368" i="1"/>
  <c r="M368" i="1"/>
  <c r="AQ368" i="1"/>
  <c r="AS368" i="1"/>
  <c r="AI368" i="1"/>
  <c r="AP368" i="1"/>
  <c r="N368" i="1"/>
  <c r="AR368" i="1"/>
  <c r="AT368" i="1"/>
  <c r="AU368" i="1"/>
  <c r="D370" i="1"/>
  <c r="E370" i="1"/>
  <c r="F370" i="1"/>
  <c r="G370" i="1"/>
  <c r="I370" i="1"/>
  <c r="Z369" i="1"/>
  <c r="K369" i="1"/>
  <c r="L369" i="1"/>
  <c r="AB369" i="1"/>
  <c r="AD369" i="1"/>
  <c r="AE369" i="1"/>
  <c r="AH369" i="1"/>
  <c r="AO369" i="1"/>
  <c r="M369" i="1"/>
  <c r="AQ369" i="1"/>
  <c r="AS369" i="1"/>
  <c r="AI369" i="1"/>
  <c r="AP369" i="1"/>
  <c r="N369" i="1"/>
  <c r="AR369" i="1"/>
  <c r="AT369" i="1"/>
  <c r="AU369" i="1"/>
  <c r="D371" i="1"/>
  <c r="E371" i="1"/>
  <c r="F371" i="1"/>
  <c r="G371" i="1"/>
  <c r="I371" i="1"/>
  <c r="Z370" i="1"/>
  <c r="K370" i="1"/>
  <c r="L370" i="1"/>
  <c r="AB370" i="1"/>
  <c r="AD370" i="1"/>
  <c r="AE370" i="1"/>
  <c r="AH370" i="1"/>
  <c r="AO370" i="1"/>
  <c r="M370" i="1"/>
  <c r="AQ370" i="1"/>
  <c r="AS370" i="1"/>
  <c r="AI370" i="1"/>
  <c r="AP370" i="1"/>
  <c r="N370" i="1"/>
  <c r="AR370" i="1"/>
  <c r="AT370" i="1"/>
  <c r="AU370" i="1"/>
  <c r="D372" i="1"/>
  <c r="E372" i="1"/>
  <c r="F372" i="1"/>
  <c r="G372" i="1"/>
  <c r="I372" i="1"/>
  <c r="Z371" i="1"/>
  <c r="K371" i="1"/>
  <c r="L371" i="1"/>
  <c r="AB371" i="1"/>
  <c r="AD371" i="1"/>
  <c r="AE371" i="1"/>
  <c r="AH371" i="1"/>
  <c r="AO371" i="1"/>
  <c r="M371" i="1"/>
  <c r="AQ371" i="1"/>
  <c r="AS371" i="1"/>
  <c r="AI371" i="1"/>
  <c r="AP371" i="1"/>
  <c r="N371" i="1"/>
  <c r="AR371" i="1"/>
  <c r="AT371" i="1"/>
  <c r="AU371" i="1"/>
  <c r="D373" i="1"/>
  <c r="E373" i="1"/>
  <c r="F373" i="1"/>
  <c r="G373" i="1"/>
  <c r="I373" i="1"/>
  <c r="Z372" i="1"/>
  <c r="K372" i="1"/>
  <c r="L372" i="1"/>
  <c r="AB372" i="1"/>
  <c r="AD372" i="1"/>
  <c r="AE372" i="1"/>
  <c r="AH372" i="1"/>
  <c r="AO372" i="1"/>
  <c r="M372" i="1"/>
  <c r="AQ372" i="1"/>
  <c r="AS372" i="1"/>
  <c r="AI372" i="1"/>
  <c r="AP372" i="1"/>
  <c r="N372" i="1"/>
  <c r="AR372" i="1"/>
  <c r="AT372" i="1"/>
  <c r="AU372" i="1"/>
  <c r="D374" i="1"/>
  <c r="E374" i="1"/>
  <c r="F374" i="1"/>
  <c r="G374" i="1"/>
  <c r="I374" i="1"/>
  <c r="Z373" i="1"/>
  <c r="K373" i="1"/>
  <c r="L373" i="1"/>
  <c r="AB373" i="1"/>
  <c r="AD373" i="1"/>
  <c r="AE373" i="1"/>
  <c r="AH373" i="1"/>
  <c r="AO373" i="1"/>
  <c r="M373" i="1"/>
  <c r="AQ373" i="1"/>
  <c r="AS373" i="1"/>
  <c r="AI373" i="1"/>
  <c r="AP373" i="1"/>
  <c r="N373" i="1"/>
  <c r="AR373" i="1"/>
  <c r="AT373" i="1"/>
  <c r="AU373" i="1"/>
  <c r="D375" i="1"/>
  <c r="E375" i="1"/>
  <c r="F375" i="1"/>
  <c r="G375" i="1"/>
  <c r="I375" i="1"/>
  <c r="Z374" i="1"/>
  <c r="K374" i="1"/>
  <c r="L374" i="1"/>
  <c r="AB374" i="1"/>
  <c r="AD374" i="1"/>
  <c r="AE374" i="1"/>
  <c r="AH374" i="1"/>
  <c r="AO374" i="1"/>
  <c r="M374" i="1"/>
  <c r="AQ374" i="1"/>
  <c r="AS374" i="1"/>
  <c r="AI374" i="1"/>
  <c r="AP374" i="1"/>
  <c r="N374" i="1"/>
  <c r="AR374" i="1"/>
  <c r="AT374" i="1"/>
  <c r="AU374" i="1"/>
  <c r="D376" i="1"/>
  <c r="E376" i="1"/>
  <c r="F376" i="1"/>
  <c r="G376" i="1"/>
  <c r="I376" i="1"/>
  <c r="Z375" i="1"/>
  <c r="K375" i="1"/>
  <c r="L375" i="1"/>
  <c r="AB375" i="1"/>
  <c r="AD375" i="1"/>
  <c r="AE375" i="1"/>
  <c r="AH375" i="1"/>
  <c r="AO375" i="1"/>
  <c r="M375" i="1"/>
  <c r="AQ375" i="1"/>
  <c r="AS375" i="1"/>
  <c r="AI375" i="1"/>
  <c r="AP375" i="1"/>
  <c r="N375" i="1"/>
  <c r="AR375" i="1"/>
  <c r="AT375" i="1"/>
  <c r="AU375" i="1"/>
  <c r="D377" i="1"/>
  <c r="E377" i="1"/>
  <c r="F377" i="1"/>
  <c r="G377" i="1"/>
  <c r="I377" i="1"/>
  <c r="Z376" i="1"/>
  <c r="K376" i="1"/>
  <c r="L376" i="1"/>
  <c r="AB376" i="1"/>
  <c r="AD376" i="1"/>
  <c r="AE376" i="1"/>
  <c r="AH376" i="1"/>
  <c r="AO376" i="1"/>
  <c r="M376" i="1"/>
  <c r="AQ376" i="1"/>
  <c r="AS376" i="1"/>
  <c r="AI376" i="1"/>
  <c r="AP376" i="1"/>
  <c r="N376" i="1"/>
  <c r="AR376" i="1"/>
  <c r="AT376" i="1"/>
  <c r="AU376" i="1"/>
  <c r="D378" i="1"/>
  <c r="E378" i="1"/>
  <c r="F378" i="1"/>
  <c r="G378" i="1"/>
  <c r="I378" i="1"/>
  <c r="Z377" i="1"/>
  <c r="K377" i="1"/>
  <c r="L377" i="1"/>
  <c r="AB377" i="1"/>
  <c r="AD377" i="1"/>
  <c r="AE377" i="1"/>
  <c r="AH377" i="1"/>
  <c r="AO377" i="1"/>
  <c r="M377" i="1"/>
  <c r="AQ377" i="1"/>
  <c r="AS377" i="1"/>
  <c r="AI377" i="1"/>
  <c r="AP377" i="1"/>
  <c r="N377" i="1"/>
  <c r="AR377" i="1"/>
  <c r="AT377" i="1"/>
  <c r="AU377" i="1"/>
  <c r="D379" i="1"/>
  <c r="E379" i="1"/>
  <c r="F379" i="1"/>
  <c r="G379" i="1"/>
  <c r="I379" i="1"/>
  <c r="Z378" i="1"/>
  <c r="K378" i="1"/>
  <c r="L378" i="1"/>
  <c r="AB378" i="1"/>
  <c r="AD378" i="1"/>
  <c r="AE378" i="1"/>
  <c r="AH378" i="1"/>
  <c r="AO378" i="1"/>
  <c r="M378" i="1"/>
  <c r="AQ378" i="1"/>
  <c r="AS378" i="1"/>
  <c r="AI378" i="1"/>
  <c r="AP378" i="1"/>
  <c r="N378" i="1"/>
  <c r="AR378" i="1"/>
  <c r="AT378" i="1"/>
  <c r="AU378" i="1"/>
  <c r="D380" i="1"/>
  <c r="E380" i="1"/>
  <c r="F380" i="1"/>
  <c r="G380" i="1"/>
  <c r="I380" i="1"/>
  <c r="Z379" i="1"/>
  <c r="K379" i="1"/>
  <c r="L379" i="1"/>
  <c r="AB379" i="1"/>
  <c r="AD379" i="1"/>
  <c r="AE379" i="1"/>
  <c r="AH379" i="1"/>
  <c r="AO379" i="1"/>
  <c r="M379" i="1"/>
  <c r="AQ379" i="1"/>
  <c r="AS379" i="1"/>
  <c r="AI379" i="1"/>
  <c r="AP379" i="1"/>
  <c r="N379" i="1"/>
  <c r="AR379" i="1"/>
  <c r="AT379" i="1"/>
  <c r="AU379" i="1"/>
  <c r="D381" i="1"/>
  <c r="E381" i="1"/>
  <c r="F381" i="1"/>
  <c r="G381" i="1"/>
  <c r="I381" i="1"/>
  <c r="Z380" i="1"/>
  <c r="K380" i="1"/>
  <c r="L380" i="1"/>
  <c r="AB380" i="1"/>
  <c r="AD380" i="1"/>
  <c r="AE380" i="1"/>
  <c r="AH380" i="1"/>
  <c r="AO380" i="1"/>
  <c r="M380" i="1"/>
  <c r="AQ380" i="1"/>
  <c r="AS380" i="1"/>
  <c r="AI380" i="1"/>
  <c r="AP380" i="1"/>
  <c r="N380" i="1"/>
  <c r="AR380" i="1"/>
  <c r="AT380" i="1"/>
  <c r="AU380" i="1"/>
  <c r="D382" i="1"/>
  <c r="E382" i="1"/>
  <c r="F382" i="1"/>
  <c r="G382" i="1"/>
  <c r="I382" i="1"/>
  <c r="Z381" i="1"/>
  <c r="K381" i="1"/>
  <c r="L381" i="1"/>
  <c r="AB381" i="1"/>
  <c r="AD381" i="1"/>
  <c r="AE381" i="1"/>
  <c r="AH381" i="1"/>
  <c r="AO381" i="1"/>
  <c r="M381" i="1"/>
  <c r="AQ381" i="1"/>
  <c r="AS381" i="1"/>
  <c r="AI381" i="1"/>
  <c r="AP381" i="1"/>
  <c r="N381" i="1"/>
  <c r="AR381" i="1"/>
  <c r="AT381" i="1"/>
  <c r="AU381" i="1"/>
  <c r="D383" i="1"/>
  <c r="E383" i="1"/>
  <c r="F383" i="1"/>
  <c r="G383" i="1"/>
  <c r="I383" i="1"/>
  <c r="Z382" i="1"/>
  <c r="K382" i="1"/>
  <c r="L382" i="1"/>
  <c r="AB382" i="1"/>
  <c r="AD382" i="1"/>
  <c r="AE382" i="1"/>
  <c r="AH382" i="1"/>
  <c r="AO382" i="1"/>
  <c r="M382" i="1"/>
  <c r="AQ382" i="1"/>
  <c r="AS382" i="1"/>
  <c r="AI382" i="1"/>
  <c r="AP382" i="1"/>
  <c r="N382" i="1"/>
  <c r="AR382" i="1"/>
  <c r="AT382" i="1"/>
  <c r="AU382" i="1"/>
  <c r="D384" i="1"/>
  <c r="E384" i="1"/>
  <c r="F384" i="1"/>
  <c r="G384" i="1"/>
  <c r="I384" i="1"/>
  <c r="Z383" i="1"/>
  <c r="K383" i="1"/>
  <c r="L383" i="1"/>
  <c r="AB383" i="1"/>
  <c r="AD383" i="1"/>
  <c r="AE383" i="1"/>
  <c r="AH383" i="1"/>
  <c r="AO383" i="1"/>
  <c r="M383" i="1"/>
  <c r="AQ383" i="1"/>
  <c r="AS383" i="1"/>
  <c r="AI383" i="1"/>
  <c r="AP383" i="1"/>
  <c r="N383" i="1"/>
  <c r="AR383" i="1"/>
  <c r="AT383" i="1"/>
  <c r="AU383" i="1"/>
  <c r="D385" i="1"/>
  <c r="E385" i="1"/>
  <c r="F385" i="1"/>
  <c r="G385" i="1"/>
  <c r="I385" i="1"/>
  <c r="Z384" i="1"/>
  <c r="K384" i="1"/>
  <c r="L384" i="1"/>
  <c r="AB384" i="1"/>
  <c r="AD384" i="1"/>
  <c r="AE384" i="1"/>
  <c r="AH384" i="1"/>
  <c r="AO384" i="1"/>
  <c r="M384" i="1"/>
  <c r="AQ384" i="1"/>
  <c r="AS384" i="1"/>
  <c r="AI384" i="1"/>
  <c r="AP384" i="1"/>
  <c r="N384" i="1"/>
  <c r="AR384" i="1"/>
  <c r="AT384" i="1"/>
  <c r="AU384" i="1"/>
  <c r="D386" i="1"/>
  <c r="E386" i="1"/>
  <c r="F386" i="1"/>
  <c r="G386" i="1"/>
  <c r="I386" i="1"/>
  <c r="Z385" i="1"/>
  <c r="K385" i="1"/>
  <c r="L385" i="1"/>
  <c r="AB385" i="1"/>
  <c r="AD385" i="1"/>
  <c r="AE385" i="1"/>
  <c r="AH385" i="1"/>
  <c r="AO385" i="1"/>
  <c r="M385" i="1"/>
  <c r="AQ385" i="1"/>
  <c r="AS385" i="1"/>
  <c r="AI385" i="1"/>
  <c r="AP385" i="1"/>
  <c r="N385" i="1"/>
  <c r="AR385" i="1"/>
  <c r="AT385" i="1"/>
  <c r="AU385" i="1"/>
  <c r="D387" i="1"/>
  <c r="E387" i="1"/>
  <c r="F387" i="1"/>
  <c r="G387" i="1"/>
  <c r="I387" i="1"/>
  <c r="Z386" i="1"/>
  <c r="K386" i="1"/>
  <c r="L386" i="1"/>
  <c r="AB386" i="1"/>
  <c r="AD386" i="1"/>
  <c r="AE386" i="1"/>
  <c r="AH386" i="1"/>
  <c r="AO386" i="1"/>
  <c r="M386" i="1"/>
  <c r="AQ386" i="1"/>
  <c r="AS386" i="1"/>
  <c r="AI386" i="1"/>
  <c r="AP386" i="1"/>
  <c r="N386" i="1"/>
  <c r="AR386" i="1"/>
  <c r="AT386" i="1"/>
  <c r="AU386" i="1"/>
  <c r="D388" i="1"/>
  <c r="E388" i="1"/>
  <c r="F388" i="1"/>
  <c r="G388" i="1"/>
  <c r="I388" i="1"/>
  <c r="Z387" i="1"/>
  <c r="K387" i="1"/>
  <c r="L387" i="1"/>
  <c r="AB387" i="1"/>
  <c r="AD387" i="1"/>
  <c r="AE387" i="1"/>
  <c r="AH387" i="1"/>
  <c r="AO387" i="1"/>
  <c r="M387" i="1"/>
  <c r="AQ387" i="1"/>
  <c r="AS387" i="1"/>
  <c r="AI387" i="1"/>
  <c r="AP387" i="1"/>
  <c r="N387" i="1"/>
  <c r="AR387" i="1"/>
  <c r="AT387" i="1"/>
  <c r="AU387" i="1"/>
  <c r="D389" i="1"/>
  <c r="E389" i="1"/>
  <c r="F389" i="1"/>
  <c r="G389" i="1"/>
  <c r="I389" i="1"/>
  <c r="Z388" i="1"/>
  <c r="K388" i="1"/>
  <c r="L388" i="1"/>
  <c r="AB388" i="1"/>
  <c r="AD388" i="1"/>
  <c r="AE388" i="1"/>
  <c r="AH388" i="1"/>
  <c r="AO388" i="1"/>
  <c r="M388" i="1"/>
  <c r="AQ388" i="1"/>
  <c r="AS388" i="1"/>
  <c r="AI388" i="1"/>
  <c r="AP388" i="1"/>
  <c r="N388" i="1"/>
  <c r="AR388" i="1"/>
  <c r="AT388" i="1"/>
  <c r="AU388" i="1"/>
  <c r="D390" i="1"/>
  <c r="E390" i="1"/>
  <c r="F390" i="1"/>
  <c r="G390" i="1"/>
  <c r="I390" i="1"/>
  <c r="Z389" i="1"/>
  <c r="K389" i="1"/>
  <c r="L389" i="1"/>
  <c r="AB389" i="1"/>
  <c r="AD389" i="1"/>
  <c r="AE389" i="1"/>
  <c r="AH389" i="1"/>
  <c r="AO389" i="1"/>
  <c r="M389" i="1"/>
  <c r="AQ389" i="1"/>
  <c r="AS389" i="1"/>
  <c r="AI389" i="1"/>
  <c r="AP389" i="1"/>
  <c r="N389" i="1"/>
  <c r="AR389" i="1"/>
  <c r="AT389" i="1"/>
  <c r="AU389" i="1"/>
  <c r="D391" i="1"/>
  <c r="E391" i="1"/>
  <c r="F391" i="1"/>
  <c r="G391" i="1"/>
  <c r="I391" i="1"/>
  <c r="Z390" i="1"/>
  <c r="K390" i="1"/>
  <c r="L390" i="1"/>
  <c r="AB390" i="1"/>
  <c r="AD390" i="1"/>
  <c r="AE390" i="1"/>
  <c r="AH390" i="1"/>
  <c r="AO390" i="1"/>
  <c r="M390" i="1"/>
  <c r="AQ390" i="1"/>
  <c r="AS390" i="1"/>
  <c r="AI390" i="1"/>
  <c r="AP390" i="1"/>
  <c r="N390" i="1"/>
  <c r="AR390" i="1"/>
  <c r="AT390" i="1"/>
  <c r="AU390" i="1"/>
  <c r="D392" i="1"/>
  <c r="E392" i="1"/>
  <c r="F392" i="1"/>
  <c r="G392" i="1"/>
  <c r="I392" i="1"/>
  <c r="Z391" i="1"/>
  <c r="K391" i="1"/>
  <c r="L391" i="1"/>
  <c r="AB391" i="1"/>
  <c r="AD391" i="1"/>
  <c r="AE391" i="1"/>
  <c r="AH391" i="1"/>
  <c r="AO391" i="1"/>
  <c r="M391" i="1"/>
  <c r="AQ391" i="1"/>
  <c r="AS391" i="1"/>
  <c r="AI391" i="1"/>
  <c r="AP391" i="1"/>
  <c r="N391" i="1"/>
  <c r="AR391" i="1"/>
  <c r="AT391" i="1"/>
  <c r="AU391" i="1"/>
  <c r="D393" i="1"/>
  <c r="E393" i="1"/>
  <c r="F393" i="1"/>
  <c r="G393" i="1"/>
  <c r="I393" i="1"/>
  <c r="Z392" i="1"/>
  <c r="K392" i="1"/>
  <c r="L392" i="1"/>
  <c r="AB392" i="1"/>
  <c r="AD392" i="1"/>
  <c r="AE392" i="1"/>
  <c r="AH392" i="1"/>
  <c r="AO392" i="1"/>
  <c r="M392" i="1"/>
  <c r="AQ392" i="1"/>
  <c r="AS392" i="1"/>
  <c r="AI392" i="1"/>
  <c r="AP392" i="1"/>
  <c r="N392" i="1"/>
  <c r="AR392" i="1"/>
  <c r="AT392" i="1"/>
  <c r="AU392" i="1"/>
  <c r="D394" i="1"/>
  <c r="E394" i="1"/>
  <c r="F394" i="1"/>
  <c r="G394" i="1"/>
  <c r="I394" i="1"/>
  <c r="Z393" i="1"/>
  <c r="K393" i="1"/>
  <c r="L393" i="1"/>
  <c r="AB393" i="1"/>
  <c r="AD393" i="1"/>
  <c r="AE393" i="1"/>
  <c r="AH393" i="1"/>
  <c r="AO393" i="1"/>
  <c r="M393" i="1"/>
  <c r="AQ393" i="1"/>
  <c r="AS393" i="1"/>
  <c r="AI393" i="1"/>
  <c r="AP393" i="1"/>
  <c r="N393" i="1"/>
  <c r="AR393" i="1"/>
  <c r="AT393" i="1"/>
  <c r="AU393" i="1"/>
  <c r="D395" i="1"/>
  <c r="E395" i="1"/>
  <c r="F395" i="1"/>
  <c r="G395" i="1"/>
  <c r="I395" i="1"/>
  <c r="Z394" i="1"/>
  <c r="K394" i="1"/>
  <c r="L394" i="1"/>
  <c r="AB394" i="1"/>
  <c r="AD394" i="1"/>
  <c r="AE394" i="1"/>
  <c r="AH394" i="1"/>
  <c r="AO394" i="1"/>
  <c r="M394" i="1"/>
  <c r="AQ394" i="1"/>
  <c r="AS394" i="1"/>
  <c r="AI394" i="1"/>
  <c r="AP394" i="1"/>
  <c r="N394" i="1"/>
  <c r="AR394" i="1"/>
  <c r="AT394" i="1"/>
  <c r="AU394" i="1"/>
  <c r="D396" i="1"/>
  <c r="E396" i="1"/>
  <c r="F396" i="1"/>
  <c r="G396" i="1"/>
  <c r="I396" i="1"/>
  <c r="Z395" i="1"/>
  <c r="K395" i="1"/>
  <c r="L395" i="1"/>
  <c r="AB395" i="1"/>
  <c r="AD395" i="1"/>
  <c r="AE395" i="1"/>
  <c r="AH395" i="1"/>
  <c r="AO395" i="1"/>
  <c r="M395" i="1"/>
  <c r="AQ395" i="1"/>
  <c r="AS395" i="1"/>
  <c r="AI395" i="1"/>
  <c r="AP395" i="1"/>
  <c r="N395" i="1"/>
  <c r="AR395" i="1"/>
  <c r="AT395" i="1"/>
  <c r="AU395" i="1"/>
  <c r="D397" i="1"/>
  <c r="E397" i="1"/>
  <c r="F397" i="1"/>
  <c r="G397" i="1"/>
  <c r="I397" i="1"/>
  <c r="Z396" i="1"/>
  <c r="K396" i="1"/>
  <c r="L396" i="1"/>
  <c r="AB396" i="1"/>
  <c r="AD396" i="1"/>
  <c r="AE396" i="1"/>
  <c r="AH396" i="1"/>
  <c r="AO396" i="1"/>
  <c r="M396" i="1"/>
  <c r="AQ396" i="1"/>
  <c r="AS396" i="1"/>
  <c r="AI396" i="1"/>
  <c r="AP396" i="1"/>
  <c r="N396" i="1"/>
  <c r="AR396" i="1"/>
  <c r="AT396" i="1"/>
  <c r="AU396" i="1"/>
  <c r="D398" i="1"/>
  <c r="E398" i="1"/>
  <c r="F398" i="1"/>
  <c r="G398" i="1"/>
  <c r="I398" i="1"/>
  <c r="Z397" i="1"/>
  <c r="K397" i="1"/>
  <c r="L397" i="1"/>
  <c r="AB397" i="1"/>
  <c r="AD397" i="1"/>
  <c r="AE397" i="1"/>
  <c r="AH397" i="1"/>
  <c r="AO397" i="1"/>
  <c r="M397" i="1"/>
  <c r="AQ397" i="1"/>
  <c r="AS397" i="1"/>
  <c r="AI397" i="1"/>
  <c r="AP397" i="1"/>
  <c r="N397" i="1"/>
  <c r="AR397" i="1"/>
  <c r="AT397" i="1"/>
  <c r="AU397" i="1"/>
  <c r="D399" i="1"/>
  <c r="E399" i="1"/>
  <c r="F399" i="1"/>
  <c r="G399" i="1"/>
  <c r="I399" i="1"/>
  <c r="Z398" i="1"/>
  <c r="K398" i="1"/>
  <c r="L398" i="1"/>
  <c r="AB398" i="1"/>
  <c r="AD398" i="1"/>
  <c r="AE398" i="1"/>
  <c r="AH398" i="1"/>
  <c r="AO398" i="1"/>
  <c r="M398" i="1"/>
  <c r="AQ398" i="1"/>
  <c r="AS398" i="1"/>
  <c r="AI398" i="1"/>
  <c r="AP398" i="1"/>
  <c r="N398" i="1"/>
  <c r="AR398" i="1"/>
  <c r="AT398" i="1"/>
  <c r="AU398" i="1"/>
  <c r="D400" i="1"/>
  <c r="E400" i="1"/>
  <c r="F400" i="1"/>
  <c r="G400" i="1"/>
  <c r="I400" i="1"/>
  <c r="Z399" i="1"/>
  <c r="K399" i="1"/>
  <c r="L399" i="1"/>
  <c r="AB399" i="1"/>
  <c r="AD399" i="1"/>
  <c r="AE399" i="1"/>
  <c r="AH399" i="1"/>
  <c r="AO399" i="1"/>
  <c r="M399" i="1"/>
  <c r="AQ399" i="1"/>
  <c r="AS399" i="1"/>
  <c r="AI399" i="1"/>
  <c r="AP399" i="1"/>
  <c r="N399" i="1"/>
  <c r="AR399" i="1"/>
  <c r="AT399" i="1"/>
  <c r="AU399" i="1"/>
  <c r="D401" i="1"/>
  <c r="E401" i="1"/>
  <c r="F401" i="1"/>
  <c r="G401" i="1"/>
  <c r="I401" i="1"/>
  <c r="Z400" i="1"/>
  <c r="K400" i="1"/>
  <c r="L400" i="1"/>
  <c r="AB400" i="1"/>
  <c r="AD400" i="1"/>
  <c r="AE400" i="1"/>
  <c r="AH400" i="1"/>
  <c r="AO400" i="1"/>
  <c r="M400" i="1"/>
  <c r="AQ400" i="1"/>
  <c r="AS400" i="1"/>
  <c r="AI400" i="1"/>
  <c r="AP400" i="1"/>
  <c r="N400" i="1"/>
  <c r="AR400" i="1"/>
  <c r="AT400" i="1"/>
  <c r="AU400" i="1"/>
  <c r="D402" i="1"/>
  <c r="E402" i="1"/>
  <c r="F402" i="1"/>
  <c r="G402" i="1"/>
  <c r="I402" i="1"/>
  <c r="Z401" i="1"/>
  <c r="K401" i="1"/>
  <c r="L401" i="1"/>
  <c r="AB401" i="1"/>
  <c r="AD401" i="1"/>
  <c r="AE401" i="1"/>
  <c r="AH401" i="1"/>
  <c r="AO401" i="1"/>
  <c r="M401" i="1"/>
  <c r="AQ401" i="1"/>
  <c r="AS401" i="1"/>
  <c r="AI401" i="1"/>
  <c r="AP401" i="1"/>
  <c r="N401" i="1"/>
  <c r="AR401" i="1"/>
  <c r="AT401" i="1"/>
  <c r="AU401" i="1"/>
  <c r="D403" i="1"/>
  <c r="E403" i="1"/>
  <c r="F403" i="1"/>
  <c r="G403" i="1"/>
  <c r="I403" i="1"/>
  <c r="Z402" i="1"/>
  <c r="K402" i="1"/>
  <c r="L402" i="1"/>
  <c r="AB402" i="1"/>
  <c r="AD402" i="1"/>
  <c r="AE402" i="1"/>
  <c r="AH402" i="1"/>
  <c r="AO402" i="1"/>
  <c r="M402" i="1"/>
  <c r="AQ402" i="1"/>
  <c r="AS402" i="1"/>
  <c r="AI402" i="1"/>
  <c r="AP402" i="1"/>
  <c r="N402" i="1"/>
  <c r="AR402" i="1"/>
  <c r="AT402" i="1"/>
  <c r="AU402" i="1"/>
  <c r="D404" i="1"/>
  <c r="E404" i="1"/>
  <c r="F404" i="1"/>
  <c r="G404" i="1"/>
  <c r="I404" i="1"/>
  <c r="Z403" i="1"/>
  <c r="K403" i="1"/>
  <c r="L403" i="1"/>
  <c r="AB403" i="1"/>
  <c r="AD403" i="1"/>
  <c r="AE403" i="1"/>
  <c r="AH403" i="1"/>
  <c r="AO403" i="1"/>
  <c r="M403" i="1"/>
  <c r="AQ403" i="1"/>
  <c r="AS403" i="1"/>
  <c r="AI403" i="1"/>
  <c r="AP403" i="1"/>
  <c r="N403" i="1"/>
  <c r="AR403" i="1"/>
  <c r="AT403" i="1"/>
  <c r="AU403" i="1"/>
  <c r="D405" i="1"/>
  <c r="E405" i="1"/>
  <c r="F405" i="1"/>
  <c r="G405" i="1"/>
  <c r="I405" i="1"/>
  <c r="Z404" i="1"/>
  <c r="K404" i="1"/>
  <c r="L404" i="1"/>
  <c r="AB404" i="1"/>
  <c r="AD404" i="1"/>
  <c r="AE404" i="1"/>
  <c r="AH404" i="1"/>
  <c r="AO404" i="1"/>
  <c r="M404" i="1"/>
  <c r="AQ404" i="1"/>
  <c r="AS404" i="1"/>
  <c r="AI404" i="1"/>
  <c r="AP404" i="1"/>
  <c r="N404" i="1"/>
  <c r="AR404" i="1"/>
  <c r="AT404" i="1"/>
  <c r="AU404" i="1"/>
  <c r="D406" i="1"/>
  <c r="E406" i="1"/>
  <c r="F406" i="1"/>
  <c r="G406" i="1"/>
  <c r="I406" i="1"/>
  <c r="Z405" i="1"/>
  <c r="K405" i="1"/>
  <c r="L405" i="1"/>
  <c r="AB405" i="1"/>
  <c r="AD405" i="1"/>
  <c r="AE405" i="1"/>
  <c r="AH405" i="1"/>
  <c r="AO405" i="1"/>
  <c r="M405" i="1"/>
  <c r="AQ405" i="1"/>
  <c r="AS405" i="1"/>
  <c r="AI405" i="1"/>
  <c r="AP405" i="1"/>
  <c r="N405" i="1"/>
  <c r="AR405" i="1"/>
  <c r="AT405" i="1"/>
  <c r="AU405" i="1"/>
  <c r="D407" i="1"/>
  <c r="E407" i="1"/>
  <c r="F407" i="1"/>
  <c r="G407" i="1"/>
  <c r="I407" i="1"/>
  <c r="Z406" i="1"/>
  <c r="K406" i="1"/>
  <c r="L406" i="1"/>
  <c r="AB406" i="1"/>
  <c r="AD406" i="1"/>
  <c r="AE406" i="1"/>
  <c r="AH406" i="1"/>
  <c r="AO406" i="1"/>
  <c r="M406" i="1"/>
  <c r="AQ406" i="1"/>
  <c r="AS406" i="1"/>
  <c r="AI406" i="1"/>
  <c r="AP406" i="1"/>
  <c r="N406" i="1"/>
  <c r="AR406" i="1"/>
  <c r="AT406" i="1"/>
  <c r="AU406" i="1"/>
  <c r="D408" i="1"/>
  <c r="E408" i="1"/>
  <c r="F408" i="1"/>
  <c r="G408" i="1"/>
  <c r="I408" i="1"/>
  <c r="Z407" i="1"/>
  <c r="K407" i="1"/>
  <c r="L407" i="1"/>
  <c r="AB407" i="1"/>
  <c r="AD407" i="1"/>
  <c r="AE407" i="1"/>
  <c r="AH407" i="1"/>
  <c r="AO407" i="1"/>
  <c r="M407" i="1"/>
  <c r="AQ407" i="1"/>
  <c r="AS407" i="1"/>
  <c r="AI407" i="1"/>
  <c r="AP407" i="1"/>
  <c r="N407" i="1"/>
  <c r="AR407" i="1"/>
  <c r="AT407" i="1"/>
  <c r="AU407" i="1"/>
  <c r="D409" i="1"/>
  <c r="E409" i="1"/>
  <c r="F409" i="1"/>
  <c r="G409" i="1"/>
  <c r="I409" i="1"/>
  <c r="Z408" i="1"/>
  <c r="K408" i="1"/>
  <c r="L408" i="1"/>
  <c r="AB408" i="1"/>
  <c r="AD408" i="1"/>
  <c r="AE408" i="1"/>
  <c r="AH408" i="1"/>
  <c r="AO408" i="1"/>
  <c r="M408" i="1"/>
  <c r="AQ408" i="1"/>
  <c r="AS408" i="1"/>
  <c r="AI408" i="1"/>
  <c r="AP408" i="1"/>
  <c r="N408" i="1"/>
  <c r="AR408" i="1"/>
  <c r="AT408" i="1"/>
  <c r="AU408" i="1"/>
  <c r="D410" i="1"/>
  <c r="E410" i="1"/>
  <c r="F410" i="1"/>
  <c r="G410" i="1"/>
  <c r="I410" i="1"/>
  <c r="Z409" i="1"/>
  <c r="K409" i="1"/>
  <c r="L409" i="1"/>
  <c r="AB409" i="1"/>
  <c r="AD409" i="1"/>
  <c r="AE409" i="1"/>
  <c r="AH409" i="1"/>
  <c r="AO409" i="1"/>
  <c r="M409" i="1"/>
  <c r="AQ409" i="1"/>
  <c r="AS409" i="1"/>
  <c r="AI409" i="1"/>
  <c r="AP409" i="1"/>
  <c r="N409" i="1"/>
  <c r="AR409" i="1"/>
  <c r="AT409" i="1"/>
  <c r="AU409" i="1"/>
  <c r="D411" i="1"/>
  <c r="E411" i="1"/>
  <c r="F411" i="1"/>
  <c r="G411" i="1"/>
  <c r="I411" i="1"/>
  <c r="Z410" i="1"/>
  <c r="K410" i="1"/>
  <c r="L410" i="1"/>
  <c r="AB410" i="1"/>
  <c r="AD410" i="1"/>
  <c r="AE410" i="1"/>
  <c r="AH410" i="1"/>
  <c r="AO410" i="1"/>
  <c r="M410" i="1"/>
  <c r="AQ410" i="1"/>
  <c r="AS410" i="1"/>
  <c r="AI410" i="1"/>
  <c r="AP410" i="1"/>
  <c r="N410" i="1"/>
  <c r="AR410" i="1"/>
  <c r="AT410" i="1"/>
  <c r="AU410" i="1"/>
  <c r="D412" i="1"/>
  <c r="E412" i="1"/>
  <c r="F412" i="1"/>
  <c r="G412" i="1"/>
  <c r="I412" i="1"/>
  <c r="Z411" i="1"/>
  <c r="K411" i="1"/>
  <c r="L411" i="1"/>
  <c r="AB411" i="1"/>
  <c r="AD411" i="1"/>
  <c r="AE411" i="1"/>
  <c r="AH411" i="1"/>
  <c r="AO411" i="1"/>
  <c r="M411" i="1"/>
  <c r="AQ411" i="1"/>
  <c r="AS411" i="1"/>
  <c r="AI411" i="1"/>
  <c r="AP411" i="1"/>
  <c r="N411" i="1"/>
  <c r="AR411" i="1"/>
  <c r="AT411" i="1"/>
  <c r="AU411" i="1"/>
  <c r="D413" i="1"/>
  <c r="E413" i="1"/>
  <c r="F413" i="1"/>
  <c r="G413" i="1"/>
  <c r="I413" i="1"/>
  <c r="Z412" i="1"/>
  <c r="K412" i="1"/>
  <c r="L412" i="1"/>
  <c r="AB412" i="1"/>
  <c r="AD412" i="1"/>
  <c r="AE412" i="1"/>
  <c r="AH412" i="1"/>
  <c r="AO412" i="1"/>
  <c r="M412" i="1"/>
  <c r="AQ412" i="1"/>
  <c r="AS412" i="1"/>
  <c r="AI412" i="1"/>
  <c r="AP412" i="1"/>
  <c r="N412" i="1"/>
  <c r="AR412" i="1"/>
  <c r="AT412" i="1"/>
  <c r="AU412" i="1"/>
  <c r="D414" i="1"/>
  <c r="E414" i="1"/>
  <c r="F414" i="1"/>
  <c r="G414" i="1"/>
  <c r="I414" i="1"/>
  <c r="Z413" i="1"/>
  <c r="K413" i="1"/>
  <c r="L413" i="1"/>
  <c r="AB413" i="1"/>
  <c r="AD413" i="1"/>
  <c r="AE413" i="1"/>
  <c r="AH413" i="1"/>
  <c r="AO413" i="1"/>
  <c r="M413" i="1"/>
  <c r="AQ413" i="1"/>
  <c r="AS413" i="1"/>
  <c r="AI413" i="1"/>
  <c r="AP413" i="1"/>
  <c r="N413" i="1"/>
  <c r="AR413" i="1"/>
  <c r="AT413" i="1"/>
  <c r="AU413" i="1"/>
  <c r="D415" i="1"/>
  <c r="E415" i="1"/>
  <c r="F415" i="1"/>
  <c r="G415" i="1"/>
  <c r="I415" i="1"/>
  <c r="Z414" i="1"/>
  <c r="K414" i="1"/>
  <c r="L414" i="1"/>
  <c r="AB414" i="1"/>
  <c r="AD414" i="1"/>
  <c r="AE414" i="1"/>
  <c r="AH414" i="1"/>
  <c r="AO414" i="1"/>
  <c r="M414" i="1"/>
  <c r="AQ414" i="1"/>
  <c r="AS414" i="1"/>
  <c r="AI414" i="1"/>
  <c r="AP414" i="1"/>
  <c r="N414" i="1"/>
  <c r="AR414" i="1"/>
  <c r="AT414" i="1"/>
  <c r="AU414" i="1"/>
  <c r="D416" i="1"/>
  <c r="E416" i="1"/>
  <c r="F416" i="1"/>
  <c r="G416" i="1"/>
  <c r="I416" i="1"/>
  <c r="Z415" i="1"/>
  <c r="K415" i="1"/>
  <c r="L415" i="1"/>
  <c r="AB415" i="1"/>
  <c r="AD415" i="1"/>
  <c r="AE415" i="1"/>
  <c r="AH415" i="1"/>
  <c r="AO415" i="1"/>
  <c r="M415" i="1"/>
  <c r="AQ415" i="1"/>
  <c r="AS415" i="1"/>
  <c r="AI415" i="1"/>
  <c r="AP415" i="1"/>
  <c r="N415" i="1"/>
  <c r="AR415" i="1"/>
  <c r="AT415" i="1"/>
  <c r="AU415" i="1"/>
  <c r="D417" i="1"/>
  <c r="E417" i="1"/>
  <c r="F417" i="1"/>
  <c r="G417" i="1"/>
  <c r="I417" i="1"/>
  <c r="Z416" i="1"/>
  <c r="K416" i="1"/>
  <c r="L416" i="1"/>
  <c r="AB416" i="1"/>
  <c r="AD416" i="1"/>
  <c r="AE416" i="1"/>
  <c r="AH416" i="1"/>
  <c r="AO416" i="1"/>
  <c r="M416" i="1"/>
  <c r="AQ416" i="1"/>
  <c r="AS416" i="1"/>
  <c r="AI416" i="1"/>
  <c r="AP416" i="1"/>
  <c r="N416" i="1"/>
  <c r="AR416" i="1"/>
  <c r="AT416" i="1"/>
  <c r="AU416" i="1"/>
  <c r="D418" i="1"/>
  <c r="E418" i="1"/>
  <c r="F418" i="1"/>
  <c r="G418" i="1"/>
  <c r="I418" i="1"/>
  <c r="Z417" i="1"/>
  <c r="K417" i="1"/>
  <c r="L417" i="1"/>
  <c r="AB417" i="1"/>
  <c r="AD417" i="1"/>
  <c r="AE417" i="1"/>
  <c r="AH417" i="1"/>
  <c r="AO417" i="1"/>
  <c r="M417" i="1"/>
  <c r="AQ417" i="1"/>
  <c r="AS417" i="1"/>
  <c r="AI417" i="1"/>
  <c r="AP417" i="1"/>
  <c r="N417" i="1"/>
  <c r="AR417" i="1"/>
  <c r="AT417" i="1"/>
  <c r="AU417" i="1"/>
  <c r="D419" i="1"/>
  <c r="E419" i="1"/>
  <c r="F419" i="1"/>
  <c r="G419" i="1"/>
  <c r="I419" i="1"/>
  <c r="Z418" i="1"/>
  <c r="K418" i="1"/>
  <c r="L418" i="1"/>
  <c r="AB418" i="1"/>
  <c r="AD418" i="1"/>
  <c r="AE418" i="1"/>
  <c r="AH418" i="1"/>
  <c r="AO418" i="1"/>
  <c r="M418" i="1"/>
  <c r="AQ418" i="1"/>
  <c r="AS418" i="1"/>
  <c r="AI418" i="1"/>
  <c r="AP418" i="1"/>
  <c r="N418" i="1"/>
  <c r="AR418" i="1"/>
  <c r="AT418" i="1"/>
  <c r="AU418" i="1"/>
  <c r="D420" i="1"/>
  <c r="E420" i="1"/>
  <c r="F420" i="1"/>
  <c r="G420" i="1"/>
  <c r="I420" i="1"/>
  <c r="Z419" i="1"/>
  <c r="K419" i="1"/>
  <c r="L419" i="1"/>
  <c r="AB419" i="1"/>
  <c r="AD419" i="1"/>
  <c r="AE419" i="1"/>
  <c r="AH419" i="1"/>
  <c r="AO419" i="1"/>
  <c r="M419" i="1"/>
  <c r="AQ419" i="1"/>
  <c r="AS419" i="1"/>
  <c r="AI419" i="1"/>
  <c r="AP419" i="1"/>
  <c r="N419" i="1"/>
  <c r="AR419" i="1"/>
  <c r="AT419" i="1"/>
  <c r="AU419" i="1"/>
  <c r="D421" i="1"/>
  <c r="E421" i="1"/>
  <c r="F421" i="1"/>
  <c r="G421" i="1"/>
  <c r="I421" i="1"/>
  <c r="Z420" i="1"/>
  <c r="K420" i="1"/>
  <c r="L420" i="1"/>
  <c r="AB420" i="1"/>
  <c r="AD420" i="1"/>
  <c r="AE420" i="1"/>
  <c r="AH420" i="1"/>
  <c r="AO420" i="1"/>
  <c r="M420" i="1"/>
  <c r="AQ420" i="1"/>
  <c r="AS420" i="1"/>
  <c r="AI420" i="1"/>
  <c r="AP420" i="1"/>
  <c r="N420" i="1"/>
  <c r="AR420" i="1"/>
  <c r="AT420" i="1"/>
  <c r="AU420" i="1"/>
  <c r="D422" i="1"/>
  <c r="E422" i="1"/>
  <c r="F422" i="1"/>
  <c r="G422" i="1"/>
  <c r="I422" i="1"/>
  <c r="Z421" i="1"/>
  <c r="K421" i="1"/>
  <c r="L421" i="1"/>
  <c r="AB421" i="1"/>
  <c r="AD421" i="1"/>
  <c r="AE421" i="1"/>
  <c r="AH421" i="1"/>
  <c r="AO421" i="1"/>
  <c r="M421" i="1"/>
  <c r="AQ421" i="1"/>
  <c r="AS421" i="1"/>
  <c r="AI421" i="1"/>
  <c r="AP421" i="1"/>
  <c r="N421" i="1"/>
  <c r="AR421" i="1"/>
  <c r="AT421" i="1"/>
  <c r="AU421" i="1"/>
  <c r="D423" i="1"/>
  <c r="E423" i="1"/>
  <c r="F423" i="1"/>
  <c r="G423" i="1"/>
  <c r="I423" i="1"/>
  <c r="Z422" i="1"/>
  <c r="K422" i="1"/>
  <c r="L422" i="1"/>
  <c r="AB422" i="1"/>
  <c r="AD422" i="1"/>
  <c r="AE422" i="1"/>
  <c r="AH422" i="1"/>
  <c r="AO422" i="1"/>
  <c r="M422" i="1"/>
  <c r="AQ422" i="1"/>
  <c r="AS422" i="1"/>
  <c r="AI422" i="1"/>
  <c r="AP422" i="1"/>
  <c r="N422" i="1"/>
  <c r="AR422" i="1"/>
  <c r="AT422" i="1"/>
  <c r="AU422" i="1"/>
  <c r="D424" i="1"/>
  <c r="E424" i="1"/>
  <c r="F424" i="1"/>
  <c r="G424" i="1"/>
  <c r="I424" i="1"/>
  <c r="Z423" i="1"/>
  <c r="K423" i="1"/>
  <c r="L423" i="1"/>
  <c r="AB423" i="1"/>
  <c r="AD423" i="1"/>
  <c r="AE423" i="1"/>
  <c r="AH423" i="1"/>
  <c r="AO423" i="1"/>
  <c r="M423" i="1"/>
  <c r="AQ423" i="1"/>
  <c r="AS423" i="1"/>
  <c r="AI423" i="1"/>
  <c r="AP423" i="1"/>
  <c r="N423" i="1"/>
  <c r="AR423" i="1"/>
  <c r="AT423" i="1"/>
  <c r="AU423" i="1"/>
  <c r="D425" i="1"/>
  <c r="E425" i="1"/>
  <c r="F425" i="1"/>
  <c r="G425" i="1"/>
  <c r="I425" i="1"/>
  <c r="Z424" i="1"/>
  <c r="K424" i="1"/>
  <c r="L424" i="1"/>
  <c r="AB424" i="1"/>
  <c r="AD424" i="1"/>
  <c r="AE424" i="1"/>
  <c r="AH424" i="1"/>
  <c r="AO424" i="1"/>
  <c r="M424" i="1"/>
  <c r="AQ424" i="1"/>
  <c r="AS424" i="1"/>
  <c r="AI424" i="1"/>
  <c r="AP424" i="1"/>
  <c r="N424" i="1"/>
  <c r="AR424" i="1"/>
  <c r="AT424" i="1"/>
  <c r="AU424" i="1"/>
  <c r="D426" i="1"/>
  <c r="E426" i="1"/>
  <c r="F426" i="1"/>
  <c r="G426" i="1"/>
  <c r="I426" i="1"/>
  <c r="Z425" i="1"/>
  <c r="K425" i="1"/>
  <c r="L425" i="1"/>
  <c r="AB425" i="1"/>
  <c r="AD425" i="1"/>
  <c r="AE425" i="1"/>
  <c r="AH425" i="1"/>
  <c r="AO425" i="1"/>
  <c r="M425" i="1"/>
  <c r="AQ425" i="1"/>
  <c r="AS425" i="1"/>
  <c r="AI425" i="1"/>
  <c r="AP425" i="1"/>
  <c r="N425" i="1"/>
  <c r="AR425" i="1"/>
  <c r="AT425" i="1"/>
  <c r="AU425" i="1"/>
  <c r="D427" i="1"/>
  <c r="E427" i="1"/>
  <c r="F427" i="1"/>
  <c r="G427" i="1"/>
  <c r="I427" i="1"/>
  <c r="Z426" i="1"/>
  <c r="K426" i="1"/>
  <c r="L426" i="1"/>
  <c r="AB426" i="1"/>
  <c r="AD426" i="1"/>
  <c r="AE426" i="1"/>
  <c r="AH426" i="1"/>
  <c r="AO426" i="1"/>
  <c r="M426" i="1"/>
  <c r="AQ426" i="1"/>
  <c r="AS426" i="1"/>
  <c r="AI426" i="1"/>
  <c r="AP426" i="1"/>
  <c r="N426" i="1"/>
  <c r="AR426" i="1"/>
  <c r="AT426" i="1"/>
  <c r="AU426" i="1"/>
  <c r="D428" i="1"/>
  <c r="E428" i="1"/>
  <c r="F428" i="1"/>
  <c r="G428" i="1"/>
  <c r="I428" i="1"/>
  <c r="Z427" i="1"/>
  <c r="K427" i="1"/>
  <c r="L427" i="1"/>
  <c r="AB427" i="1"/>
  <c r="AD427" i="1"/>
  <c r="AE427" i="1"/>
  <c r="AH427" i="1"/>
  <c r="AO427" i="1"/>
  <c r="M427" i="1"/>
  <c r="AQ427" i="1"/>
  <c r="AS427" i="1"/>
  <c r="AI427" i="1"/>
  <c r="AP427" i="1"/>
  <c r="N427" i="1"/>
  <c r="AR427" i="1"/>
  <c r="AT427" i="1"/>
  <c r="AU427" i="1"/>
  <c r="D429" i="1"/>
  <c r="E429" i="1"/>
  <c r="F429" i="1"/>
  <c r="G429" i="1"/>
  <c r="I429" i="1"/>
  <c r="Z428" i="1"/>
  <c r="K428" i="1"/>
  <c r="L428" i="1"/>
  <c r="AB428" i="1"/>
  <c r="AD428" i="1"/>
  <c r="AE428" i="1"/>
  <c r="AH428" i="1"/>
  <c r="AO428" i="1"/>
  <c r="M428" i="1"/>
  <c r="AQ428" i="1"/>
  <c r="AS428" i="1"/>
  <c r="AI428" i="1"/>
  <c r="AP428" i="1"/>
  <c r="N428" i="1"/>
  <c r="AR428" i="1"/>
  <c r="AT428" i="1"/>
  <c r="AU428" i="1"/>
  <c r="D430" i="1"/>
  <c r="E430" i="1"/>
  <c r="F430" i="1"/>
  <c r="G430" i="1"/>
  <c r="I430" i="1"/>
  <c r="Z429" i="1"/>
  <c r="K429" i="1"/>
  <c r="L429" i="1"/>
  <c r="AB429" i="1"/>
  <c r="AD429" i="1"/>
  <c r="AE429" i="1"/>
  <c r="AH429" i="1"/>
  <c r="AO429" i="1"/>
  <c r="M429" i="1"/>
  <c r="AQ429" i="1"/>
  <c r="AS429" i="1"/>
  <c r="AI429" i="1"/>
  <c r="AP429" i="1"/>
  <c r="N429" i="1"/>
  <c r="AR429" i="1"/>
  <c r="AT429" i="1"/>
  <c r="AU429" i="1"/>
  <c r="D431" i="1"/>
  <c r="E431" i="1"/>
  <c r="F431" i="1"/>
  <c r="G431" i="1"/>
  <c r="I431" i="1"/>
  <c r="Z430" i="1"/>
  <c r="K430" i="1"/>
  <c r="L430" i="1"/>
  <c r="AB430" i="1"/>
  <c r="AD430" i="1"/>
  <c r="AE430" i="1"/>
  <c r="AH430" i="1"/>
  <c r="AO430" i="1"/>
  <c r="M430" i="1"/>
  <c r="AQ430" i="1"/>
  <c r="AS430" i="1"/>
  <c r="AI430" i="1"/>
  <c r="AP430" i="1"/>
  <c r="N430" i="1"/>
  <c r="AR430" i="1"/>
  <c r="AT430" i="1"/>
  <c r="AU430" i="1"/>
  <c r="D432" i="1"/>
  <c r="E432" i="1"/>
  <c r="F432" i="1"/>
  <c r="G432" i="1"/>
  <c r="I432" i="1"/>
  <c r="Z431" i="1"/>
  <c r="K431" i="1"/>
  <c r="L431" i="1"/>
  <c r="AB431" i="1"/>
  <c r="AD431" i="1"/>
  <c r="AE431" i="1"/>
  <c r="AH431" i="1"/>
  <c r="AO431" i="1"/>
  <c r="M431" i="1"/>
  <c r="AQ431" i="1"/>
  <c r="AS431" i="1"/>
  <c r="AI431" i="1"/>
  <c r="AP431" i="1"/>
  <c r="N431" i="1"/>
  <c r="AR431" i="1"/>
  <c r="AT431" i="1"/>
  <c r="AU431" i="1"/>
  <c r="D433" i="1"/>
  <c r="E433" i="1"/>
  <c r="F433" i="1"/>
  <c r="G433" i="1"/>
  <c r="I433" i="1"/>
  <c r="Z432" i="1"/>
  <c r="K432" i="1"/>
  <c r="L432" i="1"/>
  <c r="AB432" i="1"/>
  <c r="AD432" i="1"/>
  <c r="AE432" i="1"/>
  <c r="AH432" i="1"/>
  <c r="AO432" i="1"/>
  <c r="M432" i="1"/>
  <c r="AQ432" i="1"/>
  <c r="AS432" i="1"/>
  <c r="AI432" i="1"/>
  <c r="AP432" i="1"/>
  <c r="N432" i="1"/>
  <c r="AR432" i="1"/>
  <c r="AT432" i="1"/>
  <c r="AU432" i="1"/>
  <c r="D434" i="1"/>
  <c r="E434" i="1"/>
  <c r="F434" i="1"/>
  <c r="G434" i="1"/>
  <c r="I434" i="1"/>
  <c r="Z433" i="1"/>
  <c r="K433" i="1"/>
  <c r="L433" i="1"/>
  <c r="AB433" i="1"/>
  <c r="AD433" i="1"/>
  <c r="AE433" i="1"/>
  <c r="AH433" i="1"/>
  <c r="AO433" i="1"/>
  <c r="M433" i="1"/>
  <c r="AQ433" i="1"/>
  <c r="AS433" i="1"/>
  <c r="AI433" i="1"/>
  <c r="AP433" i="1"/>
  <c r="N433" i="1"/>
  <c r="AR433" i="1"/>
  <c r="AT433" i="1"/>
  <c r="AU433" i="1"/>
  <c r="D435" i="1"/>
  <c r="E435" i="1"/>
  <c r="F435" i="1"/>
  <c r="G435" i="1"/>
  <c r="I435" i="1"/>
  <c r="Z434" i="1"/>
  <c r="K434" i="1"/>
  <c r="L434" i="1"/>
  <c r="AB434" i="1"/>
  <c r="AD434" i="1"/>
  <c r="AE434" i="1"/>
  <c r="AH434" i="1"/>
  <c r="AO434" i="1"/>
  <c r="M434" i="1"/>
  <c r="AQ434" i="1"/>
  <c r="AS434" i="1"/>
  <c r="AI434" i="1"/>
  <c r="AP434" i="1"/>
  <c r="N434" i="1"/>
  <c r="AR434" i="1"/>
  <c r="AT434" i="1"/>
  <c r="AU434" i="1"/>
  <c r="D436" i="1"/>
  <c r="E436" i="1"/>
  <c r="F436" i="1"/>
  <c r="G436" i="1"/>
  <c r="I436" i="1"/>
  <c r="Z435" i="1"/>
  <c r="K435" i="1"/>
  <c r="L435" i="1"/>
  <c r="AB435" i="1"/>
  <c r="AD435" i="1"/>
  <c r="AE435" i="1"/>
  <c r="AH435" i="1"/>
  <c r="AO435" i="1"/>
  <c r="M435" i="1"/>
  <c r="AQ435" i="1"/>
  <c r="AS435" i="1"/>
  <c r="AI435" i="1"/>
  <c r="AP435" i="1"/>
  <c r="N435" i="1"/>
  <c r="AR435" i="1"/>
  <c r="AT435" i="1"/>
  <c r="AU435" i="1"/>
  <c r="D437" i="1"/>
  <c r="E437" i="1"/>
  <c r="F437" i="1"/>
  <c r="G437" i="1"/>
  <c r="I437" i="1"/>
  <c r="Z436" i="1"/>
  <c r="K436" i="1"/>
  <c r="L436" i="1"/>
  <c r="AB436" i="1"/>
  <c r="AD436" i="1"/>
  <c r="AE436" i="1"/>
  <c r="AH436" i="1"/>
  <c r="AO436" i="1"/>
  <c r="M436" i="1"/>
  <c r="AQ436" i="1"/>
  <c r="AS436" i="1"/>
  <c r="AI436" i="1"/>
  <c r="AP436" i="1"/>
  <c r="N436" i="1"/>
  <c r="AR436" i="1"/>
  <c r="AT436" i="1"/>
  <c r="AU436" i="1"/>
  <c r="D438" i="1"/>
  <c r="E438" i="1"/>
  <c r="F438" i="1"/>
  <c r="G438" i="1"/>
  <c r="I438" i="1"/>
  <c r="Z437" i="1"/>
  <c r="K437" i="1"/>
  <c r="L437" i="1"/>
  <c r="AB437" i="1"/>
  <c r="AD437" i="1"/>
  <c r="AE437" i="1"/>
  <c r="AH437" i="1"/>
  <c r="AO437" i="1"/>
  <c r="M437" i="1"/>
  <c r="AQ437" i="1"/>
  <c r="AS437" i="1"/>
  <c r="AI437" i="1"/>
  <c r="AP437" i="1"/>
  <c r="N437" i="1"/>
  <c r="AR437" i="1"/>
  <c r="AT437" i="1"/>
  <c r="AU437" i="1"/>
  <c r="D439" i="1"/>
  <c r="E439" i="1"/>
  <c r="F439" i="1"/>
  <c r="G439" i="1"/>
  <c r="I439" i="1"/>
  <c r="Z438" i="1"/>
  <c r="K438" i="1"/>
  <c r="L438" i="1"/>
  <c r="AB438" i="1"/>
  <c r="AD438" i="1"/>
  <c r="AE438" i="1"/>
  <c r="AH438" i="1"/>
  <c r="AO438" i="1"/>
  <c r="M438" i="1"/>
  <c r="AQ438" i="1"/>
  <c r="AS438" i="1"/>
  <c r="AI438" i="1"/>
  <c r="AP438" i="1"/>
  <c r="N438" i="1"/>
  <c r="AR438" i="1"/>
  <c r="AT438" i="1"/>
  <c r="AU438" i="1"/>
  <c r="D440" i="1"/>
  <c r="E440" i="1"/>
  <c r="F440" i="1"/>
  <c r="G440" i="1"/>
  <c r="I440" i="1"/>
  <c r="Z439" i="1"/>
  <c r="K439" i="1"/>
  <c r="L439" i="1"/>
  <c r="AB439" i="1"/>
  <c r="AD439" i="1"/>
  <c r="AE439" i="1"/>
  <c r="AH439" i="1"/>
  <c r="AO439" i="1"/>
  <c r="M439" i="1"/>
  <c r="AQ439" i="1"/>
  <c r="AS439" i="1"/>
  <c r="AI439" i="1"/>
  <c r="AP439" i="1"/>
  <c r="N439" i="1"/>
  <c r="AR439" i="1"/>
  <c r="AT439" i="1"/>
  <c r="AU439" i="1"/>
  <c r="D441" i="1"/>
  <c r="E441" i="1"/>
  <c r="F441" i="1"/>
  <c r="G441" i="1"/>
  <c r="I441" i="1"/>
  <c r="Z440" i="1"/>
  <c r="K440" i="1"/>
  <c r="L440" i="1"/>
  <c r="AB440" i="1"/>
  <c r="AD440" i="1"/>
  <c r="AE440" i="1"/>
  <c r="AH440" i="1"/>
  <c r="AO440" i="1"/>
  <c r="M440" i="1"/>
  <c r="AQ440" i="1"/>
  <c r="AS440" i="1"/>
  <c r="AI440" i="1"/>
  <c r="AP440" i="1"/>
  <c r="N440" i="1"/>
  <c r="AR440" i="1"/>
  <c r="AT440" i="1"/>
  <c r="AU440" i="1"/>
  <c r="D442" i="1"/>
  <c r="E442" i="1"/>
  <c r="F442" i="1"/>
  <c r="G442" i="1"/>
  <c r="I442" i="1"/>
  <c r="Z441" i="1"/>
  <c r="K441" i="1"/>
  <c r="L441" i="1"/>
  <c r="AB441" i="1"/>
  <c r="AD441" i="1"/>
  <c r="AE441" i="1"/>
  <c r="AH441" i="1"/>
  <c r="AO441" i="1"/>
  <c r="M441" i="1"/>
  <c r="AQ441" i="1"/>
  <c r="AS441" i="1"/>
  <c r="AI441" i="1"/>
  <c r="AP441" i="1"/>
  <c r="N441" i="1"/>
  <c r="AR441" i="1"/>
  <c r="AT441" i="1"/>
  <c r="AU441" i="1"/>
  <c r="D443" i="1"/>
  <c r="E443" i="1"/>
  <c r="F443" i="1"/>
  <c r="G443" i="1"/>
  <c r="I443" i="1"/>
  <c r="Z442" i="1"/>
  <c r="K442" i="1"/>
  <c r="L442" i="1"/>
  <c r="AB442" i="1"/>
  <c r="AD442" i="1"/>
  <c r="AE442" i="1"/>
  <c r="AH442" i="1"/>
  <c r="AO442" i="1"/>
  <c r="M442" i="1"/>
  <c r="AQ442" i="1"/>
  <c r="AS442" i="1"/>
  <c r="AI442" i="1"/>
  <c r="AP442" i="1"/>
  <c r="N442" i="1"/>
  <c r="AR442" i="1"/>
  <c r="AT442" i="1"/>
  <c r="AU442" i="1"/>
  <c r="D444" i="1"/>
  <c r="E444" i="1"/>
  <c r="F444" i="1"/>
  <c r="G444" i="1"/>
  <c r="I444" i="1"/>
  <c r="Z443" i="1"/>
  <c r="K443" i="1"/>
  <c r="L443" i="1"/>
  <c r="AB443" i="1"/>
  <c r="AD443" i="1"/>
  <c r="AE443" i="1"/>
  <c r="AH443" i="1"/>
  <c r="AO443" i="1"/>
  <c r="M443" i="1"/>
  <c r="AQ443" i="1"/>
  <c r="AS443" i="1"/>
  <c r="AI443" i="1"/>
  <c r="AP443" i="1"/>
  <c r="N443" i="1"/>
  <c r="AR443" i="1"/>
  <c r="AT443" i="1"/>
  <c r="AU443" i="1"/>
  <c r="D445" i="1"/>
  <c r="E445" i="1"/>
  <c r="F445" i="1"/>
  <c r="G445" i="1"/>
  <c r="I445" i="1"/>
  <c r="Z444" i="1"/>
  <c r="K444" i="1"/>
  <c r="L444" i="1"/>
  <c r="AB444" i="1"/>
  <c r="AD444" i="1"/>
  <c r="AE444" i="1"/>
  <c r="AH444" i="1"/>
  <c r="AO444" i="1"/>
  <c r="M444" i="1"/>
  <c r="AQ444" i="1"/>
  <c r="AS444" i="1"/>
  <c r="AI444" i="1"/>
  <c r="AP444" i="1"/>
  <c r="N444" i="1"/>
  <c r="AR444" i="1"/>
  <c r="AT444" i="1"/>
  <c r="AU444" i="1"/>
  <c r="D446" i="1"/>
  <c r="E446" i="1"/>
  <c r="F446" i="1"/>
  <c r="G446" i="1"/>
  <c r="I446" i="1"/>
  <c r="Z445" i="1"/>
  <c r="K445" i="1"/>
  <c r="L445" i="1"/>
  <c r="AB445" i="1"/>
  <c r="AD445" i="1"/>
  <c r="AE445" i="1"/>
  <c r="AH445" i="1"/>
  <c r="AO445" i="1"/>
  <c r="M445" i="1"/>
  <c r="AQ445" i="1"/>
  <c r="AS445" i="1"/>
  <c r="AI445" i="1"/>
  <c r="AP445" i="1"/>
  <c r="N445" i="1"/>
  <c r="AR445" i="1"/>
  <c r="AT445" i="1"/>
  <c r="AU445" i="1"/>
  <c r="D447" i="1"/>
  <c r="E447" i="1"/>
  <c r="F447" i="1"/>
  <c r="G447" i="1"/>
  <c r="I447" i="1"/>
  <c r="Z446" i="1"/>
  <c r="K446" i="1"/>
  <c r="L446" i="1"/>
  <c r="AB446" i="1"/>
  <c r="AD446" i="1"/>
  <c r="AE446" i="1"/>
  <c r="AH446" i="1"/>
  <c r="AO446" i="1"/>
  <c r="M446" i="1"/>
  <c r="AQ446" i="1"/>
  <c r="AS446" i="1"/>
  <c r="AI446" i="1"/>
  <c r="AP446" i="1"/>
  <c r="N446" i="1"/>
  <c r="AR446" i="1"/>
  <c r="AT446" i="1"/>
  <c r="AU446" i="1"/>
  <c r="D448" i="1"/>
  <c r="E448" i="1"/>
  <c r="F448" i="1"/>
  <c r="G448" i="1"/>
  <c r="I448" i="1"/>
  <c r="Z447" i="1"/>
  <c r="K447" i="1"/>
  <c r="L447" i="1"/>
  <c r="AB447" i="1"/>
  <c r="AD447" i="1"/>
  <c r="AE447" i="1"/>
  <c r="AH447" i="1"/>
  <c r="AO447" i="1"/>
  <c r="M447" i="1"/>
  <c r="AQ447" i="1"/>
  <c r="AS447" i="1"/>
  <c r="AI447" i="1"/>
  <c r="AP447" i="1"/>
  <c r="N447" i="1"/>
  <c r="AR447" i="1"/>
  <c r="AT447" i="1"/>
  <c r="AU447" i="1"/>
  <c r="D449" i="1"/>
  <c r="E449" i="1"/>
  <c r="F449" i="1"/>
  <c r="G449" i="1"/>
  <c r="I449" i="1"/>
  <c r="Z448" i="1"/>
  <c r="K448" i="1"/>
  <c r="L448" i="1"/>
  <c r="AB448" i="1"/>
  <c r="AD448" i="1"/>
  <c r="AE448" i="1"/>
  <c r="AH448" i="1"/>
  <c r="AO448" i="1"/>
  <c r="M448" i="1"/>
  <c r="AQ448" i="1"/>
  <c r="AS448" i="1"/>
  <c r="AI448" i="1"/>
  <c r="AP448" i="1"/>
  <c r="N448" i="1"/>
  <c r="AR448" i="1"/>
  <c r="AT448" i="1"/>
  <c r="AU448" i="1"/>
  <c r="D450" i="1"/>
  <c r="E450" i="1"/>
  <c r="F450" i="1"/>
  <c r="G450" i="1"/>
  <c r="I450" i="1"/>
  <c r="Z449" i="1"/>
  <c r="K449" i="1"/>
  <c r="L449" i="1"/>
  <c r="AB449" i="1"/>
  <c r="AD449" i="1"/>
  <c r="AE449" i="1"/>
  <c r="AH449" i="1"/>
  <c r="AO449" i="1"/>
  <c r="M449" i="1"/>
  <c r="AQ449" i="1"/>
  <c r="AS449" i="1"/>
  <c r="AI449" i="1"/>
  <c r="AP449" i="1"/>
  <c r="N449" i="1"/>
  <c r="AR449" i="1"/>
  <c r="AT449" i="1"/>
  <c r="AU449" i="1"/>
  <c r="D451" i="1"/>
  <c r="E451" i="1"/>
  <c r="F451" i="1"/>
  <c r="G451" i="1"/>
  <c r="I451" i="1"/>
  <c r="Z450" i="1"/>
  <c r="K450" i="1"/>
  <c r="L450" i="1"/>
  <c r="AB450" i="1"/>
  <c r="AD450" i="1"/>
  <c r="AE450" i="1"/>
  <c r="AH450" i="1"/>
  <c r="AO450" i="1"/>
  <c r="M450" i="1"/>
  <c r="AQ450" i="1"/>
  <c r="AS450" i="1"/>
  <c r="AI450" i="1"/>
  <c r="AP450" i="1"/>
  <c r="N450" i="1"/>
  <c r="AR450" i="1"/>
  <c r="AT450" i="1"/>
  <c r="AU450" i="1"/>
  <c r="D452" i="1"/>
  <c r="E452" i="1"/>
  <c r="F452" i="1"/>
  <c r="G452" i="1"/>
  <c r="I452" i="1"/>
  <c r="Z451" i="1"/>
  <c r="K451" i="1"/>
  <c r="L451" i="1"/>
  <c r="AB451" i="1"/>
  <c r="AD451" i="1"/>
  <c r="AE451" i="1"/>
  <c r="AH451" i="1"/>
  <c r="AO451" i="1"/>
  <c r="M451" i="1"/>
  <c r="AQ451" i="1"/>
  <c r="AS451" i="1"/>
  <c r="AI451" i="1"/>
  <c r="AP451" i="1"/>
  <c r="N451" i="1"/>
  <c r="AR451" i="1"/>
  <c r="AT451" i="1"/>
  <c r="AU451" i="1"/>
  <c r="D453" i="1"/>
  <c r="E453" i="1"/>
  <c r="F453" i="1"/>
  <c r="G453" i="1"/>
  <c r="I453" i="1"/>
  <c r="Z452" i="1"/>
  <c r="K452" i="1"/>
  <c r="L452" i="1"/>
  <c r="AB452" i="1"/>
  <c r="AD452" i="1"/>
  <c r="AE452" i="1"/>
  <c r="AH452" i="1"/>
  <c r="AO452" i="1"/>
  <c r="M452" i="1"/>
  <c r="AQ452" i="1"/>
  <c r="AS452" i="1"/>
  <c r="AI452" i="1"/>
  <c r="AP452" i="1"/>
  <c r="N452" i="1"/>
  <c r="AR452" i="1"/>
  <c r="AT452" i="1"/>
  <c r="AU452" i="1"/>
  <c r="D454" i="1"/>
  <c r="E454" i="1"/>
  <c r="F454" i="1"/>
  <c r="G454" i="1"/>
  <c r="I454" i="1"/>
  <c r="Z453" i="1"/>
  <c r="K453" i="1"/>
  <c r="L453" i="1"/>
  <c r="AB453" i="1"/>
  <c r="AD453" i="1"/>
  <c r="AE453" i="1"/>
  <c r="AH453" i="1"/>
  <c r="AO453" i="1"/>
  <c r="M453" i="1"/>
  <c r="AQ453" i="1"/>
  <c r="AS453" i="1"/>
  <c r="AI453" i="1"/>
  <c r="AP453" i="1"/>
  <c r="N453" i="1"/>
  <c r="AR453" i="1"/>
  <c r="AT453" i="1"/>
  <c r="AU453" i="1"/>
  <c r="D455" i="1"/>
  <c r="E455" i="1"/>
  <c r="F455" i="1"/>
  <c r="G455" i="1"/>
  <c r="I455" i="1"/>
  <c r="Z454" i="1"/>
  <c r="K454" i="1"/>
  <c r="L454" i="1"/>
  <c r="AB454" i="1"/>
  <c r="AD454" i="1"/>
  <c r="AE454" i="1"/>
  <c r="AH454" i="1"/>
  <c r="AO454" i="1"/>
  <c r="M454" i="1"/>
  <c r="AQ454" i="1"/>
  <c r="AS454" i="1"/>
  <c r="AI454" i="1"/>
  <c r="AP454" i="1"/>
  <c r="N454" i="1"/>
  <c r="AR454" i="1"/>
  <c r="AT454" i="1"/>
  <c r="AU454" i="1"/>
  <c r="D456" i="1"/>
  <c r="E456" i="1"/>
  <c r="F456" i="1"/>
  <c r="G456" i="1"/>
  <c r="I456" i="1"/>
  <c r="Z455" i="1"/>
  <c r="K455" i="1"/>
  <c r="L455" i="1"/>
  <c r="AB455" i="1"/>
  <c r="AD455" i="1"/>
  <c r="AE455" i="1"/>
  <c r="AH455" i="1"/>
  <c r="AO455" i="1"/>
  <c r="M455" i="1"/>
  <c r="AQ455" i="1"/>
  <c r="AS455" i="1"/>
  <c r="AI455" i="1"/>
  <c r="AP455" i="1"/>
  <c r="N455" i="1"/>
  <c r="AR455" i="1"/>
  <c r="AT455" i="1"/>
  <c r="AU455" i="1"/>
  <c r="D457" i="1"/>
  <c r="E457" i="1"/>
  <c r="F457" i="1"/>
  <c r="G457" i="1"/>
  <c r="I457" i="1"/>
  <c r="Z456" i="1"/>
  <c r="K456" i="1"/>
  <c r="L456" i="1"/>
  <c r="AB456" i="1"/>
  <c r="AD456" i="1"/>
  <c r="AE456" i="1"/>
  <c r="AH456" i="1"/>
  <c r="AO456" i="1"/>
  <c r="M456" i="1"/>
  <c r="AQ456" i="1"/>
  <c r="AS456" i="1"/>
  <c r="AI456" i="1"/>
  <c r="AP456" i="1"/>
  <c r="N456" i="1"/>
  <c r="AR456" i="1"/>
  <c r="AT456" i="1"/>
  <c r="AU456" i="1"/>
  <c r="D458" i="1"/>
  <c r="E458" i="1"/>
  <c r="F458" i="1"/>
  <c r="G458" i="1"/>
  <c r="I458" i="1"/>
  <c r="Z457" i="1"/>
  <c r="K457" i="1"/>
  <c r="L457" i="1"/>
  <c r="AB457" i="1"/>
  <c r="AD457" i="1"/>
  <c r="AE457" i="1"/>
  <c r="AH457" i="1"/>
  <c r="AO457" i="1"/>
  <c r="M457" i="1"/>
  <c r="AQ457" i="1"/>
  <c r="AS457" i="1"/>
  <c r="AI457" i="1"/>
  <c r="AP457" i="1"/>
  <c r="N457" i="1"/>
  <c r="AR457" i="1"/>
  <c r="AT457" i="1"/>
  <c r="AU457" i="1"/>
  <c r="D459" i="1"/>
  <c r="E459" i="1"/>
  <c r="F459" i="1"/>
  <c r="G459" i="1"/>
  <c r="I459" i="1"/>
  <c r="Z458" i="1"/>
  <c r="K458" i="1"/>
  <c r="L458" i="1"/>
  <c r="AB458" i="1"/>
  <c r="AD458" i="1"/>
  <c r="AE458" i="1"/>
  <c r="AH458" i="1"/>
  <c r="AO458" i="1"/>
  <c r="M458" i="1"/>
  <c r="AQ458" i="1"/>
  <c r="AS458" i="1"/>
  <c r="AI458" i="1"/>
  <c r="AP458" i="1"/>
  <c r="N458" i="1"/>
  <c r="AR458" i="1"/>
  <c r="AT458" i="1"/>
  <c r="AU458" i="1"/>
  <c r="D460" i="1"/>
  <c r="E460" i="1"/>
  <c r="F460" i="1"/>
  <c r="G460" i="1"/>
  <c r="I460" i="1"/>
  <c r="Z459" i="1"/>
  <c r="K459" i="1"/>
  <c r="L459" i="1"/>
  <c r="AB459" i="1"/>
  <c r="AD459" i="1"/>
  <c r="AE459" i="1"/>
  <c r="AH459" i="1"/>
  <c r="AO459" i="1"/>
  <c r="M459" i="1"/>
  <c r="AQ459" i="1"/>
  <c r="AS459" i="1"/>
  <c r="AI459" i="1"/>
  <c r="AP459" i="1"/>
  <c r="N459" i="1"/>
  <c r="AR459" i="1"/>
  <c r="AT459" i="1"/>
  <c r="AU459" i="1"/>
  <c r="D461" i="1"/>
  <c r="E461" i="1"/>
  <c r="F461" i="1"/>
  <c r="G461" i="1"/>
  <c r="I461" i="1"/>
  <c r="Z460" i="1"/>
  <c r="K460" i="1"/>
  <c r="L460" i="1"/>
  <c r="AB460" i="1"/>
  <c r="AD460" i="1"/>
  <c r="AE460" i="1"/>
  <c r="AH460" i="1"/>
  <c r="AO460" i="1"/>
  <c r="M460" i="1"/>
  <c r="AQ460" i="1"/>
  <c r="AS460" i="1"/>
  <c r="AI460" i="1"/>
  <c r="AP460" i="1"/>
  <c r="N460" i="1"/>
  <c r="AR460" i="1"/>
  <c r="AT460" i="1"/>
  <c r="AU460" i="1"/>
  <c r="D462" i="1"/>
  <c r="E462" i="1"/>
  <c r="F462" i="1"/>
  <c r="G462" i="1"/>
  <c r="I462" i="1"/>
  <c r="Z461" i="1"/>
  <c r="K461" i="1"/>
  <c r="L461" i="1"/>
  <c r="AB461" i="1"/>
  <c r="AD461" i="1"/>
  <c r="AE461" i="1"/>
  <c r="AH461" i="1"/>
  <c r="AO461" i="1"/>
  <c r="M461" i="1"/>
  <c r="AQ461" i="1"/>
  <c r="AS461" i="1"/>
  <c r="AI461" i="1"/>
  <c r="AP461" i="1"/>
  <c r="N461" i="1"/>
  <c r="AR461" i="1"/>
  <c r="AT461" i="1"/>
  <c r="AU461" i="1"/>
  <c r="D463" i="1"/>
  <c r="E463" i="1"/>
  <c r="F463" i="1"/>
  <c r="G463" i="1"/>
  <c r="I463" i="1"/>
  <c r="Z462" i="1"/>
  <c r="K462" i="1"/>
  <c r="L462" i="1"/>
  <c r="AB462" i="1"/>
  <c r="AD462" i="1"/>
  <c r="AE462" i="1"/>
  <c r="AH462" i="1"/>
  <c r="AO462" i="1"/>
  <c r="M462" i="1"/>
  <c r="AQ462" i="1"/>
  <c r="AS462" i="1"/>
  <c r="AI462" i="1"/>
  <c r="AP462" i="1"/>
  <c r="N462" i="1"/>
  <c r="AR462" i="1"/>
  <c r="AT462" i="1"/>
  <c r="AU462" i="1"/>
  <c r="D464" i="1"/>
  <c r="E464" i="1"/>
  <c r="F464" i="1"/>
  <c r="G464" i="1"/>
  <c r="I464" i="1"/>
  <c r="Z463" i="1"/>
  <c r="K463" i="1"/>
  <c r="L463" i="1"/>
  <c r="AB463" i="1"/>
  <c r="AD463" i="1"/>
  <c r="AE463" i="1"/>
  <c r="AH463" i="1"/>
  <c r="AO463" i="1"/>
  <c r="M463" i="1"/>
  <c r="AQ463" i="1"/>
  <c r="AS463" i="1"/>
  <c r="AI463" i="1"/>
  <c r="AP463" i="1"/>
  <c r="N463" i="1"/>
  <c r="AR463" i="1"/>
  <c r="AT463" i="1"/>
  <c r="AU463" i="1"/>
  <c r="D465" i="1"/>
  <c r="E465" i="1"/>
  <c r="F465" i="1"/>
  <c r="G465" i="1"/>
  <c r="I465" i="1"/>
  <c r="Z464" i="1"/>
  <c r="K464" i="1"/>
  <c r="L464" i="1"/>
  <c r="AB464" i="1"/>
  <c r="AD464" i="1"/>
  <c r="AE464" i="1"/>
  <c r="AH464" i="1"/>
  <c r="AO464" i="1"/>
  <c r="M464" i="1"/>
  <c r="AQ464" i="1"/>
  <c r="AS464" i="1"/>
  <c r="AI464" i="1"/>
  <c r="AP464" i="1"/>
  <c r="N464" i="1"/>
  <c r="AR464" i="1"/>
  <c r="AT464" i="1"/>
  <c r="AU464" i="1"/>
  <c r="D466" i="1"/>
  <c r="E466" i="1"/>
  <c r="F466" i="1"/>
  <c r="G466" i="1"/>
  <c r="I466" i="1"/>
  <c r="Z465" i="1"/>
  <c r="K465" i="1"/>
  <c r="L465" i="1"/>
  <c r="AB465" i="1"/>
  <c r="AD465" i="1"/>
  <c r="AE465" i="1"/>
  <c r="AH465" i="1"/>
  <c r="AO465" i="1"/>
  <c r="M465" i="1"/>
  <c r="AQ465" i="1"/>
  <c r="AS465" i="1"/>
  <c r="AI465" i="1"/>
  <c r="AP465" i="1"/>
  <c r="N465" i="1"/>
  <c r="AR465" i="1"/>
  <c r="AT465" i="1"/>
  <c r="AU465" i="1"/>
  <c r="D467" i="1"/>
  <c r="E467" i="1"/>
  <c r="F467" i="1"/>
  <c r="G467" i="1"/>
  <c r="I467" i="1"/>
  <c r="Z466" i="1"/>
  <c r="K466" i="1"/>
  <c r="L466" i="1"/>
  <c r="AB466" i="1"/>
  <c r="AD466" i="1"/>
  <c r="AE466" i="1"/>
  <c r="AH466" i="1"/>
  <c r="AO466" i="1"/>
  <c r="M466" i="1"/>
  <c r="AQ466" i="1"/>
  <c r="AS466" i="1"/>
  <c r="AI466" i="1"/>
  <c r="AP466" i="1"/>
  <c r="N466" i="1"/>
  <c r="AR466" i="1"/>
  <c r="AT466" i="1"/>
  <c r="AU466" i="1"/>
  <c r="D468" i="1"/>
  <c r="E468" i="1"/>
  <c r="F468" i="1"/>
  <c r="G468" i="1"/>
  <c r="I468" i="1"/>
  <c r="Z467" i="1"/>
  <c r="K467" i="1"/>
  <c r="L467" i="1"/>
  <c r="AB467" i="1"/>
  <c r="AD467" i="1"/>
  <c r="AE467" i="1"/>
  <c r="AH467" i="1"/>
  <c r="AO467" i="1"/>
  <c r="M467" i="1"/>
  <c r="AQ467" i="1"/>
  <c r="AS467" i="1"/>
  <c r="AI467" i="1"/>
  <c r="AP467" i="1"/>
  <c r="N467" i="1"/>
  <c r="AR467" i="1"/>
  <c r="AT467" i="1"/>
  <c r="AU467" i="1"/>
  <c r="D469" i="1"/>
  <c r="E469" i="1"/>
  <c r="F469" i="1"/>
  <c r="G469" i="1"/>
  <c r="I469" i="1"/>
  <c r="Z468" i="1"/>
  <c r="K468" i="1"/>
  <c r="L468" i="1"/>
  <c r="AB468" i="1"/>
  <c r="AD468" i="1"/>
  <c r="AE468" i="1"/>
  <c r="AH468" i="1"/>
  <c r="AO468" i="1"/>
  <c r="M468" i="1"/>
  <c r="AQ468" i="1"/>
  <c r="AS468" i="1"/>
  <c r="AI468" i="1"/>
  <c r="AP468" i="1"/>
  <c r="N468" i="1"/>
  <c r="AR468" i="1"/>
  <c r="AT468" i="1"/>
  <c r="AU468" i="1"/>
  <c r="D470" i="1"/>
  <c r="E470" i="1"/>
  <c r="F470" i="1"/>
  <c r="G470" i="1"/>
  <c r="I470" i="1"/>
  <c r="Z469" i="1"/>
  <c r="K469" i="1"/>
  <c r="L469" i="1"/>
  <c r="AB469" i="1"/>
  <c r="AD469" i="1"/>
  <c r="AE469" i="1"/>
  <c r="AH469" i="1"/>
  <c r="AO469" i="1"/>
  <c r="M469" i="1"/>
  <c r="AQ469" i="1"/>
  <c r="AS469" i="1"/>
  <c r="AI469" i="1"/>
  <c r="AP469" i="1"/>
  <c r="N469" i="1"/>
  <c r="AR469" i="1"/>
  <c r="AT469" i="1"/>
  <c r="AU469" i="1"/>
  <c r="D471" i="1"/>
  <c r="E471" i="1"/>
  <c r="F471" i="1"/>
  <c r="G471" i="1"/>
  <c r="I471" i="1"/>
  <c r="Z470" i="1"/>
  <c r="K470" i="1"/>
  <c r="L470" i="1"/>
  <c r="AB470" i="1"/>
  <c r="AD470" i="1"/>
  <c r="AE470" i="1"/>
  <c r="AH470" i="1"/>
  <c r="AO470" i="1"/>
  <c r="M470" i="1"/>
  <c r="AQ470" i="1"/>
  <c r="AS470" i="1"/>
  <c r="AI470" i="1"/>
  <c r="AP470" i="1"/>
  <c r="N470" i="1"/>
  <c r="AR470" i="1"/>
  <c r="AT470" i="1"/>
  <c r="AU470" i="1"/>
  <c r="D472" i="1"/>
  <c r="E472" i="1"/>
  <c r="F472" i="1"/>
  <c r="G472" i="1"/>
  <c r="I472" i="1"/>
  <c r="Z471" i="1"/>
  <c r="K471" i="1"/>
  <c r="L471" i="1"/>
  <c r="AB471" i="1"/>
  <c r="AD471" i="1"/>
  <c r="AE471" i="1"/>
  <c r="AH471" i="1"/>
  <c r="AO471" i="1"/>
  <c r="M471" i="1"/>
  <c r="AQ471" i="1"/>
  <c r="AS471" i="1"/>
  <c r="AI471" i="1"/>
  <c r="AP471" i="1"/>
  <c r="N471" i="1"/>
  <c r="AR471" i="1"/>
  <c r="AT471" i="1"/>
  <c r="AU471" i="1"/>
  <c r="D473" i="1"/>
  <c r="E473" i="1"/>
  <c r="F473" i="1"/>
  <c r="G473" i="1"/>
  <c r="I473" i="1"/>
  <c r="Z472" i="1"/>
  <c r="K472" i="1"/>
  <c r="L472" i="1"/>
  <c r="AB472" i="1"/>
  <c r="AD472" i="1"/>
  <c r="AE472" i="1"/>
  <c r="AH472" i="1"/>
  <c r="AO472" i="1"/>
  <c r="M472" i="1"/>
  <c r="AQ472" i="1"/>
  <c r="AS472" i="1"/>
  <c r="AI472" i="1"/>
  <c r="AP472" i="1"/>
  <c r="N472" i="1"/>
  <c r="AR472" i="1"/>
  <c r="AT472" i="1"/>
  <c r="AU472" i="1"/>
  <c r="D474" i="1"/>
  <c r="E474" i="1"/>
  <c r="F474" i="1"/>
  <c r="G474" i="1"/>
  <c r="I474" i="1"/>
  <c r="Z473" i="1"/>
  <c r="K473" i="1"/>
  <c r="L473" i="1"/>
  <c r="AB473" i="1"/>
  <c r="AD473" i="1"/>
  <c r="AE473" i="1"/>
  <c r="AH473" i="1"/>
  <c r="AO473" i="1"/>
  <c r="M473" i="1"/>
  <c r="AQ473" i="1"/>
  <c r="AS473" i="1"/>
  <c r="AI473" i="1"/>
  <c r="AP473" i="1"/>
  <c r="N473" i="1"/>
  <c r="AR473" i="1"/>
  <c r="AT473" i="1"/>
  <c r="AU473" i="1"/>
  <c r="D475" i="1"/>
  <c r="E475" i="1"/>
  <c r="F475" i="1"/>
  <c r="G475" i="1"/>
  <c r="I475" i="1"/>
  <c r="Z474" i="1"/>
  <c r="K474" i="1"/>
  <c r="L474" i="1"/>
  <c r="AB474" i="1"/>
  <c r="AD474" i="1"/>
  <c r="AE474" i="1"/>
  <c r="AH474" i="1"/>
  <c r="AO474" i="1"/>
  <c r="M474" i="1"/>
  <c r="AQ474" i="1"/>
  <c r="AS474" i="1"/>
  <c r="AI474" i="1"/>
  <c r="AP474" i="1"/>
  <c r="N474" i="1"/>
  <c r="AR474" i="1"/>
  <c r="AT474" i="1"/>
  <c r="AU474" i="1"/>
  <c r="D476" i="1"/>
  <c r="E476" i="1"/>
  <c r="F476" i="1"/>
  <c r="G476" i="1"/>
  <c r="I476" i="1"/>
  <c r="Z475" i="1"/>
  <c r="K475" i="1"/>
  <c r="L475" i="1"/>
  <c r="AB475" i="1"/>
  <c r="AD475" i="1"/>
  <c r="AE475" i="1"/>
  <c r="AH475" i="1"/>
  <c r="AO475" i="1"/>
  <c r="M475" i="1"/>
  <c r="AQ475" i="1"/>
  <c r="AS475" i="1"/>
  <c r="AI475" i="1"/>
  <c r="AP475" i="1"/>
  <c r="N475" i="1"/>
  <c r="AR475" i="1"/>
  <c r="AT475" i="1"/>
  <c r="AU475" i="1"/>
  <c r="D477" i="1"/>
  <c r="E477" i="1"/>
  <c r="F477" i="1"/>
  <c r="G477" i="1"/>
  <c r="I477" i="1"/>
  <c r="Z476" i="1"/>
  <c r="K476" i="1"/>
  <c r="L476" i="1"/>
  <c r="AB476" i="1"/>
  <c r="AD476" i="1"/>
  <c r="AE476" i="1"/>
  <c r="AH476" i="1"/>
  <c r="AO476" i="1"/>
  <c r="M476" i="1"/>
  <c r="AQ476" i="1"/>
  <c r="AS476" i="1"/>
  <c r="AI476" i="1"/>
  <c r="AP476" i="1"/>
  <c r="N476" i="1"/>
  <c r="AR476" i="1"/>
  <c r="AT476" i="1"/>
  <c r="AU476" i="1"/>
  <c r="D478" i="1"/>
  <c r="E478" i="1"/>
  <c r="F478" i="1"/>
  <c r="G478" i="1"/>
  <c r="I478" i="1"/>
  <c r="Z477" i="1"/>
  <c r="K477" i="1"/>
  <c r="L477" i="1"/>
  <c r="AB477" i="1"/>
  <c r="AD477" i="1"/>
  <c r="AE477" i="1"/>
  <c r="AH477" i="1"/>
  <c r="AO477" i="1"/>
  <c r="M477" i="1"/>
  <c r="AQ477" i="1"/>
  <c r="AS477" i="1"/>
  <c r="AI477" i="1"/>
  <c r="AP477" i="1"/>
  <c r="N477" i="1"/>
  <c r="AR477" i="1"/>
  <c r="AT477" i="1"/>
  <c r="AU477" i="1"/>
  <c r="D479" i="1"/>
  <c r="E479" i="1"/>
  <c r="F479" i="1"/>
  <c r="G479" i="1"/>
  <c r="I479" i="1"/>
  <c r="Z478" i="1"/>
  <c r="K478" i="1"/>
  <c r="L478" i="1"/>
  <c r="AB478" i="1"/>
  <c r="AD478" i="1"/>
  <c r="AE478" i="1"/>
  <c r="AH478" i="1"/>
  <c r="AO478" i="1"/>
  <c r="M478" i="1"/>
  <c r="AQ478" i="1"/>
  <c r="AS478" i="1"/>
  <c r="AI478" i="1"/>
  <c r="AP478" i="1"/>
  <c r="N478" i="1"/>
  <c r="AR478" i="1"/>
  <c r="AT478" i="1"/>
  <c r="AU478" i="1"/>
  <c r="D480" i="1"/>
  <c r="E480" i="1"/>
  <c r="F480" i="1"/>
  <c r="G480" i="1"/>
  <c r="I480" i="1"/>
  <c r="Z479" i="1"/>
  <c r="K479" i="1"/>
  <c r="L479" i="1"/>
  <c r="AB479" i="1"/>
  <c r="AD479" i="1"/>
  <c r="AE479" i="1"/>
  <c r="AH479" i="1"/>
  <c r="AO479" i="1"/>
  <c r="M479" i="1"/>
  <c r="AQ479" i="1"/>
  <c r="AS479" i="1"/>
  <c r="AI479" i="1"/>
  <c r="AP479" i="1"/>
  <c r="N479" i="1"/>
  <c r="AR479" i="1"/>
  <c r="AT479" i="1"/>
  <c r="AU479" i="1"/>
  <c r="D481" i="1"/>
  <c r="E481" i="1"/>
  <c r="F481" i="1"/>
  <c r="G481" i="1"/>
  <c r="I481" i="1"/>
  <c r="Z480" i="1"/>
  <c r="K480" i="1"/>
  <c r="L480" i="1"/>
  <c r="AB480" i="1"/>
  <c r="AD480" i="1"/>
  <c r="AE480" i="1"/>
  <c r="AH480" i="1"/>
  <c r="AO480" i="1"/>
  <c r="M480" i="1"/>
  <c r="AQ480" i="1"/>
  <c r="AS480" i="1"/>
  <c r="AI480" i="1"/>
  <c r="AP480" i="1"/>
  <c r="N480" i="1"/>
  <c r="AR480" i="1"/>
  <c r="AT480" i="1"/>
  <c r="AU480" i="1"/>
  <c r="D482" i="1"/>
  <c r="E482" i="1"/>
  <c r="F482" i="1"/>
  <c r="G482" i="1"/>
  <c r="I482" i="1"/>
  <c r="Z481" i="1"/>
  <c r="K481" i="1"/>
  <c r="L481" i="1"/>
  <c r="AB481" i="1"/>
  <c r="AD481" i="1"/>
  <c r="AE481" i="1"/>
  <c r="AH481" i="1"/>
  <c r="AO481" i="1"/>
  <c r="M481" i="1"/>
  <c r="AQ481" i="1"/>
  <c r="AS481" i="1"/>
  <c r="AI481" i="1"/>
  <c r="AP481" i="1"/>
  <c r="N481" i="1"/>
  <c r="AR481" i="1"/>
  <c r="AT481" i="1"/>
  <c r="AU481" i="1"/>
  <c r="D483" i="1"/>
  <c r="E483" i="1"/>
  <c r="F483" i="1"/>
  <c r="G483" i="1"/>
  <c r="I483" i="1"/>
  <c r="Z482" i="1"/>
  <c r="K482" i="1"/>
  <c r="L482" i="1"/>
  <c r="AB482" i="1"/>
  <c r="AD482" i="1"/>
  <c r="AE482" i="1"/>
  <c r="AH482" i="1"/>
  <c r="AO482" i="1"/>
  <c r="M482" i="1"/>
  <c r="AQ482" i="1"/>
  <c r="AS482" i="1"/>
  <c r="AI482" i="1"/>
  <c r="AP482" i="1"/>
  <c r="N482" i="1"/>
  <c r="AR482" i="1"/>
  <c r="AT482" i="1"/>
  <c r="AU482" i="1"/>
  <c r="D484" i="1"/>
  <c r="E484" i="1"/>
  <c r="F484" i="1"/>
  <c r="G484" i="1"/>
  <c r="I484" i="1"/>
  <c r="Z483" i="1"/>
  <c r="K483" i="1"/>
  <c r="L483" i="1"/>
  <c r="AB483" i="1"/>
  <c r="AD483" i="1"/>
  <c r="AE483" i="1"/>
  <c r="AH483" i="1"/>
  <c r="AO483" i="1"/>
  <c r="M483" i="1"/>
  <c r="AQ483" i="1"/>
  <c r="AS483" i="1"/>
  <c r="AI483" i="1"/>
  <c r="AP483" i="1"/>
  <c r="N483" i="1"/>
  <c r="AR483" i="1"/>
  <c r="AT483" i="1"/>
  <c r="AU483" i="1"/>
  <c r="D485" i="1"/>
  <c r="E485" i="1"/>
  <c r="F485" i="1"/>
  <c r="G485" i="1"/>
  <c r="I485" i="1"/>
  <c r="Z484" i="1"/>
  <c r="K484" i="1"/>
  <c r="L484" i="1"/>
  <c r="AB484" i="1"/>
  <c r="AD484" i="1"/>
  <c r="AE484" i="1"/>
  <c r="AH484" i="1"/>
  <c r="AO484" i="1"/>
  <c r="M484" i="1"/>
  <c r="AQ484" i="1"/>
  <c r="AS484" i="1"/>
  <c r="AI484" i="1"/>
  <c r="AP484" i="1"/>
  <c r="N484" i="1"/>
  <c r="AR484" i="1"/>
  <c r="AT484" i="1"/>
  <c r="AU484" i="1"/>
  <c r="D486" i="1"/>
  <c r="E486" i="1"/>
  <c r="F486" i="1"/>
  <c r="G486" i="1"/>
  <c r="I486" i="1"/>
  <c r="Z485" i="1"/>
  <c r="K485" i="1"/>
  <c r="L485" i="1"/>
  <c r="AB485" i="1"/>
  <c r="AD485" i="1"/>
  <c r="AE485" i="1"/>
  <c r="AH485" i="1"/>
  <c r="AO485" i="1"/>
  <c r="M485" i="1"/>
  <c r="AQ485" i="1"/>
  <c r="AS485" i="1"/>
  <c r="AI485" i="1"/>
  <c r="AP485" i="1"/>
  <c r="N485" i="1"/>
  <c r="AR485" i="1"/>
  <c r="AT485" i="1"/>
  <c r="AU485" i="1"/>
  <c r="D487" i="1"/>
  <c r="E487" i="1"/>
  <c r="F487" i="1"/>
  <c r="G487" i="1"/>
  <c r="I487" i="1"/>
  <c r="Z486" i="1"/>
  <c r="K486" i="1"/>
  <c r="L486" i="1"/>
  <c r="AB486" i="1"/>
  <c r="AD486" i="1"/>
  <c r="AE486" i="1"/>
  <c r="AH486" i="1"/>
  <c r="AO486" i="1"/>
  <c r="M486" i="1"/>
  <c r="AQ486" i="1"/>
  <c r="AS486" i="1"/>
  <c r="AI486" i="1"/>
  <c r="AP486" i="1"/>
  <c r="N486" i="1"/>
  <c r="AR486" i="1"/>
  <c r="AT486" i="1"/>
  <c r="AU486" i="1"/>
  <c r="D488" i="1"/>
  <c r="E488" i="1"/>
  <c r="F488" i="1"/>
  <c r="G488" i="1"/>
  <c r="I488" i="1"/>
  <c r="Z487" i="1"/>
  <c r="K487" i="1"/>
  <c r="L487" i="1"/>
  <c r="AB487" i="1"/>
  <c r="AD487" i="1"/>
  <c r="AE487" i="1"/>
  <c r="AH487" i="1"/>
  <c r="AO487" i="1"/>
  <c r="M487" i="1"/>
  <c r="AQ487" i="1"/>
  <c r="AS487" i="1"/>
  <c r="AI487" i="1"/>
  <c r="AP487" i="1"/>
  <c r="N487" i="1"/>
  <c r="AR487" i="1"/>
  <c r="AT487" i="1"/>
  <c r="AU487" i="1"/>
  <c r="D489" i="1"/>
  <c r="E489" i="1"/>
  <c r="F489" i="1"/>
  <c r="G489" i="1"/>
  <c r="I489" i="1"/>
  <c r="Z488" i="1"/>
  <c r="K488" i="1"/>
  <c r="L488" i="1"/>
  <c r="AB488" i="1"/>
  <c r="AD488" i="1"/>
  <c r="AE488" i="1"/>
  <c r="AH488" i="1"/>
  <c r="AO488" i="1"/>
  <c r="M488" i="1"/>
  <c r="AQ488" i="1"/>
  <c r="AS488" i="1"/>
  <c r="AI488" i="1"/>
  <c r="AP488" i="1"/>
  <c r="N488" i="1"/>
  <c r="AR488" i="1"/>
  <c r="AT488" i="1"/>
  <c r="AU488" i="1"/>
  <c r="D490" i="1"/>
  <c r="E490" i="1"/>
  <c r="F490" i="1"/>
  <c r="G490" i="1"/>
  <c r="I490" i="1"/>
  <c r="Z489" i="1"/>
  <c r="K489" i="1"/>
  <c r="L489" i="1"/>
  <c r="AB489" i="1"/>
  <c r="AD489" i="1"/>
  <c r="AE489" i="1"/>
  <c r="AH489" i="1"/>
  <c r="AO489" i="1"/>
  <c r="M489" i="1"/>
  <c r="AQ489" i="1"/>
  <c r="AS489" i="1"/>
  <c r="AI489" i="1"/>
  <c r="AP489" i="1"/>
  <c r="N489" i="1"/>
  <c r="AR489" i="1"/>
  <c r="AT489" i="1"/>
  <c r="AU489" i="1"/>
  <c r="D491" i="1"/>
  <c r="E491" i="1"/>
  <c r="F491" i="1"/>
  <c r="G491" i="1"/>
  <c r="I491" i="1"/>
  <c r="Z490" i="1"/>
  <c r="K490" i="1"/>
  <c r="L490" i="1"/>
  <c r="AB490" i="1"/>
  <c r="AD490" i="1"/>
  <c r="AE490" i="1"/>
  <c r="AH490" i="1"/>
  <c r="AO490" i="1"/>
  <c r="M490" i="1"/>
  <c r="AQ490" i="1"/>
  <c r="AS490" i="1"/>
  <c r="AI490" i="1"/>
  <c r="AP490" i="1"/>
  <c r="N490" i="1"/>
  <c r="AR490" i="1"/>
  <c r="AT490" i="1"/>
  <c r="AU490" i="1"/>
  <c r="D492" i="1"/>
  <c r="E492" i="1"/>
  <c r="F492" i="1"/>
  <c r="G492" i="1"/>
  <c r="I492" i="1"/>
  <c r="Z491" i="1"/>
  <c r="K491" i="1"/>
  <c r="L491" i="1"/>
  <c r="AB491" i="1"/>
  <c r="AD491" i="1"/>
  <c r="AE491" i="1"/>
  <c r="AH491" i="1"/>
  <c r="AO491" i="1"/>
  <c r="M491" i="1"/>
  <c r="AQ491" i="1"/>
  <c r="AS491" i="1"/>
  <c r="AI491" i="1"/>
  <c r="AP491" i="1"/>
  <c r="N491" i="1"/>
  <c r="AR491" i="1"/>
  <c r="AT491" i="1"/>
  <c r="AU491" i="1"/>
  <c r="D493" i="1"/>
  <c r="E493" i="1"/>
  <c r="F493" i="1"/>
  <c r="G493" i="1"/>
  <c r="I493" i="1"/>
  <c r="Z492" i="1"/>
  <c r="K492" i="1"/>
  <c r="L492" i="1"/>
  <c r="AB492" i="1"/>
  <c r="AD492" i="1"/>
  <c r="AE492" i="1"/>
  <c r="AH492" i="1"/>
  <c r="AO492" i="1"/>
  <c r="M492" i="1"/>
  <c r="AQ492" i="1"/>
  <c r="AS492" i="1"/>
  <c r="AI492" i="1"/>
  <c r="AP492" i="1"/>
  <c r="N492" i="1"/>
  <c r="AR492" i="1"/>
  <c r="AT492" i="1"/>
  <c r="AU492" i="1"/>
  <c r="D494" i="1"/>
  <c r="E494" i="1"/>
  <c r="F494" i="1"/>
  <c r="G494" i="1"/>
  <c r="I494" i="1"/>
  <c r="Z493" i="1"/>
  <c r="K493" i="1"/>
  <c r="L493" i="1"/>
  <c r="AB493" i="1"/>
  <c r="AD493" i="1"/>
  <c r="AE493" i="1"/>
  <c r="AH493" i="1"/>
  <c r="AO493" i="1"/>
  <c r="M493" i="1"/>
  <c r="AQ493" i="1"/>
  <c r="AS493" i="1"/>
  <c r="AI493" i="1"/>
  <c r="AP493" i="1"/>
  <c r="N493" i="1"/>
  <c r="AR493" i="1"/>
  <c r="AT493" i="1"/>
  <c r="AU493" i="1"/>
  <c r="D495" i="1"/>
  <c r="E495" i="1"/>
  <c r="F495" i="1"/>
  <c r="G495" i="1"/>
  <c r="I495" i="1"/>
  <c r="Z494" i="1"/>
  <c r="K494" i="1"/>
  <c r="L494" i="1"/>
  <c r="AB494" i="1"/>
  <c r="AD494" i="1"/>
  <c r="AE494" i="1"/>
  <c r="AH494" i="1"/>
  <c r="AO494" i="1"/>
  <c r="M494" i="1"/>
  <c r="AQ494" i="1"/>
  <c r="AS494" i="1"/>
  <c r="AI494" i="1"/>
  <c r="AP494" i="1"/>
  <c r="N494" i="1"/>
  <c r="AR494" i="1"/>
  <c r="AT494" i="1"/>
  <c r="AU494" i="1"/>
  <c r="D496" i="1"/>
  <c r="E496" i="1"/>
  <c r="F496" i="1"/>
  <c r="G496" i="1"/>
  <c r="I496" i="1"/>
  <c r="Z495" i="1"/>
  <c r="K495" i="1"/>
  <c r="L495" i="1"/>
  <c r="AB495" i="1"/>
  <c r="AD495" i="1"/>
  <c r="AE495" i="1"/>
  <c r="AH495" i="1"/>
  <c r="AO495" i="1"/>
  <c r="M495" i="1"/>
  <c r="AQ495" i="1"/>
  <c r="AS495" i="1"/>
  <c r="AI495" i="1"/>
  <c r="AP495" i="1"/>
  <c r="N495" i="1"/>
  <c r="AR495" i="1"/>
  <c r="AT495" i="1"/>
  <c r="AU495" i="1"/>
  <c r="D497" i="1"/>
  <c r="E497" i="1"/>
  <c r="F497" i="1"/>
  <c r="G497" i="1"/>
  <c r="I497" i="1"/>
  <c r="Z496" i="1"/>
  <c r="K496" i="1"/>
  <c r="L496" i="1"/>
  <c r="AB496" i="1"/>
  <c r="AD496" i="1"/>
  <c r="AE496" i="1"/>
  <c r="AH496" i="1"/>
  <c r="AO496" i="1"/>
  <c r="M496" i="1"/>
  <c r="AQ496" i="1"/>
  <c r="AS496" i="1"/>
  <c r="AI496" i="1"/>
  <c r="AP496" i="1"/>
  <c r="N496" i="1"/>
  <c r="AR496" i="1"/>
  <c r="AT496" i="1"/>
  <c r="AU496" i="1"/>
  <c r="D498" i="1"/>
  <c r="E498" i="1"/>
  <c r="F498" i="1"/>
  <c r="G498" i="1"/>
  <c r="I498" i="1"/>
  <c r="Z497" i="1"/>
  <c r="K497" i="1"/>
  <c r="L497" i="1"/>
  <c r="AB497" i="1"/>
  <c r="AD497" i="1"/>
  <c r="AE497" i="1"/>
  <c r="AH497" i="1"/>
  <c r="AO497" i="1"/>
  <c r="M497" i="1"/>
  <c r="AQ497" i="1"/>
  <c r="AS497" i="1"/>
  <c r="AI497" i="1"/>
  <c r="AP497" i="1"/>
  <c r="N497" i="1"/>
  <c r="AR497" i="1"/>
  <c r="AT497" i="1"/>
  <c r="AU497" i="1"/>
  <c r="D499" i="1"/>
  <c r="E499" i="1"/>
  <c r="F499" i="1"/>
  <c r="G499" i="1"/>
  <c r="I499" i="1"/>
  <c r="Z498" i="1"/>
  <c r="K498" i="1"/>
  <c r="L498" i="1"/>
  <c r="AB498" i="1"/>
  <c r="AD498" i="1"/>
  <c r="AE498" i="1"/>
  <c r="AH498" i="1"/>
  <c r="AO498" i="1"/>
  <c r="M498" i="1"/>
  <c r="AQ498" i="1"/>
  <c r="AS498" i="1"/>
  <c r="AI498" i="1"/>
  <c r="AP498" i="1"/>
  <c r="N498" i="1"/>
  <c r="AR498" i="1"/>
  <c r="AT498" i="1"/>
  <c r="AU498" i="1"/>
  <c r="D500" i="1"/>
  <c r="E500" i="1"/>
  <c r="F500" i="1"/>
  <c r="G500" i="1"/>
  <c r="I500" i="1"/>
  <c r="Z499" i="1"/>
  <c r="K499" i="1"/>
  <c r="L499" i="1"/>
  <c r="AB499" i="1"/>
  <c r="AD499" i="1"/>
  <c r="AE499" i="1"/>
  <c r="AH499" i="1"/>
  <c r="AO499" i="1"/>
  <c r="M499" i="1"/>
  <c r="AQ499" i="1"/>
  <c r="AS499" i="1"/>
  <c r="AI499" i="1"/>
  <c r="AP499" i="1"/>
  <c r="N499" i="1"/>
  <c r="AR499" i="1"/>
  <c r="AT499" i="1"/>
  <c r="AU499" i="1"/>
  <c r="D501" i="1"/>
  <c r="E501" i="1"/>
  <c r="F501" i="1"/>
  <c r="G501" i="1"/>
  <c r="I501" i="1"/>
  <c r="Z500" i="1"/>
  <c r="K500" i="1"/>
  <c r="L500" i="1"/>
  <c r="AB500" i="1"/>
  <c r="AD500" i="1"/>
  <c r="AE500" i="1"/>
  <c r="AH500" i="1"/>
  <c r="AO500" i="1"/>
  <c r="M500" i="1"/>
  <c r="AQ500" i="1"/>
  <c r="AS500" i="1"/>
  <c r="AI500" i="1"/>
  <c r="AP500" i="1"/>
  <c r="N500" i="1"/>
  <c r="AR500" i="1"/>
  <c r="AT500" i="1"/>
  <c r="AU500" i="1"/>
  <c r="D502" i="1"/>
  <c r="E502" i="1"/>
  <c r="F502" i="1"/>
  <c r="G502" i="1"/>
  <c r="I502" i="1"/>
  <c r="Z501" i="1"/>
  <c r="K501" i="1"/>
  <c r="L501" i="1"/>
  <c r="AB501" i="1"/>
  <c r="AD501" i="1"/>
  <c r="AE501" i="1"/>
  <c r="AH501" i="1"/>
  <c r="AO501" i="1"/>
  <c r="M501" i="1"/>
  <c r="AQ501" i="1"/>
  <c r="AS501" i="1"/>
  <c r="AI501" i="1"/>
  <c r="AP501" i="1"/>
  <c r="N501" i="1"/>
  <c r="AR501" i="1"/>
  <c r="AT501" i="1"/>
  <c r="AU501" i="1"/>
  <c r="D503" i="1"/>
  <c r="E503" i="1"/>
  <c r="F503" i="1"/>
  <c r="G503" i="1"/>
  <c r="I503" i="1"/>
  <c r="Z502" i="1"/>
  <c r="K502" i="1"/>
  <c r="L502" i="1"/>
  <c r="AB502" i="1"/>
  <c r="AD502" i="1"/>
  <c r="AE502" i="1"/>
  <c r="AH502" i="1"/>
  <c r="AO502" i="1"/>
  <c r="M502" i="1"/>
  <c r="AQ502" i="1"/>
  <c r="AS502" i="1"/>
  <c r="AI502" i="1"/>
  <c r="AP502" i="1"/>
  <c r="N502" i="1"/>
  <c r="AR502" i="1"/>
  <c r="AT502" i="1"/>
  <c r="AU502" i="1"/>
  <c r="D504" i="1"/>
  <c r="E504" i="1"/>
  <c r="F504" i="1"/>
  <c r="G504" i="1"/>
  <c r="I504" i="1"/>
  <c r="Z503" i="1"/>
  <c r="K503" i="1"/>
  <c r="L503" i="1"/>
  <c r="AB503" i="1"/>
  <c r="AD503" i="1"/>
  <c r="AE503" i="1"/>
  <c r="AH503" i="1"/>
  <c r="AO503" i="1"/>
  <c r="M503" i="1"/>
  <c r="AQ503" i="1"/>
  <c r="AS503" i="1"/>
  <c r="AI503" i="1"/>
  <c r="AP503" i="1"/>
  <c r="N503" i="1"/>
  <c r="AR503" i="1"/>
  <c r="AT503" i="1"/>
  <c r="AU503" i="1"/>
  <c r="D505" i="1"/>
  <c r="E505" i="1"/>
  <c r="F505" i="1"/>
  <c r="G505" i="1"/>
  <c r="I505" i="1"/>
  <c r="Z504" i="1"/>
  <c r="K504" i="1"/>
  <c r="L504" i="1"/>
  <c r="AB504" i="1"/>
  <c r="AD504" i="1"/>
  <c r="AE504" i="1"/>
  <c r="AH504" i="1"/>
  <c r="AO504" i="1"/>
  <c r="M504" i="1"/>
  <c r="AQ504" i="1"/>
  <c r="AS504" i="1"/>
  <c r="AI504" i="1"/>
  <c r="AP504" i="1"/>
  <c r="N504" i="1"/>
  <c r="AR504" i="1"/>
  <c r="AT504" i="1"/>
  <c r="AU504" i="1"/>
  <c r="D506" i="1"/>
  <c r="E506" i="1"/>
  <c r="F506" i="1"/>
  <c r="G506" i="1"/>
  <c r="I506" i="1"/>
  <c r="Z505" i="1"/>
  <c r="K505" i="1"/>
  <c r="L505" i="1"/>
  <c r="AB505" i="1"/>
  <c r="AD505" i="1"/>
  <c r="AE505" i="1"/>
  <c r="AH505" i="1"/>
  <c r="AO505" i="1"/>
  <c r="M505" i="1"/>
  <c r="AQ505" i="1"/>
  <c r="AS505" i="1"/>
  <c r="AI505" i="1"/>
  <c r="AP505" i="1"/>
  <c r="N505" i="1"/>
  <c r="AR505" i="1"/>
  <c r="AT505" i="1"/>
  <c r="AU505" i="1"/>
  <c r="D507" i="1"/>
  <c r="E507" i="1"/>
  <c r="F507" i="1"/>
  <c r="G507" i="1"/>
  <c r="I507" i="1"/>
  <c r="Z506" i="1"/>
  <c r="K506" i="1"/>
  <c r="L506" i="1"/>
  <c r="AB506" i="1"/>
  <c r="AD506" i="1"/>
  <c r="AE506" i="1"/>
  <c r="AH506" i="1"/>
  <c r="AO506" i="1"/>
  <c r="M506" i="1"/>
  <c r="AQ506" i="1"/>
  <c r="AS506" i="1"/>
  <c r="AI506" i="1"/>
  <c r="AP506" i="1"/>
  <c r="N506" i="1"/>
  <c r="AR506" i="1"/>
  <c r="AT506" i="1"/>
  <c r="AU506" i="1"/>
  <c r="D508" i="1"/>
  <c r="E508" i="1"/>
  <c r="F508" i="1"/>
  <c r="G508" i="1"/>
  <c r="I508" i="1"/>
  <c r="Z507" i="1"/>
  <c r="K507" i="1"/>
  <c r="L507" i="1"/>
  <c r="AB507" i="1"/>
  <c r="AD507" i="1"/>
  <c r="AE507" i="1"/>
  <c r="AH507" i="1"/>
  <c r="AO507" i="1"/>
  <c r="M507" i="1"/>
  <c r="AQ507" i="1"/>
  <c r="AS507" i="1"/>
  <c r="AI507" i="1"/>
  <c r="AP507" i="1"/>
  <c r="N507" i="1"/>
  <c r="AR507" i="1"/>
  <c r="AT507" i="1"/>
  <c r="AU507" i="1"/>
  <c r="D509" i="1"/>
  <c r="E509" i="1"/>
  <c r="F509" i="1"/>
  <c r="G509" i="1"/>
  <c r="I509" i="1"/>
  <c r="Z508" i="1"/>
  <c r="K508" i="1"/>
  <c r="L508" i="1"/>
  <c r="AB508" i="1"/>
  <c r="AD508" i="1"/>
  <c r="AE508" i="1"/>
  <c r="AH508" i="1"/>
  <c r="AO508" i="1"/>
  <c r="M508" i="1"/>
  <c r="AQ508" i="1"/>
  <c r="AS508" i="1"/>
  <c r="AI508" i="1"/>
  <c r="AP508" i="1"/>
  <c r="N508" i="1"/>
  <c r="AR508" i="1"/>
  <c r="AT508" i="1"/>
  <c r="AU508" i="1"/>
  <c r="D510" i="1"/>
  <c r="E510" i="1"/>
  <c r="F510" i="1"/>
  <c r="G510" i="1"/>
  <c r="I510" i="1"/>
  <c r="Z509" i="1"/>
  <c r="K509" i="1"/>
  <c r="L509" i="1"/>
  <c r="AB509" i="1"/>
  <c r="AD509" i="1"/>
  <c r="AE509" i="1"/>
  <c r="AH509" i="1"/>
  <c r="AO509" i="1"/>
  <c r="M509" i="1"/>
  <c r="AQ509" i="1"/>
  <c r="AS509" i="1"/>
  <c r="AI509" i="1"/>
  <c r="AP509" i="1"/>
  <c r="N509" i="1"/>
  <c r="AR509" i="1"/>
  <c r="AT509" i="1"/>
  <c r="AU509" i="1"/>
  <c r="D511" i="1"/>
  <c r="E511" i="1"/>
  <c r="F511" i="1"/>
  <c r="G511" i="1"/>
  <c r="I511" i="1"/>
  <c r="Z510" i="1"/>
  <c r="K510" i="1"/>
  <c r="L510" i="1"/>
  <c r="AB510" i="1"/>
  <c r="AD510" i="1"/>
  <c r="AE510" i="1"/>
  <c r="AH510" i="1"/>
  <c r="AO510" i="1"/>
  <c r="M510" i="1"/>
  <c r="AQ510" i="1"/>
  <c r="AS510" i="1"/>
  <c r="AI510" i="1"/>
  <c r="AP510" i="1"/>
  <c r="N510" i="1"/>
  <c r="AR510" i="1"/>
  <c r="AT510" i="1"/>
  <c r="AU510" i="1"/>
  <c r="D512" i="1"/>
  <c r="E512" i="1"/>
  <c r="F512" i="1"/>
  <c r="G512" i="1"/>
  <c r="I512" i="1"/>
  <c r="Z511" i="1"/>
  <c r="K511" i="1"/>
  <c r="L511" i="1"/>
  <c r="AB511" i="1"/>
  <c r="AD511" i="1"/>
  <c r="AE511" i="1"/>
  <c r="AH511" i="1"/>
  <c r="AO511" i="1"/>
  <c r="M511" i="1"/>
  <c r="AQ511" i="1"/>
  <c r="AS511" i="1"/>
  <c r="AI511" i="1"/>
  <c r="AP511" i="1"/>
  <c r="N511" i="1"/>
  <c r="AR511" i="1"/>
  <c r="AT511" i="1"/>
  <c r="AU511" i="1"/>
  <c r="D513" i="1"/>
  <c r="E513" i="1"/>
  <c r="F513" i="1"/>
  <c r="G513" i="1"/>
  <c r="I513" i="1"/>
  <c r="Z512" i="1"/>
  <c r="K512" i="1"/>
  <c r="L512" i="1"/>
  <c r="AB512" i="1"/>
  <c r="AD512" i="1"/>
  <c r="AE512" i="1"/>
  <c r="AH512" i="1"/>
  <c r="AO512" i="1"/>
  <c r="M512" i="1"/>
  <c r="AQ512" i="1"/>
  <c r="AS512" i="1"/>
  <c r="AI512" i="1"/>
  <c r="AP512" i="1"/>
  <c r="N512" i="1"/>
  <c r="AR512" i="1"/>
  <c r="AT512" i="1"/>
  <c r="AU512" i="1"/>
  <c r="D514" i="1"/>
  <c r="E514" i="1"/>
  <c r="F514" i="1"/>
  <c r="G514" i="1"/>
  <c r="I514" i="1"/>
  <c r="Z513" i="1"/>
  <c r="K513" i="1"/>
  <c r="L513" i="1"/>
  <c r="AB513" i="1"/>
  <c r="AD513" i="1"/>
  <c r="AE513" i="1"/>
  <c r="AH513" i="1"/>
  <c r="AO513" i="1"/>
  <c r="M513" i="1"/>
  <c r="AQ513" i="1"/>
  <c r="AS513" i="1"/>
  <c r="AI513" i="1"/>
  <c r="AP513" i="1"/>
  <c r="N513" i="1"/>
  <c r="AR513" i="1"/>
  <c r="AT513" i="1"/>
  <c r="AU513" i="1"/>
  <c r="D515" i="1"/>
  <c r="E515" i="1"/>
  <c r="F515" i="1"/>
  <c r="G515" i="1"/>
  <c r="I515" i="1"/>
  <c r="Z514" i="1"/>
  <c r="K514" i="1"/>
  <c r="L514" i="1"/>
  <c r="AB514" i="1"/>
  <c r="AD514" i="1"/>
  <c r="AE514" i="1"/>
  <c r="AH514" i="1"/>
  <c r="AO514" i="1"/>
  <c r="M514" i="1"/>
  <c r="AQ514" i="1"/>
  <c r="AS514" i="1"/>
  <c r="AI514" i="1"/>
  <c r="AP514" i="1"/>
  <c r="N514" i="1"/>
  <c r="AR514" i="1"/>
  <c r="AT514" i="1"/>
  <c r="AU514" i="1"/>
  <c r="D516" i="1"/>
  <c r="E516" i="1"/>
  <c r="F516" i="1"/>
  <c r="G516" i="1"/>
  <c r="I516" i="1"/>
  <c r="Z515" i="1"/>
  <c r="K515" i="1"/>
  <c r="L515" i="1"/>
  <c r="AB515" i="1"/>
  <c r="AD515" i="1"/>
  <c r="AE515" i="1"/>
  <c r="AH515" i="1"/>
  <c r="AO515" i="1"/>
  <c r="M515" i="1"/>
  <c r="AQ515" i="1"/>
  <c r="AS515" i="1"/>
  <c r="AI515" i="1"/>
  <c r="AP515" i="1"/>
  <c r="N515" i="1"/>
  <c r="AR515" i="1"/>
  <c r="AT515" i="1"/>
  <c r="AU515" i="1"/>
  <c r="D517" i="1"/>
  <c r="E517" i="1"/>
  <c r="F517" i="1"/>
  <c r="G517" i="1"/>
  <c r="I517" i="1"/>
  <c r="Z516" i="1"/>
  <c r="K516" i="1"/>
  <c r="L516" i="1"/>
  <c r="AB516" i="1"/>
  <c r="AD516" i="1"/>
  <c r="AE516" i="1"/>
  <c r="AH516" i="1"/>
  <c r="AO516" i="1"/>
  <c r="M516" i="1"/>
  <c r="AQ516" i="1"/>
  <c r="AS516" i="1"/>
  <c r="AI516" i="1"/>
  <c r="AP516" i="1"/>
  <c r="N516" i="1"/>
  <c r="AR516" i="1"/>
  <c r="AT516" i="1"/>
  <c r="AU516" i="1"/>
  <c r="D518" i="1"/>
  <c r="E518" i="1"/>
  <c r="F518" i="1"/>
  <c r="G518" i="1"/>
  <c r="I518" i="1"/>
  <c r="Z517" i="1"/>
  <c r="K517" i="1"/>
  <c r="L517" i="1"/>
  <c r="AB517" i="1"/>
  <c r="AD517" i="1"/>
  <c r="AE517" i="1"/>
  <c r="AH517" i="1"/>
  <c r="AO517" i="1"/>
  <c r="M517" i="1"/>
  <c r="AQ517" i="1"/>
  <c r="AS517" i="1"/>
  <c r="AI517" i="1"/>
  <c r="AP517" i="1"/>
  <c r="N517" i="1"/>
  <c r="AR517" i="1"/>
  <c r="AT517" i="1"/>
  <c r="AU517" i="1"/>
  <c r="D519" i="1"/>
  <c r="E519" i="1"/>
  <c r="F519" i="1"/>
  <c r="G519" i="1"/>
  <c r="I519" i="1"/>
  <c r="Z518" i="1"/>
  <c r="K518" i="1"/>
  <c r="L518" i="1"/>
  <c r="AB518" i="1"/>
  <c r="AD518" i="1"/>
  <c r="AE518" i="1"/>
  <c r="AH518" i="1"/>
  <c r="AO518" i="1"/>
  <c r="M518" i="1"/>
  <c r="AQ518" i="1"/>
  <c r="AS518" i="1"/>
  <c r="AI518" i="1"/>
  <c r="AP518" i="1"/>
  <c r="N518" i="1"/>
  <c r="AR518" i="1"/>
  <c r="AT518" i="1"/>
  <c r="AU518" i="1"/>
  <c r="D520" i="1"/>
  <c r="E520" i="1"/>
  <c r="F520" i="1"/>
  <c r="G520" i="1"/>
  <c r="I520" i="1"/>
  <c r="Z519" i="1"/>
  <c r="K519" i="1"/>
  <c r="L519" i="1"/>
  <c r="AB519" i="1"/>
  <c r="AD519" i="1"/>
  <c r="AE519" i="1"/>
  <c r="AH519" i="1"/>
  <c r="AO519" i="1"/>
  <c r="M519" i="1"/>
  <c r="AQ519" i="1"/>
  <c r="AS519" i="1"/>
  <c r="AI519" i="1"/>
  <c r="AP519" i="1"/>
  <c r="N519" i="1"/>
  <c r="AR519" i="1"/>
  <c r="AT519" i="1"/>
  <c r="AU519" i="1"/>
  <c r="D521" i="1"/>
  <c r="E521" i="1"/>
  <c r="F521" i="1"/>
  <c r="G521" i="1"/>
  <c r="I521" i="1"/>
  <c r="Z520" i="1"/>
  <c r="K520" i="1"/>
  <c r="L520" i="1"/>
  <c r="AB520" i="1"/>
  <c r="AD520" i="1"/>
  <c r="AE520" i="1"/>
  <c r="AH520" i="1"/>
  <c r="AO520" i="1"/>
  <c r="M520" i="1"/>
  <c r="AQ520" i="1"/>
  <c r="AS520" i="1"/>
  <c r="AI520" i="1"/>
  <c r="AP520" i="1"/>
  <c r="N520" i="1"/>
  <c r="AR520" i="1"/>
  <c r="AT520" i="1"/>
  <c r="AU520" i="1"/>
  <c r="D522" i="1"/>
  <c r="E522" i="1"/>
  <c r="F522" i="1"/>
  <c r="G522" i="1"/>
  <c r="I522" i="1"/>
  <c r="Z521" i="1"/>
  <c r="K521" i="1"/>
  <c r="L521" i="1"/>
  <c r="AB521" i="1"/>
  <c r="AD521" i="1"/>
  <c r="AE521" i="1"/>
  <c r="AH521" i="1"/>
  <c r="AO521" i="1"/>
  <c r="M521" i="1"/>
  <c r="AQ521" i="1"/>
  <c r="AS521" i="1"/>
  <c r="AI521" i="1"/>
  <c r="AP521" i="1"/>
  <c r="N521" i="1"/>
  <c r="AR521" i="1"/>
  <c r="AT521" i="1"/>
  <c r="AU521" i="1"/>
  <c r="D523" i="1"/>
  <c r="E523" i="1"/>
  <c r="F523" i="1"/>
  <c r="G523" i="1"/>
  <c r="I523" i="1"/>
  <c r="Z522" i="1"/>
  <c r="K522" i="1"/>
  <c r="L522" i="1"/>
  <c r="AB522" i="1"/>
  <c r="AD522" i="1"/>
  <c r="AE522" i="1"/>
  <c r="AH522" i="1"/>
  <c r="AO522" i="1"/>
  <c r="M522" i="1"/>
  <c r="AQ522" i="1"/>
  <c r="AS522" i="1"/>
  <c r="AI522" i="1"/>
  <c r="AP522" i="1"/>
  <c r="N522" i="1"/>
  <c r="AR522" i="1"/>
  <c r="AT522" i="1"/>
  <c r="AU522" i="1"/>
  <c r="D524" i="1"/>
  <c r="E524" i="1"/>
  <c r="F524" i="1"/>
  <c r="G524" i="1"/>
  <c r="I524" i="1"/>
  <c r="Z523" i="1"/>
  <c r="K523" i="1"/>
  <c r="L523" i="1"/>
  <c r="AB523" i="1"/>
  <c r="AD523" i="1"/>
  <c r="AE523" i="1"/>
  <c r="AH523" i="1"/>
  <c r="AO523" i="1"/>
  <c r="M523" i="1"/>
  <c r="AQ523" i="1"/>
  <c r="AS523" i="1"/>
  <c r="AI523" i="1"/>
  <c r="AP523" i="1"/>
  <c r="N523" i="1"/>
  <c r="AR523" i="1"/>
  <c r="AT523" i="1"/>
  <c r="AU523" i="1"/>
  <c r="D525" i="1"/>
  <c r="E525" i="1"/>
  <c r="F525" i="1"/>
  <c r="G525" i="1"/>
  <c r="I525" i="1"/>
  <c r="Z524" i="1"/>
  <c r="K524" i="1"/>
  <c r="L524" i="1"/>
  <c r="AB524" i="1"/>
  <c r="AD524" i="1"/>
  <c r="AE524" i="1"/>
  <c r="AH524" i="1"/>
  <c r="AO524" i="1"/>
  <c r="M524" i="1"/>
  <c r="AQ524" i="1"/>
  <c r="AS524" i="1"/>
  <c r="AI524" i="1"/>
  <c r="AP524" i="1"/>
  <c r="N524" i="1"/>
  <c r="AR524" i="1"/>
  <c r="AT524" i="1"/>
  <c r="AU524" i="1"/>
  <c r="D526" i="1"/>
  <c r="E526" i="1"/>
  <c r="F526" i="1"/>
  <c r="G526" i="1"/>
  <c r="I526" i="1"/>
  <c r="Z525" i="1"/>
  <c r="K525" i="1"/>
  <c r="L525" i="1"/>
  <c r="AB525" i="1"/>
  <c r="AD525" i="1"/>
  <c r="AE525" i="1"/>
  <c r="AH525" i="1"/>
  <c r="AO525" i="1"/>
  <c r="M525" i="1"/>
  <c r="AQ525" i="1"/>
  <c r="AS525" i="1"/>
  <c r="AI525" i="1"/>
  <c r="AP525" i="1"/>
  <c r="N525" i="1"/>
  <c r="AR525" i="1"/>
  <c r="AT525" i="1"/>
  <c r="AU525" i="1"/>
  <c r="D527" i="1"/>
  <c r="E527" i="1"/>
  <c r="F527" i="1"/>
  <c r="G527" i="1"/>
  <c r="I527" i="1"/>
  <c r="Z526" i="1"/>
  <c r="K526" i="1"/>
  <c r="L526" i="1"/>
  <c r="AB526" i="1"/>
  <c r="AD526" i="1"/>
  <c r="AE526" i="1"/>
  <c r="AH526" i="1"/>
  <c r="AO526" i="1"/>
  <c r="M526" i="1"/>
  <c r="AQ526" i="1"/>
  <c r="AS526" i="1"/>
  <c r="AI526" i="1"/>
  <c r="AP526" i="1"/>
  <c r="N526" i="1"/>
  <c r="AR526" i="1"/>
  <c r="AT526" i="1"/>
  <c r="AU526" i="1"/>
  <c r="D528" i="1"/>
  <c r="E528" i="1"/>
  <c r="F528" i="1"/>
  <c r="G528" i="1"/>
  <c r="I528" i="1"/>
  <c r="Z527" i="1"/>
  <c r="K527" i="1"/>
  <c r="L527" i="1"/>
  <c r="AB527" i="1"/>
  <c r="AD527" i="1"/>
  <c r="AE527" i="1"/>
  <c r="AH527" i="1"/>
  <c r="AO527" i="1"/>
  <c r="M527" i="1"/>
  <c r="AQ527" i="1"/>
  <c r="AS527" i="1"/>
  <c r="AI527" i="1"/>
  <c r="AP527" i="1"/>
  <c r="N527" i="1"/>
  <c r="AR527" i="1"/>
  <c r="AT527" i="1"/>
  <c r="AU527" i="1"/>
  <c r="D529" i="1"/>
  <c r="E529" i="1"/>
  <c r="F529" i="1"/>
  <c r="G529" i="1"/>
  <c r="I529" i="1"/>
  <c r="Z528" i="1"/>
  <c r="K528" i="1"/>
  <c r="L528" i="1"/>
  <c r="AB528" i="1"/>
  <c r="AD528" i="1"/>
  <c r="AE528" i="1"/>
  <c r="AH528" i="1"/>
  <c r="AO528" i="1"/>
  <c r="M528" i="1"/>
  <c r="AQ528" i="1"/>
  <c r="AS528" i="1"/>
  <c r="AI528" i="1"/>
  <c r="AP528" i="1"/>
  <c r="N528" i="1"/>
  <c r="AR528" i="1"/>
  <c r="AT528" i="1"/>
  <c r="AU528" i="1"/>
  <c r="D530" i="1"/>
  <c r="E530" i="1"/>
  <c r="F530" i="1"/>
  <c r="G530" i="1"/>
  <c r="I530" i="1"/>
  <c r="Z529" i="1"/>
  <c r="K529" i="1"/>
  <c r="L529" i="1"/>
  <c r="AB529" i="1"/>
  <c r="AD529" i="1"/>
  <c r="AE529" i="1"/>
  <c r="AH529" i="1"/>
  <c r="AO529" i="1"/>
  <c r="M529" i="1"/>
  <c r="AQ529" i="1"/>
  <c r="AS529" i="1"/>
  <c r="AI529" i="1"/>
  <c r="AP529" i="1"/>
  <c r="N529" i="1"/>
  <c r="AR529" i="1"/>
  <c r="AT529" i="1"/>
  <c r="AU529" i="1"/>
  <c r="D531" i="1"/>
  <c r="E531" i="1"/>
  <c r="F531" i="1"/>
  <c r="G531" i="1"/>
  <c r="I531" i="1"/>
  <c r="Z530" i="1"/>
  <c r="K530" i="1"/>
  <c r="L530" i="1"/>
  <c r="AB530" i="1"/>
  <c r="AD530" i="1"/>
  <c r="AE530" i="1"/>
  <c r="AH530" i="1"/>
  <c r="AO530" i="1"/>
  <c r="M530" i="1"/>
  <c r="AQ530" i="1"/>
  <c r="AS530" i="1"/>
  <c r="AI530" i="1"/>
  <c r="AP530" i="1"/>
  <c r="N530" i="1"/>
  <c r="AR530" i="1"/>
  <c r="AT530" i="1"/>
  <c r="AU530" i="1"/>
  <c r="D532" i="1"/>
  <c r="E532" i="1"/>
  <c r="F532" i="1"/>
  <c r="G532" i="1"/>
  <c r="I532" i="1"/>
  <c r="Z531" i="1"/>
  <c r="K531" i="1"/>
  <c r="L531" i="1"/>
  <c r="AB531" i="1"/>
  <c r="AD531" i="1"/>
  <c r="AE531" i="1"/>
  <c r="AH531" i="1"/>
  <c r="AO531" i="1"/>
  <c r="M531" i="1"/>
  <c r="AQ531" i="1"/>
  <c r="AS531" i="1"/>
  <c r="AI531" i="1"/>
  <c r="AP531" i="1"/>
  <c r="N531" i="1"/>
  <c r="AR531" i="1"/>
  <c r="AT531" i="1"/>
  <c r="AU531" i="1"/>
  <c r="D533" i="1"/>
  <c r="E533" i="1"/>
  <c r="F533" i="1"/>
  <c r="G533" i="1"/>
  <c r="I533" i="1"/>
  <c r="Z532" i="1"/>
  <c r="K532" i="1"/>
  <c r="L532" i="1"/>
  <c r="AB532" i="1"/>
  <c r="AD532" i="1"/>
  <c r="AE532" i="1"/>
  <c r="AH532" i="1"/>
  <c r="AO532" i="1"/>
  <c r="M532" i="1"/>
  <c r="AQ532" i="1"/>
  <c r="AS532" i="1"/>
  <c r="AI532" i="1"/>
  <c r="AP532" i="1"/>
  <c r="N532" i="1"/>
  <c r="AR532" i="1"/>
  <c r="AT532" i="1"/>
  <c r="AU532" i="1"/>
  <c r="D534" i="1"/>
  <c r="E534" i="1"/>
  <c r="F534" i="1"/>
  <c r="G534" i="1"/>
  <c r="I534" i="1"/>
  <c r="Z533" i="1"/>
  <c r="K533" i="1"/>
  <c r="L533" i="1"/>
  <c r="AB533" i="1"/>
  <c r="AD533" i="1"/>
  <c r="AE533" i="1"/>
  <c r="AH533" i="1"/>
  <c r="AO533" i="1"/>
  <c r="M533" i="1"/>
  <c r="AQ533" i="1"/>
  <c r="AS533" i="1"/>
  <c r="AI533" i="1"/>
  <c r="AP533" i="1"/>
  <c r="N533" i="1"/>
  <c r="AR533" i="1"/>
  <c r="AT533" i="1"/>
  <c r="AU533" i="1"/>
  <c r="D535" i="1"/>
  <c r="E535" i="1"/>
  <c r="F535" i="1"/>
  <c r="G535" i="1"/>
  <c r="I535" i="1"/>
  <c r="Z534" i="1"/>
  <c r="K534" i="1"/>
  <c r="L534" i="1"/>
  <c r="AB534" i="1"/>
  <c r="AD534" i="1"/>
  <c r="AE534" i="1"/>
  <c r="AH534" i="1"/>
  <c r="AO534" i="1"/>
  <c r="M534" i="1"/>
  <c r="AQ534" i="1"/>
  <c r="AS534" i="1"/>
  <c r="AI534" i="1"/>
  <c r="AP534" i="1"/>
  <c r="N534" i="1"/>
  <c r="AR534" i="1"/>
  <c r="AT534" i="1"/>
  <c r="AU534" i="1"/>
  <c r="D536" i="1"/>
  <c r="E536" i="1"/>
  <c r="F536" i="1"/>
  <c r="G536" i="1"/>
  <c r="I536" i="1"/>
  <c r="Z535" i="1"/>
  <c r="K535" i="1"/>
  <c r="L535" i="1"/>
  <c r="AB535" i="1"/>
  <c r="AD535" i="1"/>
  <c r="AE535" i="1"/>
  <c r="AH535" i="1"/>
  <c r="AO535" i="1"/>
  <c r="M535" i="1"/>
  <c r="AQ535" i="1"/>
  <c r="AS535" i="1"/>
  <c r="AI535" i="1"/>
  <c r="AP535" i="1"/>
  <c r="N535" i="1"/>
  <c r="AR535" i="1"/>
  <c r="AT535" i="1"/>
  <c r="AU535" i="1"/>
  <c r="D537" i="1"/>
  <c r="E537" i="1"/>
  <c r="F537" i="1"/>
  <c r="G537" i="1"/>
  <c r="I537" i="1"/>
  <c r="Z536" i="1"/>
  <c r="K536" i="1"/>
  <c r="L536" i="1"/>
  <c r="AB536" i="1"/>
  <c r="AD536" i="1"/>
  <c r="AE536" i="1"/>
  <c r="AH536" i="1"/>
  <c r="AO536" i="1"/>
  <c r="M536" i="1"/>
  <c r="AQ536" i="1"/>
  <c r="AS536" i="1"/>
  <c r="AI536" i="1"/>
  <c r="AP536" i="1"/>
  <c r="N536" i="1"/>
  <c r="AR536" i="1"/>
  <c r="AT536" i="1"/>
  <c r="AU536" i="1"/>
  <c r="D538" i="1"/>
  <c r="E538" i="1"/>
  <c r="F538" i="1"/>
  <c r="G538" i="1"/>
  <c r="I538" i="1"/>
  <c r="Z537" i="1"/>
  <c r="K537" i="1"/>
  <c r="L537" i="1"/>
  <c r="AB537" i="1"/>
  <c r="AD537" i="1"/>
  <c r="AE537" i="1"/>
  <c r="AH537" i="1"/>
  <c r="AO537" i="1"/>
  <c r="M537" i="1"/>
  <c r="AQ537" i="1"/>
  <c r="AS537" i="1"/>
  <c r="AI537" i="1"/>
  <c r="AP537" i="1"/>
  <c r="N537" i="1"/>
  <c r="AR537" i="1"/>
  <c r="AT537" i="1"/>
  <c r="AU537" i="1"/>
  <c r="D539" i="1"/>
  <c r="E539" i="1"/>
  <c r="F539" i="1"/>
  <c r="G539" i="1"/>
  <c r="I539" i="1"/>
  <c r="Z538" i="1"/>
  <c r="K538" i="1"/>
  <c r="L538" i="1"/>
  <c r="AB538" i="1"/>
  <c r="AD538" i="1"/>
  <c r="AE538" i="1"/>
  <c r="AH538" i="1"/>
  <c r="AO538" i="1"/>
  <c r="M538" i="1"/>
  <c r="AQ538" i="1"/>
  <c r="AS538" i="1"/>
  <c r="AI538" i="1"/>
  <c r="AP538" i="1"/>
  <c r="N538" i="1"/>
  <c r="AR538" i="1"/>
  <c r="AT538" i="1"/>
  <c r="AU538" i="1"/>
  <c r="D540" i="1"/>
  <c r="E540" i="1"/>
  <c r="F540" i="1"/>
  <c r="G540" i="1"/>
  <c r="I540" i="1"/>
  <c r="Z539" i="1"/>
  <c r="K539" i="1"/>
  <c r="L539" i="1"/>
  <c r="AB539" i="1"/>
  <c r="AD539" i="1"/>
  <c r="AE539" i="1"/>
  <c r="AH539" i="1"/>
  <c r="AO539" i="1"/>
  <c r="M539" i="1"/>
  <c r="AQ539" i="1"/>
  <c r="AS539" i="1"/>
  <c r="AI539" i="1"/>
  <c r="AP539" i="1"/>
  <c r="N539" i="1"/>
  <c r="AR539" i="1"/>
  <c r="AT539" i="1"/>
  <c r="AU539" i="1"/>
  <c r="D541" i="1"/>
  <c r="E541" i="1"/>
  <c r="F541" i="1"/>
  <c r="G541" i="1"/>
  <c r="I541" i="1"/>
  <c r="Z540" i="1"/>
  <c r="K540" i="1"/>
  <c r="L540" i="1"/>
  <c r="AB540" i="1"/>
  <c r="AD540" i="1"/>
  <c r="AE540" i="1"/>
  <c r="AH540" i="1"/>
  <c r="AO540" i="1"/>
  <c r="M540" i="1"/>
  <c r="AQ540" i="1"/>
  <c r="AS540" i="1"/>
  <c r="AI540" i="1"/>
  <c r="AP540" i="1"/>
  <c r="N540" i="1"/>
  <c r="AR540" i="1"/>
  <c r="AT540" i="1"/>
  <c r="AU540" i="1"/>
  <c r="D542" i="1"/>
  <c r="E542" i="1"/>
  <c r="F542" i="1"/>
  <c r="G542" i="1"/>
  <c r="I542" i="1"/>
  <c r="Z541" i="1"/>
  <c r="K541" i="1"/>
  <c r="L541" i="1"/>
  <c r="AB541" i="1"/>
  <c r="AD541" i="1"/>
  <c r="AE541" i="1"/>
  <c r="AH541" i="1"/>
  <c r="AO541" i="1"/>
  <c r="M541" i="1"/>
  <c r="AQ541" i="1"/>
  <c r="AS541" i="1"/>
  <c r="AI541" i="1"/>
  <c r="AP541" i="1"/>
  <c r="N541" i="1"/>
  <c r="AR541" i="1"/>
  <c r="AT541" i="1"/>
  <c r="AU541" i="1"/>
  <c r="D543" i="1"/>
  <c r="E543" i="1"/>
  <c r="F543" i="1"/>
  <c r="G543" i="1"/>
  <c r="I543" i="1"/>
  <c r="Z542" i="1"/>
  <c r="K542" i="1"/>
  <c r="L542" i="1"/>
  <c r="AB542" i="1"/>
  <c r="AD542" i="1"/>
  <c r="AE542" i="1"/>
  <c r="AH542" i="1"/>
  <c r="AO542" i="1"/>
  <c r="M542" i="1"/>
  <c r="AQ542" i="1"/>
  <c r="AS542" i="1"/>
  <c r="AI542" i="1"/>
  <c r="AP542" i="1"/>
  <c r="N542" i="1"/>
  <c r="AR542" i="1"/>
  <c r="AT542" i="1"/>
  <c r="AU542" i="1"/>
  <c r="D544" i="1"/>
  <c r="E544" i="1"/>
  <c r="F544" i="1"/>
  <c r="G544" i="1"/>
  <c r="I544" i="1"/>
  <c r="Z543" i="1"/>
  <c r="K543" i="1"/>
  <c r="L543" i="1"/>
  <c r="AB543" i="1"/>
  <c r="AD543" i="1"/>
  <c r="AE543" i="1"/>
  <c r="AH543" i="1"/>
  <c r="AO543" i="1"/>
  <c r="M543" i="1"/>
  <c r="AQ543" i="1"/>
  <c r="AS543" i="1"/>
  <c r="AI543" i="1"/>
  <c r="AP543" i="1"/>
  <c r="N543" i="1"/>
  <c r="AR543" i="1"/>
  <c r="AT543" i="1"/>
  <c r="AU543" i="1"/>
  <c r="D545" i="1"/>
  <c r="E545" i="1"/>
  <c r="F545" i="1"/>
  <c r="G545" i="1"/>
  <c r="I545" i="1"/>
  <c r="Z544" i="1"/>
  <c r="K544" i="1"/>
  <c r="L544" i="1"/>
  <c r="AB544" i="1"/>
  <c r="AD544" i="1"/>
  <c r="AE544" i="1"/>
  <c r="AH544" i="1"/>
  <c r="AO544" i="1"/>
  <c r="M544" i="1"/>
  <c r="AQ544" i="1"/>
  <c r="AS544" i="1"/>
  <c r="AI544" i="1"/>
  <c r="AP544" i="1"/>
  <c r="N544" i="1"/>
  <c r="AR544" i="1"/>
  <c r="AT544" i="1"/>
  <c r="AU544" i="1"/>
  <c r="D546" i="1"/>
  <c r="E546" i="1"/>
  <c r="F546" i="1"/>
  <c r="G546" i="1"/>
  <c r="I546" i="1"/>
  <c r="Z545" i="1"/>
  <c r="K545" i="1"/>
  <c r="L545" i="1"/>
  <c r="AB545" i="1"/>
  <c r="AD545" i="1"/>
  <c r="AE545" i="1"/>
  <c r="AH545" i="1"/>
  <c r="AO545" i="1"/>
  <c r="M545" i="1"/>
  <c r="AQ545" i="1"/>
  <c r="AS545" i="1"/>
  <c r="AI545" i="1"/>
  <c r="AP545" i="1"/>
  <c r="N545" i="1"/>
  <c r="AR545" i="1"/>
  <c r="AT545" i="1"/>
  <c r="AU545" i="1"/>
  <c r="D547" i="1"/>
  <c r="E547" i="1"/>
  <c r="F547" i="1"/>
  <c r="G547" i="1"/>
  <c r="I547" i="1"/>
  <c r="Z546" i="1"/>
  <c r="K546" i="1"/>
  <c r="L546" i="1"/>
  <c r="AB546" i="1"/>
  <c r="AD546" i="1"/>
  <c r="AE546" i="1"/>
  <c r="AH546" i="1"/>
  <c r="AO546" i="1"/>
  <c r="M546" i="1"/>
  <c r="AQ546" i="1"/>
  <c r="AS546" i="1"/>
  <c r="AI546" i="1"/>
  <c r="AP546" i="1"/>
  <c r="N546" i="1"/>
  <c r="AR546" i="1"/>
  <c r="AT546" i="1"/>
  <c r="AU546" i="1"/>
  <c r="D548" i="1"/>
  <c r="E548" i="1"/>
  <c r="F548" i="1"/>
  <c r="G548" i="1"/>
  <c r="I548" i="1"/>
  <c r="Z547" i="1"/>
  <c r="K547" i="1"/>
  <c r="L547" i="1"/>
  <c r="AB547" i="1"/>
  <c r="AD547" i="1"/>
  <c r="AE547" i="1"/>
  <c r="AH547" i="1"/>
  <c r="AO547" i="1"/>
  <c r="M547" i="1"/>
  <c r="AQ547" i="1"/>
  <c r="AS547" i="1"/>
  <c r="AI547" i="1"/>
  <c r="AP547" i="1"/>
  <c r="N547" i="1"/>
  <c r="AR547" i="1"/>
  <c r="AT547" i="1"/>
  <c r="AU547" i="1"/>
  <c r="D549" i="1"/>
  <c r="E549" i="1"/>
  <c r="F549" i="1"/>
  <c r="G549" i="1"/>
  <c r="I549" i="1"/>
  <c r="Z548" i="1"/>
  <c r="K548" i="1"/>
  <c r="L548" i="1"/>
  <c r="AB548" i="1"/>
  <c r="AD548" i="1"/>
  <c r="AE548" i="1"/>
  <c r="AH548" i="1"/>
  <c r="AO548" i="1"/>
  <c r="M548" i="1"/>
  <c r="AQ548" i="1"/>
  <c r="AS548" i="1"/>
  <c r="AI548" i="1"/>
  <c r="AP548" i="1"/>
  <c r="N548" i="1"/>
  <c r="AR548" i="1"/>
  <c r="AT548" i="1"/>
  <c r="AU548" i="1"/>
  <c r="D550" i="1"/>
  <c r="E550" i="1"/>
  <c r="F550" i="1"/>
  <c r="G550" i="1"/>
  <c r="I550" i="1"/>
  <c r="Z549" i="1"/>
  <c r="K549" i="1"/>
  <c r="L549" i="1"/>
  <c r="AB549" i="1"/>
  <c r="AD549" i="1"/>
  <c r="AE549" i="1"/>
  <c r="AH549" i="1"/>
  <c r="AO549" i="1"/>
  <c r="M549" i="1"/>
  <c r="AQ549" i="1"/>
  <c r="AS549" i="1"/>
  <c r="AI549" i="1"/>
  <c r="AP549" i="1"/>
  <c r="N549" i="1"/>
  <c r="AR549" i="1"/>
  <c r="AT549" i="1"/>
  <c r="AU549" i="1"/>
  <c r="D551" i="1"/>
  <c r="E551" i="1"/>
  <c r="F551" i="1"/>
  <c r="G551" i="1"/>
  <c r="I551" i="1"/>
  <c r="Z550" i="1"/>
  <c r="K550" i="1"/>
  <c r="L550" i="1"/>
  <c r="AB550" i="1"/>
  <c r="AD550" i="1"/>
  <c r="AE550" i="1"/>
  <c r="AH550" i="1"/>
  <c r="AO550" i="1"/>
  <c r="M550" i="1"/>
  <c r="AQ550" i="1"/>
  <c r="AS550" i="1"/>
  <c r="AI550" i="1"/>
  <c r="AP550" i="1"/>
  <c r="N550" i="1"/>
  <c r="AR550" i="1"/>
  <c r="AT550" i="1"/>
  <c r="AU550" i="1"/>
  <c r="D552" i="1"/>
  <c r="E552" i="1"/>
  <c r="F552" i="1"/>
  <c r="G552" i="1"/>
  <c r="I552" i="1"/>
  <c r="Z551" i="1"/>
  <c r="K551" i="1"/>
  <c r="L551" i="1"/>
  <c r="AB551" i="1"/>
  <c r="AD551" i="1"/>
  <c r="AE551" i="1"/>
  <c r="AH551" i="1"/>
  <c r="AO551" i="1"/>
  <c r="M551" i="1"/>
  <c r="AQ551" i="1"/>
  <c r="AS551" i="1"/>
  <c r="AI551" i="1"/>
  <c r="AP551" i="1"/>
  <c r="N551" i="1"/>
  <c r="AR551" i="1"/>
  <c r="AT551" i="1"/>
  <c r="AU551" i="1"/>
  <c r="D553" i="1"/>
  <c r="E553" i="1"/>
  <c r="F553" i="1"/>
  <c r="G553" i="1"/>
  <c r="I553" i="1"/>
  <c r="Z552" i="1"/>
  <c r="K552" i="1"/>
  <c r="L552" i="1"/>
  <c r="AB552" i="1"/>
  <c r="AD552" i="1"/>
  <c r="AE552" i="1"/>
  <c r="AH552" i="1"/>
  <c r="AO552" i="1"/>
  <c r="M552" i="1"/>
  <c r="AQ552" i="1"/>
  <c r="AS552" i="1"/>
  <c r="AI552" i="1"/>
  <c r="AP552" i="1"/>
  <c r="N552" i="1"/>
  <c r="AR552" i="1"/>
  <c r="AT552" i="1"/>
  <c r="AU552" i="1"/>
  <c r="D554" i="1"/>
  <c r="E554" i="1"/>
  <c r="F554" i="1"/>
  <c r="G554" i="1"/>
  <c r="I554" i="1"/>
  <c r="Z553" i="1"/>
  <c r="K553" i="1"/>
  <c r="L553" i="1"/>
  <c r="AB553" i="1"/>
  <c r="AD553" i="1"/>
  <c r="AE553" i="1"/>
  <c r="AH553" i="1"/>
  <c r="AO553" i="1"/>
  <c r="M553" i="1"/>
  <c r="AQ553" i="1"/>
  <c r="AS553" i="1"/>
  <c r="AI553" i="1"/>
  <c r="AP553" i="1"/>
  <c r="N553" i="1"/>
  <c r="AR553" i="1"/>
  <c r="AT553" i="1"/>
  <c r="AU553" i="1"/>
  <c r="D555" i="1"/>
  <c r="E555" i="1"/>
  <c r="F555" i="1"/>
  <c r="G555" i="1"/>
  <c r="I555" i="1"/>
  <c r="Z554" i="1"/>
  <c r="K554" i="1"/>
  <c r="L554" i="1"/>
  <c r="AB554" i="1"/>
  <c r="AD554" i="1"/>
  <c r="AE554" i="1"/>
  <c r="AH554" i="1"/>
  <c r="AO554" i="1"/>
  <c r="M554" i="1"/>
  <c r="AQ554" i="1"/>
  <c r="AS554" i="1"/>
  <c r="AI554" i="1"/>
  <c r="AP554" i="1"/>
  <c r="N554" i="1"/>
  <c r="AR554" i="1"/>
  <c r="AT554" i="1"/>
  <c r="AU554" i="1"/>
  <c r="D556" i="1"/>
  <c r="E556" i="1"/>
  <c r="F556" i="1"/>
  <c r="G556" i="1"/>
  <c r="I556" i="1"/>
  <c r="Z555" i="1"/>
  <c r="K555" i="1"/>
  <c r="L555" i="1"/>
  <c r="AB555" i="1"/>
  <c r="AD555" i="1"/>
  <c r="AE555" i="1"/>
  <c r="AH555" i="1"/>
  <c r="AO555" i="1"/>
  <c r="M555" i="1"/>
  <c r="AQ555" i="1"/>
  <c r="AS555" i="1"/>
  <c r="AI555" i="1"/>
  <c r="AP555" i="1"/>
  <c r="N555" i="1"/>
  <c r="AR555" i="1"/>
  <c r="AT555" i="1"/>
  <c r="AU555" i="1"/>
  <c r="D557" i="1"/>
  <c r="E557" i="1"/>
  <c r="F557" i="1"/>
  <c r="G557" i="1"/>
  <c r="I557" i="1"/>
  <c r="Z556" i="1"/>
  <c r="K556" i="1"/>
  <c r="L556" i="1"/>
  <c r="AB556" i="1"/>
  <c r="AD556" i="1"/>
  <c r="AE556" i="1"/>
  <c r="AH556" i="1"/>
  <c r="AO556" i="1"/>
  <c r="M556" i="1"/>
  <c r="AQ556" i="1"/>
  <c r="AS556" i="1"/>
  <c r="AI556" i="1"/>
  <c r="AP556" i="1"/>
  <c r="N556" i="1"/>
  <c r="AR556" i="1"/>
  <c r="AT556" i="1"/>
  <c r="AU556" i="1"/>
  <c r="D558" i="1"/>
  <c r="E558" i="1"/>
  <c r="F558" i="1"/>
  <c r="G558" i="1"/>
  <c r="I558" i="1"/>
  <c r="Z557" i="1"/>
  <c r="K557" i="1"/>
  <c r="L557" i="1"/>
  <c r="AB557" i="1"/>
  <c r="AD557" i="1"/>
  <c r="AE557" i="1"/>
  <c r="AH557" i="1"/>
  <c r="AO557" i="1"/>
  <c r="M557" i="1"/>
  <c r="AQ557" i="1"/>
  <c r="AS557" i="1"/>
  <c r="AI557" i="1"/>
  <c r="AP557" i="1"/>
  <c r="N557" i="1"/>
  <c r="AR557" i="1"/>
  <c r="AT557" i="1"/>
  <c r="AU557" i="1"/>
  <c r="D559" i="1"/>
  <c r="E559" i="1"/>
  <c r="F559" i="1"/>
  <c r="G559" i="1"/>
  <c r="I559" i="1"/>
  <c r="Z558" i="1"/>
  <c r="K558" i="1"/>
  <c r="L558" i="1"/>
  <c r="AB558" i="1"/>
  <c r="AD558" i="1"/>
  <c r="AE558" i="1"/>
  <c r="AH558" i="1"/>
  <c r="AO558" i="1"/>
  <c r="M558" i="1"/>
  <c r="AQ558" i="1"/>
  <c r="AS558" i="1"/>
  <c r="AI558" i="1"/>
  <c r="AP558" i="1"/>
  <c r="N558" i="1"/>
  <c r="AR558" i="1"/>
  <c r="AT558" i="1"/>
  <c r="AU558" i="1"/>
  <c r="D560" i="1"/>
  <c r="E560" i="1"/>
  <c r="F560" i="1"/>
  <c r="G560" i="1"/>
  <c r="I560" i="1"/>
  <c r="Z559" i="1"/>
  <c r="K559" i="1"/>
  <c r="L559" i="1"/>
  <c r="AB559" i="1"/>
  <c r="AD559" i="1"/>
  <c r="AE559" i="1"/>
  <c r="AH559" i="1"/>
  <c r="AO559" i="1"/>
  <c r="M559" i="1"/>
  <c r="AQ559" i="1"/>
  <c r="AS559" i="1"/>
  <c r="AI559" i="1"/>
  <c r="AP559" i="1"/>
  <c r="N559" i="1"/>
  <c r="AR559" i="1"/>
  <c r="AT559" i="1"/>
  <c r="AU559" i="1"/>
  <c r="D561" i="1"/>
  <c r="E561" i="1"/>
  <c r="F561" i="1"/>
  <c r="G561" i="1"/>
  <c r="I561" i="1"/>
  <c r="Z560" i="1"/>
  <c r="K560" i="1"/>
  <c r="L560" i="1"/>
  <c r="AB560" i="1"/>
  <c r="AD560" i="1"/>
  <c r="AE560" i="1"/>
  <c r="AH560" i="1"/>
  <c r="AO560" i="1"/>
  <c r="M560" i="1"/>
  <c r="AQ560" i="1"/>
  <c r="AS560" i="1"/>
  <c r="AI560" i="1"/>
  <c r="AP560" i="1"/>
  <c r="N560" i="1"/>
  <c r="AR560" i="1"/>
  <c r="AT560" i="1"/>
  <c r="AU560" i="1"/>
  <c r="D562" i="1"/>
  <c r="E562" i="1"/>
  <c r="F562" i="1"/>
  <c r="G562" i="1"/>
  <c r="I562" i="1"/>
  <c r="Z561" i="1"/>
  <c r="K561" i="1"/>
  <c r="L561" i="1"/>
  <c r="AB561" i="1"/>
  <c r="AD561" i="1"/>
  <c r="AE561" i="1"/>
  <c r="AH561" i="1"/>
  <c r="AO561" i="1"/>
  <c r="M561" i="1"/>
  <c r="AQ561" i="1"/>
  <c r="AS561" i="1"/>
  <c r="AI561" i="1"/>
  <c r="AP561" i="1"/>
  <c r="N561" i="1"/>
  <c r="AR561" i="1"/>
  <c r="AT561" i="1"/>
  <c r="AU561" i="1"/>
  <c r="D563" i="1"/>
  <c r="E563" i="1"/>
  <c r="F563" i="1"/>
  <c r="G563" i="1"/>
  <c r="I563" i="1"/>
  <c r="Z562" i="1"/>
  <c r="K562" i="1"/>
  <c r="L562" i="1"/>
  <c r="AB562" i="1"/>
  <c r="AD562" i="1"/>
  <c r="AE562" i="1"/>
  <c r="AH562" i="1"/>
  <c r="AO562" i="1"/>
  <c r="M562" i="1"/>
  <c r="AQ562" i="1"/>
  <c r="AS562" i="1"/>
  <c r="AI562" i="1"/>
  <c r="AP562" i="1"/>
  <c r="N562" i="1"/>
  <c r="AR562" i="1"/>
  <c r="AT562" i="1"/>
  <c r="AU562" i="1"/>
  <c r="D564" i="1"/>
  <c r="E564" i="1"/>
  <c r="F564" i="1"/>
  <c r="G564" i="1"/>
  <c r="I564" i="1"/>
  <c r="Z563" i="1"/>
  <c r="K563" i="1"/>
  <c r="L563" i="1"/>
  <c r="AB563" i="1"/>
  <c r="AD563" i="1"/>
  <c r="AE563" i="1"/>
  <c r="AH563" i="1"/>
  <c r="AO563" i="1"/>
  <c r="M563" i="1"/>
  <c r="AQ563" i="1"/>
  <c r="AS563" i="1"/>
  <c r="AI563" i="1"/>
  <c r="AP563" i="1"/>
  <c r="N563" i="1"/>
  <c r="AR563" i="1"/>
  <c r="AT563" i="1"/>
  <c r="AU563" i="1"/>
  <c r="D565" i="1"/>
  <c r="E565" i="1"/>
  <c r="F565" i="1"/>
  <c r="G565" i="1"/>
  <c r="I565" i="1"/>
  <c r="Z564" i="1"/>
  <c r="K564" i="1"/>
  <c r="L564" i="1"/>
  <c r="AB564" i="1"/>
  <c r="AD564" i="1"/>
  <c r="AE564" i="1"/>
  <c r="AH564" i="1"/>
  <c r="AO564" i="1"/>
  <c r="M564" i="1"/>
  <c r="AQ564" i="1"/>
  <c r="AS564" i="1"/>
  <c r="AI564" i="1"/>
  <c r="AP564" i="1"/>
  <c r="N564" i="1"/>
  <c r="AR564" i="1"/>
  <c r="AT564" i="1"/>
  <c r="AU564" i="1"/>
  <c r="D566" i="1"/>
  <c r="E566" i="1"/>
  <c r="F566" i="1"/>
  <c r="G566" i="1"/>
  <c r="I566" i="1"/>
  <c r="Z565" i="1"/>
  <c r="K565" i="1"/>
  <c r="L565" i="1"/>
  <c r="AB565" i="1"/>
  <c r="AD565" i="1"/>
  <c r="AE565" i="1"/>
  <c r="AH565" i="1"/>
  <c r="AO565" i="1"/>
  <c r="M565" i="1"/>
  <c r="AQ565" i="1"/>
  <c r="AS565" i="1"/>
  <c r="AI565" i="1"/>
  <c r="AP565" i="1"/>
  <c r="N565" i="1"/>
  <c r="AR565" i="1"/>
  <c r="AT565" i="1"/>
  <c r="AU565" i="1"/>
  <c r="D567" i="1"/>
  <c r="E567" i="1"/>
  <c r="F567" i="1"/>
  <c r="G567" i="1"/>
  <c r="I567" i="1"/>
  <c r="Z566" i="1"/>
  <c r="K566" i="1"/>
  <c r="L566" i="1"/>
  <c r="AB566" i="1"/>
  <c r="AD566" i="1"/>
  <c r="AE566" i="1"/>
  <c r="AH566" i="1"/>
  <c r="AO566" i="1"/>
  <c r="M566" i="1"/>
  <c r="AQ566" i="1"/>
  <c r="AS566" i="1"/>
  <c r="AI566" i="1"/>
  <c r="AP566" i="1"/>
  <c r="N566" i="1"/>
  <c r="AR566" i="1"/>
  <c r="AT566" i="1"/>
  <c r="AU566" i="1"/>
  <c r="D568" i="1"/>
  <c r="E568" i="1"/>
  <c r="F568" i="1"/>
  <c r="G568" i="1"/>
  <c r="I568" i="1"/>
  <c r="Z567" i="1"/>
  <c r="K567" i="1"/>
  <c r="L567" i="1"/>
  <c r="AB567" i="1"/>
  <c r="AD567" i="1"/>
  <c r="AE567" i="1"/>
  <c r="AH567" i="1"/>
  <c r="AO567" i="1"/>
  <c r="M567" i="1"/>
  <c r="AQ567" i="1"/>
  <c r="AS567" i="1"/>
  <c r="AI567" i="1"/>
  <c r="AP567" i="1"/>
  <c r="N567" i="1"/>
  <c r="AR567" i="1"/>
  <c r="AT567" i="1"/>
  <c r="AU567" i="1"/>
  <c r="D569" i="1"/>
  <c r="E569" i="1"/>
  <c r="F569" i="1"/>
  <c r="G569" i="1"/>
  <c r="I569" i="1"/>
  <c r="Z568" i="1"/>
  <c r="K568" i="1"/>
  <c r="L568" i="1"/>
  <c r="AB568" i="1"/>
  <c r="AD568" i="1"/>
  <c r="AE568" i="1"/>
  <c r="AH568" i="1"/>
  <c r="AO568" i="1"/>
  <c r="M568" i="1"/>
  <c r="AQ568" i="1"/>
  <c r="AS568" i="1"/>
  <c r="AI568" i="1"/>
  <c r="AP568" i="1"/>
  <c r="N568" i="1"/>
  <c r="AR568" i="1"/>
  <c r="AT568" i="1"/>
  <c r="AU568" i="1"/>
  <c r="D570" i="1"/>
  <c r="E570" i="1"/>
  <c r="F570" i="1"/>
  <c r="G570" i="1"/>
  <c r="I570" i="1"/>
  <c r="Z569" i="1"/>
  <c r="K569" i="1"/>
  <c r="L569" i="1"/>
  <c r="AB569" i="1"/>
  <c r="AD569" i="1"/>
  <c r="AE569" i="1"/>
  <c r="AH569" i="1"/>
  <c r="AO569" i="1"/>
  <c r="M569" i="1"/>
  <c r="AQ569" i="1"/>
  <c r="AS569" i="1"/>
  <c r="AI569" i="1"/>
  <c r="AP569" i="1"/>
  <c r="N569" i="1"/>
  <c r="AR569" i="1"/>
  <c r="AT569" i="1"/>
  <c r="AU569" i="1"/>
  <c r="D571" i="1"/>
  <c r="E571" i="1"/>
  <c r="F571" i="1"/>
  <c r="G571" i="1"/>
  <c r="I571" i="1"/>
  <c r="Z570" i="1"/>
  <c r="K570" i="1"/>
  <c r="L570" i="1"/>
  <c r="AB570" i="1"/>
  <c r="AD570" i="1"/>
  <c r="AE570" i="1"/>
  <c r="AH570" i="1"/>
  <c r="AO570" i="1"/>
  <c r="M570" i="1"/>
  <c r="AQ570" i="1"/>
  <c r="AS570" i="1"/>
  <c r="AI570" i="1"/>
  <c r="AP570" i="1"/>
  <c r="N570" i="1"/>
  <c r="AR570" i="1"/>
  <c r="AT570" i="1"/>
  <c r="AU570" i="1"/>
  <c r="D572" i="1"/>
  <c r="E572" i="1"/>
  <c r="F572" i="1"/>
  <c r="G572" i="1"/>
  <c r="I572" i="1"/>
  <c r="Z571" i="1"/>
  <c r="K571" i="1"/>
  <c r="L571" i="1"/>
  <c r="AB571" i="1"/>
  <c r="AD571" i="1"/>
  <c r="AE571" i="1"/>
  <c r="AH571" i="1"/>
  <c r="AO571" i="1"/>
  <c r="M571" i="1"/>
  <c r="AQ571" i="1"/>
  <c r="AS571" i="1"/>
  <c r="AI571" i="1"/>
  <c r="AP571" i="1"/>
  <c r="N571" i="1"/>
  <c r="AR571" i="1"/>
  <c r="AT571" i="1"/>
  <c r="AU571" i="1"/>
  <c r="D573" i="1"/>
  <c r="E573" i="1"/>
  <c r="F573" i="1"/>
  <c r="G573" i="1"/>
  <c r="I573" i="1"/>
  <c r="Z572" i="1"/>
  <c r="K572" i="1"/>
  <c r="L572" i="1"/>
  <c r="AB572" i="1"/>
  <c r="AD572" i="1"/>
  <c r="AE572" i="1"/>
  <c r="AH572" i="1"/>
  <c r="AO572" i="1"/>
  <c r="M572" i="1"/>
  <c r="AQ572" i="1"/>
  <c r="AS572" i="1"/>
  <c r="AI572" i="1"/>
  <c r="AP572" i="1"/>
  <c r="N572" i="1"/>
  <c r="AR572" i="1"/>
  <c r="AT572" i="1"/>
  <c r="AU572" i="1"/>
  <c r="D574" i="1"/>
  <c r="E574" i="1"/>
  <c r="F574" i="1"/>
  <c r="G574" i="1"/>
  <c r="I574" i="1"/>
  <c r="Z573" i="1"/>
  <c r="K573" i="1"/>
  <c r="L573" i="1"/>
  <c r="AB573" i="1"/>
  <c r="AD573" i="1"/>
  <c r="AE573" i="1"/>
  <c r="AH573" i="1"/>
  <c r="AO573" i="1"/>
  <c r="M573" i="1"/>
  <c r="AQ573" i="1"/>
  <c r="AS573" i="1"/>
  <c r="AI573" i="1"/>
  <c r="AP573" i="1"/>
  <c r="N573" i="1"/>
  <c r="AR573" i="1"/>
  <c r="AT573" i="1"/>
  <c r="AU573" i="1"/>
  <c r="D575" i="1"/>
  <c r="E575" i="1"/>
  <c r="F575" i="1"/>
  <c r="G575" i="1"/>
  <c r="I575" i="1"/>
  <c r="Z574" i="1"/>
  <c r="K574" i="1"/>
  <c r="L574" i="1"/>
  <c r="AB574" i="1"/>
  <c r="AD574" i="1"/>
  <c r="AE574" i="1"/>
  <c r="AH574" i="1"/>
  <c r="AO574" i="1"/>
  <c r="M574" i="1"/>
  <c r="AQ574" i="1"/>
  <c r="AS574" i="1"/>
  <c r="AI574" i="1"/>
  <c r="AP574" i="1"/>
  <c r="N574" i="1"/>
  <c r="AR574" i="1"/>
  <c r="AT574" i="1"/>
  <c r="AU574" i="1"/>
  <c r="D576" i="1"/>
  <c r="E576" i="1"/>
  <c r="F576" i="1"/>
  <c r="G576" i="1"/>
  <c r="I576" i="1"/>
  <c r="Z575" i="1"/>
  <c r="K575" i="1"/>
  <c r="L575" i="1"/>
  <c r="AB575" i="1"/>
  <c r="AD575" i="1"/>
  <c r="AE575" i="1"/>
  <c r="AH575" i="1"/>
  <c r="AO575" i="1"/>
  <c r="M575" i="1"/>
  <c r="AQ575" i="1"/>
  <c r="AS575" i="1"/>
  <c r="AI575" i="1"/>
  <c r="AP575" i="1"/>
  <c r="N575" i="1"/>
  <c r="AR575" i="1"/>
  <c r="AT575" i="1"/>
  <c r="AU575" i="1"/>
  <c r="D577" i="1"/>
  <c r="E577" i="1"/>
  <c r="F577" i="1"/>
  <c r="G577" i="1"/>
  <c r="I577" i="1"/>
  <c r="Z576" i="1"/>
  <c r="K576" i="1"/>
  <c r="L576" i="1"/>
  <c r="AB576" i="1"/>
  <c r="AD576" i="1"/>
  <c r="AE576" i="1"/>
  <c r="AH576" i="1"/>
  <c r="AO576" i="1"/>
  <c r="M576" i="1"/>
  <c r="AQ576" i="1"/>
  <c r="AS576" i="1"/>
  <c r="AI576" i="1"/>
  <c r="AP576" i="1"/>
  <c r="N576" i="1"/>
  <c r="AR576" i="1"/>
  <c r="AT576" i="1"/>
  <c r="AU576" i="1"/>
  <c r="D578" i="1"/>
  <c r="E578" i="1"/>
  <c r="F578" i="1"/>
  <c r="G578" i="1"/>
  <c r="I578" i="1"/>
  <c r="Z577" i="1"/>
  <c r="K577" i="1"/>
  <c r="L577" i="1"/>
  <c r="AB577" i="1"/>
  <c r="AD577" i="1"/>
  <c r="AE577" i="1"/>
  <c r="AH577" i="1"/>
  <c r="AO577" i="1"/>
  <c r="M577" i="1"/>
  <c r="AQ577" i="1"/>
  <c r="AS577" i="1"/>
  <c r="AI577" i="1"/>
  <c r="AP577" i="1"/>
  <c r="N577" i="1"/>
  <c r="AR577" i="1"/>
  <c r="AT577" i="1"/>
  <c r="AU577" i="1"/>
  <c r="D579" i="1"/>
  <c r="E579" i="1"/>
  <c r="F579" i="1"/>
  <c r="G579" i="1"/>
  <c r="I579" i="1"/>
  <c r="Z578" i="1"/>
  <c r="K578" i="1"/>
  <c r="L578" i="1"/>
  <c r="AB578" i="1"/>
  <c r="AD578" i="1"/>
  <c r="AE578" i="1"/>
  <c r="AH578" i="1"/>
  <c r="AO578" i="1"/>
  <c r="M578" i="1"/>
  <c r="AQ578" i="1"/>
  <c r="AS578" i="1"/>
  <c r="AI578" i="1"/>
  <c r="AP578" i="1"/>
  <c r="N578" i="1"/>
  <c r="AR578" i="1"/>
  <c r="AT578" i="1"/>
  <c r="AU578" i="1"/>
  <c r="D580" i="1"/>
  <c r="E580" i="1"/>
  <c r="F580" i="1"/>
  <c r="G580" i="1"/>
  <c r="I580" i="1"/>
  <c r="Z579" i="1"/>
  <c r="K579" i="1"/>
  <c r="L579" i="1"/>
  <c r="AB579" i="1"/>
  <c r="AD579" i="1"/>
  <c r="AE579" i="1"/>
  <c r="AH579" i="1"/>
  <c r="AO579" i="1"/>
  <c r="M579" i="1"/>
  <c r="AQ579" i="1"/>
  <c r="AS579" i="1"/>
  <c r="AI579" i="1"/>
  <c r="AP579" i="1"/>
  <c r="N579" i="1"/>
  <c r="AR579" i="1"/>
  <c r="AT579" i="1"/>
  <c r="AU579" i="1"/>
  <c r="D581" i="1"/>
  <c r="E581" i="1"/>
  <c r="F581" i="1"/>
  <c r="G581" i="1"/>
  <c r="I581" i="1"/>
  <c r="Z580" i="1"/>
  <c r="K580" i="1"/>
  <c r="L580" i="1"/>
  <c r="AB580" i="1"/>
  <c r="AD580" i="1"/>
  <c r="AE580" i="1"/>
  <c r="AH580" i="1"/>
  <c r="AO580" i="1"/>
  <c r="M580" i="1"/>
  <c r="AQ580" i="1"/>
  <c r="AS580" i="1"/>
  <c r="AI580" i="1"/>
  <c r="AP580" i="1"/>
  <c r="N580" i="1"/>
  <c r="AR580" i="1"/>
  <c r="AT580" i="1"/>
  <c r="AU580" i="1"/>
  <c r="D582" i="1"/>
  <c r="E582" i="1"/>
  <c r="F582" i="1"/>
  <c r="G582" i="1"/>
  <c r="I582" i="1"/>
  <c r="Z581" i="1"/>
  <c r="K581" i="1"/>
  <c r="L581" i="1"/>
  <c r="AB581" i="1"/>
  <c r="AD581" i="1"/>
  <c r="AE581" i="1"/>
  <c r="AH581" i="1"/>
  <c r="AO581" i="1"/>
  <c r="M581" i="1"/>
  <c r="AQ581" i="1"/>
  <c r="AS581" i="1"/>
  <c r="AI581" i="1"/>
  <c r="AP581" i="1"/>
  <c r="N581" i="1"/>
  <c r="AR581" i="1"/>
  <c r="AT581" i="1"/>
  <c r="AU581" i="1"/>
  <c r="D583" i="1"/>
  <c r="E583" i="1"/>
  <c r="F583" i="1"/>
  <c r="G583" i="1"/>
  <c r="I583" i="1"/>
  <c r="Z582" i="1"/>
  <c r="K582" i="1"/>
  <c r="L582" i="1"/>
  <c r="AB582" i="1"/>
  <c r="AD582" i="1"/>
  <c r="AE582" i="1"/>
  <c r="AH582" i="1"/>
  <c r="AO582" i="1"/>
  <c r="M582" i="1"/>
  <c r="AQ582" i="1"/>
  <c r="AS582" i="1"/>
  <c r="AI582" i="1"/>
  <c r="AP582" i="1"/>
  <c r="N582" i="1"/>
  <c r="AR582" i="1"/>
  <c r="AT582" i="1"/>
  <c r="AU582" i="1"/>
  <c r="D584" i="1"/>
  <c r="E584" i="1"/>
  <c r="F584" i="1"/>
  <c r="G584" i="1"/>
  <c r="I584" i="1"/>
  <c r="Z583" i="1"/>
  <c r="K583" i="1"/>
  <c r="L583" i="1"/>
  <c r="AB583" i="1"/>
  <c r="AD583" i="1"/>
  <c r="AE583" i="1"/>
  <c r="AH583" i="1"/>
  <c r="AO583" i="1"/>
  <c r="M583" i="1"/>
  <c r="AQ583" i="1"/>
  <c r="AS583" i="1"/>
  <c r="AI583" i="1"/>
  <c r="AP583" i="1"/>
  <c r="N583" i="1"/>
  <c r="AR583" i="1"/>
  <c r="AT583" i="1"/>
  <c r="AU583" i="1"/>
  <c r="D585" i="1"/>
  <c r="E585" i="1"/>
  <c r="F585" i="1"/>
  <c r="G585" i="1"/>
  <c r="I585" i="1"/>
  <c r="Z584" i="1"/>
  <c r="K584" i="1"/>
  <c r="L584" i="1"/>
  <c r="AB584" i="1"/>
  <c r="AD584" i="1"/>
  <c r="AE584" i="1"/>
  <c r="AH584" i="1"/>
  <c r="AO584" i="1"/>
  <c r="M584" i="1"/>
  <c r="AQ584" i="1"/>
  <c r="AS584" i="1"/>
  <c r="AI584" i="1"/>
  <c r="AP584" i="1"/>
  <c r="N584" i="1"/>
  <c r="AR584" i="1"/>
  <c r="AT584" i="1"/>
  <c r="AU584" i="1"/>
  <c r="D586" i="1"/>
  <c r="E586" i="1"/>
  <c r="F586" i="1"/>
  <c r="G586" i="1"/>
  <c r="I586" i="1"/>
  <c r="Z585" i="1"/>
  <c r="K585" i="1"/>
  <c r="L585" i="1"/>
  <c r="AB585" i="1"/>
  <c r="AD585" i="1"/>
  <c r="AE585" i="1"/>
  <c r="AH585" i="1"/>
  <c r="AO585" i="1"/>
  <c r="M585" i="1"/>
  <c r="AQ585" i="1"/>
  <c r="AS585" i="1"/>
  <c r="AI585" i="1"/>
  <c r="AP585" i="1"/>
  <c r="N585" i="1"/>
  <c r="AR585" i="1"/>
  <c r="AT585" i="1"/>
  <c r="AU585" i="1"/>
  <c r="D587" i="1"/>
  <c r="E587" i="1"/>
  <c r="F587" i="1"/>
  <c r="G587" i="1"/>
  <c r="I587" i="1"/>
  <c r="Z586" i="1"/>
  <c r="K586" i="1"/>
  <c r="L586" i="1"/>
  <c r="AB586" i="1"/>
  <c r="AD586" i="1"/>
  <c r="AE586" i="1"/>
  <c r="AH586" i="1"/>
  <c r="AO586" i="1"/>
  <c r="M586" i="1"/>
  <c r="AQ586" i="1"/>
  <c r="AS586" i="1"/>
  <c r="AI586" i="1"/>
  <c r="AP586" i="1"/>
  <c r="N586" i="1"/>
  <c r="AR586" i="1"/>
  <c r="AT586" i="1"/>
  <c r="AU586" i="1"/>
  <c r="D588" i="1"/>
  <c r="E588" i="1"/>
  <c r="F588" i="1"/>
  <c r="G588" i="1"/>
  <c r="I588" i="1"/>
  <c r="Z587" i="1"/>
  <c r="K587" i="1"/>
  <c r="L587" i="1"/>
  <c r="AB587" i="1"/>
  <c r="AD587" i="1"/>
  <c r="AE587" i="1"/>
  <c r="AH587" i="1"/>
  <c r="AO587" i="1"/>
  <c r="M587" i="1"/>
  <c r="AQ587" i="1"/>
  <c r="AS587" i="1"/>
  <c r="AI587" i="1"/>
  <c r="AP587" i="1"/>
  <c r="N587" i="1"/>
  <c r="AR587" i="1"/>
  <c r="AT587" i="1"/>
  <c r="AU587" i="1"/>
  <c r="D589" i="1"/>
  <c r="E589" i="1"/>
  <c r="F589" i="1"/>
  <c r="G589" i="1"/>
  <c r="I589" i="1"/>
  <c r="Z588" i="1"/>
  <c r="K588" i="1"/>
  <c r="L588" i="1"/>
  <c r="AB588" i="1"/>
  <c r="AD588" i="1"/>
  <c r="AE588" i="1"/>
  <c r="AH588" i="1"/>
  <c r="AO588" i="1"/>
  <c r="M588" i="1"/>
  <c r="AQ588" i="1"/>
  <c r="AS588" i="1"/>
  <c r="AI588" i="1"/>
  <c r="AP588" i="1"/>
  <c r="N588" i="1"/>
  <c r="AR588" i="1"/>
  <c r="AT588" i="1"/>
  <c r="AU588" i="1"/>
  <c r="D590" i="1"/>
  <c r="E590" i="1"/>
  <c r="F590" i="1"/>
  <c r="G590" i="1"/>
  <c r="I590" i="1"/>
  <c r="Z589" i="1"/>
  <c r="K589" i="1"/>
  <c r="L589" i="1"/>
  <c r="AB589" i="1"/>
  <c r="AD589" i="1"/>
  <c r="AE589" i="1"/>
  <c r="AH589" i="1"/>
  <c r="AO589" i="1"/>
  <c r="M589" i="1"/>
  <c r="AQ589" i="1"/>
  <c r="AS589" i="1"/>
  <c r="AI589" i="1"/>
  <c r="AP589" i="1"/>
  <c r="N589" i="1"/>
  <c r="AR589" i="1"/>
  <c r="AT589" i="1"/>
  <c r="AU589" i="1"/>
  <c r="D591" i="1"/>
  <c r="E591" i="1"/>
  <c r="F591" i="1"/>
  <c r="G591" i="1"/>
  <c r="I591" i="1"/>
  <c r="Z590" i="1"/>
  <c r="K590" i="1"/>
  <c r="L590" i="1"/>
  <c r="AB590" i="1"/>
  <c r="AD590" i="1"/>
  <c r="AE590" i="1"/>
  <c r="AH590" i="1"/>
  <c r="AO590" i="1"/>
  <c r="M590" i="1"/>
  <c r="AQ590" i="1"/>
  <c r="AS590" i="1"/>
  <c r="AI590" i="1"/>
  <c r="AP590" i="1"/>
  <c r="N590" i="1"/>
  <c r="AR590" i="1"/>
  <c r="AT590" i="1"/>
  <c r="AU590" i="1"/>
  <c r="D592" i="1"/>
  <c r="E592" i="1"/>
  <c r="F592" i="1"/>
  <c r="G592" i="1"/>
  <c r="I592" i="1"/>
  <c r="Z591" i="1"/>
  <c r="K591" i="1"/>
  <c r="L591" i="1"/>
  <c r="AB591" i="1"/>
  <c r="AD591" i="1"/>
  <c r="AE591" i="1"/>
  <c r="AH591" i="1"/>
  <c r="AO591" i="1"/>
  <c r="M591" i="1"/>
  <c r="AQ591" i="1"/>
  <c r="AS591" i="1"/>
  <c r="AI591" i="1"/>
  <c r="AP591" i="1"/>
  <c r="N591" i="1"/>
  <c r="AR591" i="1"/>
  <c r="AT591" i="1"/>
  <c r="AU591" i="1"/>
  <c r="D593" i="1"/>
  <c r="E593" i="1"/>
  <c r="F593" i="1"/>
  <c r="G593" i="1"/>
  <c r="I593" i="1"/>
  <c r="Z592" i="1"/>
  <c r="K592" i="1"/>
  <c r="L592" i="1"/>
  <c r="AB592" i="1"/>
  <c r="AD592" i="1"/>
  <c r="AE592" i="1"/>
  <c r="AH592" i="1"/>
  <c r="AO592" i="1"/>
  <c r="M592" i="1"/>
  <c r="AQ592" i="1"/>
  <c r="AS592" i="1"/>
  <c r="AI592" i="1"/>
  <c r="AP592" i="1"/>
  <c r="N592" i="1"/>
  <c r="AR592" i="1"/>
  <c r="AT592" i="1"/>
  <c r="AU592" i="1"/>
  <c r="D594" i="1"/>
  <c r="E594" i="1"/>
  <c r="F594" i="1"/>
  <c r="G594" i="1"/>
  <c r="I594" i="1"/>
  <c r="Z593" i="1"/>
  <c r="K593" i="1"/>
  <c r="L593" i="1"/>
  <c r="AB593" i="1"/>
  <c r="AD593" i="1"/>
  <c r="AE593" i="1"/>
  <c r="AH593" i="1"/>
  <c r="AO593" i="1"/>
  <c r="M593" i="1"/>
  <c r="AQ593" i="1"/>
  <c r="AS593" i="1"/>
  <c r="AI593" i="1"/>
  <c r="AP593" i="1"/>
  <c r="N593" i="1"/>
  <c r="AR593" i="1"/>
  <c r="AT593" i="1"/>
  <c r="AU593" i="1"/>
  <c r="D595" i="1"/>
  <c r="E595" i="1"/>
  <c r="F595" i="1"/>
  <c r="G595" i="1"/>
  <c r="I595" i="1"/>
  <c r="Z594" i="1"/>
  <c r="K594" i="1"/>
  <c r="L594" i="1"/>
  <c r="AB594" i="1"/>
  <c r="AD594" i="1"/>
  <c r="AE594" i="1"/>
  <c r="AH594" i="1"/>
  <c r="AO594" i="1"/>
  <c r="M594" i="1"/>
  <c r="AQ594" i="1"/>
  <c r="AS594" i="1"/>
  <c r="AI594" i="1"/>
  <c r="AP594" i="1"/>
  <c r="N594" i="1"/>
  <c r="AR594" i="1"/>
  <c r="AT594" i="1"/>
  <c r="AU594" i="1"/>
  <c r="D596" i="1"/>
  <c r="E596" i="1"/>
  <c r="F596" i="1"/>
  <c r="G596" i="1"/>
  <c r="I596" i="1"/>
  <c r="Z595" i="1"/>
  <c r="K595" i="1"/>
  <c r="L595" i="1"/>
  <c r="AB595" i="1"/>
  <c r="AD595" i="1"/>
  <c r="AE595" i="1"/>
  <c r="AH595" i="1"/>
  <c r="AO595" i="1"/>
  <c r="M595" i="1"/>
  <c r="AQ595" i="1"/>
  <c r="AS595" i="1"/>
  <c r="AI595" i="1"/>
  <c r="AP595" i="1"/>
  <c r="N595" i="1"/>
  <c r="AR595" i="1"/>
  <c r="AT595" i="1"/>
  <c r="AU595" i="1"/>
  <c r="D597" i="1"/>
  <c r="E597" i="1"/>
  <c r="F597" i="1"/>
  <c r="G597" i="1"/>
  <c r="I597" i="1"/>
  <c r="Z596" i="1"/>
  <c r="K596" i="1"/>
  <c r="L596" i="1"/>
  <c r="AB596" i="1"/>
  <c r="AD596" i="1"/>
  <c r="AE596" i="1"/>
  <c r="AH596" i="1"/>
  <c r="AO596" i="1"/>
  <c r="M596" i="1"/>
  <c r="AQ596" i="1"/>
  <c r="AS596" i="1"/>
  <c r="AI596" i="1"/>
  <c r="AP596" i="1"/>
  <c r="N596" i="1"/>
  <c r="AR596" i="1"/>
  <c r="AT596" i="1"/>
  <c r="AU596" i="1"/>
  <c r="D598" i="1"/>
  <c r="E598" i="1"/>
  <c r="F598" i="1"/>
  <c r="G598" i="1"/>
  <c r="I598" i="1"/>
  <c r="Z597" i="1"/>
  <c r="K597" i="1"/>
  <c r="L597" i="1"/>
  <c r="AB597" i="1"/>
  <c r="AD597" i="1"/>
  <c r="AE597" i="1"/>
  <c r="AH597" i="1"/>
  <c r="AO597" i="1"/>
  <c r="M597" i="1"/>
  <c r="AQ597" i="1"/>
  <c r="AS597" i="1"/>
  <c r="AI597" i="1"/>
  <c r="AP597" i="1"/>
  <c r="N597" i="1"/>
  <c r="AR597" i="1"/>
  <c r="AT597" i="1"/>
  <c r="AU597" i="1"/>
  <c r="D599" i="1"/>
  <c r="E599" i="1"/>
  <c r="F599" i="1"/>
  <c r="G599" i="1"/>
  <c r="I599" i="1"/>
  <c r="Z598" i="1"/>
  <c r="K598" i="1"/>
  <c r="L598" i="1"/>
  <c r="AB598" i="1"/>
  <c r="AD598" i="1"/>
  <c r="AE598" i="1"/>
  <c r="AH598" i="1"/>
  <c r="AO598" i="1"/>
  <c r="M598" i="1"/>
  <c r="AQ598" i="1"/>
  <c r="AS598" i="1"/>
  <c r="AI598" i="1"/>
  <c r="AP598" i="1"/>
  <c r="N598" i="1"/>
  <c r="AR598" i="1"/>
  <c r="AT598" i="1"/>
  <c r="AU598" i="1"/>
  <c r="D600" i="1"/>
  <c r="E600" i="1"/>
  <c r="F600" i="1"/>
  <c r="G600" i="1"/>
  <c r="I600" i="1"/>
  <c r="Z599" i="1"/>
  <c r="K599" i="1"/>
  <c r="L599" i="1"/>
  <c r="AB599" i="1"/>
  <c r="AD599" i="1"/>
  <c r="AE599" i="1"/>
  <c r="AH599" i="1"/>
  <c r="AO599" i="1"/>
  <c r="M599" i="1"/>
  <c r="AQ599" i="1"/>
  <c r="AS599" i="1"/>
  <c r="AI599" i="1"/>
  <c r="AP599" i="1"/>
  <c r="N599" i="1"/>
  <c r="AR599" i="1"/>
  <c r="AT599" i="1"/>
  <c r="AU599" i="1"/>
  <c r="D601" i="1"/>
  <c r="E601" i="1"/>
  <c r="F601" i="1"/>
  <c r="G601" i="1"/>
  <c r="I601" i="1"/>
  <c r="Z600" i="1"/>
  <c r="K600" i="1"/>
  <c r="L600" i="1"/>
  <c r="AB600" i="1"/>
  <c r="AD600" i="1"/>
  <c r="AE600" i="1"/>
  <c r="AH600" i="1"/>
  <c r="AO600" i="1"/>
  <c r="M600" i="1"/>
  <c r="AQ600" i="1"/>
  <c r="AS600" i="1"/>
  <c r="AI600" i="1"/>
  <c r="AP600" i="1"/>
  <c r="N600" i="1"/>
  <c r="AR600" i="1"/>
  <c r="AT600" i="1"/>
  <c r="AU600" i="1"/>
  <c r="D602" i="1"/>
  <c r="E602" i="1"/>
  <c r="F602" i="1"/>
  <c r="G602" i="1"/>
  <c r="I602" i="1"/>
  <c r="Z601" i="1"/>
  <c r="K601" i="1"/>
  <c r="L601" i="1"/>
  <c r="AB601" i="1"/>
  <c r="AD601" i="1"/>
  <c r="AE601" i="1"/>
  <c r="AH601" i="1"/>
  <c r="AO601" i="1"/>
  <c r="M601" i="1"/>
  <c r="AQ601" i="1"/>
  <c r="AS601" i="1"/>
  <c r="AI601" i="1"/>
  <c r="AP601" i="1"/>
  <c r="N601" i="1"/>
  <c r="AR601" i="1"/>
  <c r="AT601" i="1"/>
  <c r="AU601" i="1"/>
  <c r="D603" i="1"/>
  <c r="E603" i="1"/>
  <c r="F603" i="1"/>
  <c r="G603" i="1"/>
  <c r="I603" i="1"/>
  <c r="Z602" i="1"/>
  <c r="K602" i="1"/>
  <c r="L602" i="1"/>
  <c r="AB602" i="1"/>
  <c r="AD602" i="1"/>
  <c r="AE602" i="1"/>
  <c r="AH602" i="1"/>
  <c r="AO602" i="1"/>
  <c r="M602" i="1"/>
  <c r="AQ602" i="1"/>
  <c r="AS602" i="1"/>
  <c r="AI602" i="1"/>
  <c r="AP602" i="1"/>
  <c r="N602" i="1"/>
  <c r="AR602" i="1"/>
  <c r="AT602" i="1"/>
  <c r="AU602" i="1"/>
  <c r="D604" i="1"/>
  <c r="E604" i="1"/>
  <c r="F604" i="1"/>
  <c r="G604" i="1"/>
  <c r="I604" i="1"/>
  <c r="Z603" i="1"/>
  <c r="K603" i="1"/>
  <c r="L603" i="1"/>
  <c r="AB603" i="1"/>
  <c r="AD603" i="1"/>
  <c r="AE603" i="1"/>
  <c r="AH603" i="1"/>
  <c r="AO603" i="1"/>
  <c r="M603" i="1"/>
  <c r="AQ603" i="1"/>
  <c r="AS603" i="1"/>
  <c r="AI603" i="1"/>
  <c r="AP603" i="1"/>
  <c r="N603" i="1"/>
  <c r="AR603" i="1"/>
  <c r="AT603" i="1"/>
  <c r="AU603" i="1"/>
  <c r="D605" i="1"/>
  <c r="E605" i="1"/>
  <c r="F605" i="1"/>
  <c r="G605" i="1"/>
  <c r="I605" i="1"/>
  <c r="Z604" i="1"/>
  <c r="K604" i="1"/>
  <c r="L604" i="1"/>
  <c r="AB604" i="1"/>
  <c r="AD604" i="1"/>
  <c r="AE604" i="1"/>
  <c r="AH604" i="1"/>
  <c r="AO604" i="1"/>
  <c r="M604" i="1"/>
  <c r="AQ604" i="1"/>
  <c r="AS604" i="1"/>
  <c r="AI604" i="1"/>
  <c r="AP604" i="1"/>
  <c r="N604" i="1"/>
  <c r="AR604" i="1"/>
  <c r="AT604" i="1"/>
  <c r="AU604" i="1"/>
  <c r="D606" i="1"/>
  <c r="E606" i="1"/>
  <c r="F606" i="1"/>
  <c r="G606" i="1"/>
  <c r="I606" i="1"/>
  <c r="Z605" i="1"/>
  <c r="K605" i="1"/>
  <c r="L605" i="1"/>
  <c r="AB605" i="1"/>
  <c r="AD605" i="1"/>
  <c r="AE605" i="1"/>
  <c r="AH605" i="1"/>
  <c r="AO605" i="1"/>
  <c r="M605" i="1"/>
  <c r="AQ605" i="1"/>
  <c r="AS605" i="1"/>
  <c r="AI605" i="1"/>
  <c r="AP605" i="1"/>
  <c r="N605" i="1"/>
  <c r="AR605" i="1"/>
  <c r="AT605" i="1"/>
  <c r="AU605" i="1"/>
  <c r="D607" i="1"/>
  <c r="E607" i="1"/>
  <c r="F607" i="1"/>
  <c r="G607" i="1"/>
  <c r="I607" i="1"/>
  <c r="Z606" i="1"/>
  <c r="K606" i="1"/>
  <c r="L606" i="1"/>
  <c r="AB606" i="1"/>
  <c r="AD606" i="1"/>
  <c r="AE606" i="1"/>
  <c r="AH606" i="1"/>
  <c r="AO606" i="1"/>
  <c r="M606" i="1"/>
  <c r="AQ606" i="1"/>
  <c r="AS606" i="1"/>
  <c r="AI606" i="1"/>
  <c r="AP606" i="1"/>
  <c r="N606" i="1"/>
  <c r="AR606" i="1"/>
  <c r="AT606" i="1"/>
  <c r="AU606" i="1"/>
  <c r="D608" i="1"/>
  <c r="E608" i="1"/>
  <c r="F608" i="1"/>
  <c r="G608" i="1"/>
  <c r="I608" i="1"/>
  <c r="Z607" i="1"/>
  <c r="K607" i="1"/>
  <c r="L607" i="1"/>
  <c r="AB607" i="1"/>
  <c r="AD607" i="1"/>
  <c r="AE607" i="1"/>
  <c r="AH607" i="1"/>
  <c r="AO607" i="1"/>
  <c r="M607" i="1"/>
  <c r="AQ607" i="1"/>
  <c r="AS607" i="1"/>
  <c r="AI607" i="1"/>
  <c r="AP607" i="1"/>
  <c r="N607" i="1"/>
  <c r="AR607" i="1"/>
  <c r="AT607" i="1"/>
  <c r="AU607" i="1"/>
  <c r="D609" i="1"/>
  <c r="E609" i="1"/>
  <c r="F609" i="1"/>
  <c r="G609" i="1"/>
  <c r="I609" i="1"/>
  <c r="Z608" i="1"/>
  <c r="K608" i="1"/>
  <c r="L608" i="1"/>
  <c r="AB608" i="1"/>
  <c r="AD608" i="1"/>
  <c r="AE608" i="1"/>
  <c r="AH608" i="1"/>
  <c r="AO608" i="1"/>
  <c r="M608" i="1"/>
  <c r="AQ608" i="1"/>
  <c r="AS608" i="1"/>
  <c r="AI608" i="1"/>
  <c r="AP608" i="1"/>
  <c r="N608" i="1"/>
  <c r="AR608" i="1"/>
  <c r="AT608" i="1"/>
  <c r="AU608" i="1"/>
  <c r="D610" i="1"/>
  <c r="E610" i="1"/>
  <c r="F610" i="1"/>
  <c r="G610" i="1"/>
  <c r="I610" i="1"/>
  <c r="Z609" i="1"/>
  <c r="K609" i="1"/>
  <c r="L609" i="1"/>
  <c r="AB609" i="1"/>
  <c r="AD609" i="1"/>
  <c r="AE609" i="1"/>
  <c r="AH609" i="1"/>
  <c r="AO609" i="1"/>
  <c r="M609" i="1"/>
  <c r="AQ609" i="1"/>
  <c r="AS609" i="1"/>
  <c r="AI609" i="1"/>
  <c r="AP609" i="1"/>
  <c r="N609" i="1"/>
  <c r="AR609" i="1"/>
  <c r="AT609" i="1"/>
  <c r="AU609" i="1"/>
  <c r="D611" i="1"/>
  <c r="E611" i="1"/>
  <c r="F611" i="1"/>
  <c r="G611" i="1"/>
  <c r="I611" i="1"/>
  <c r="Z610" i="1"/>
  <c r="K610" i="1"/>
  <c r="L610" i="1"/>
  <c r="AB610" i="1"/>
  <c r="AD610" i="1"/>
  <c r="AE610" i="1"/>
  <c r="AH610" i="1"/>
  <c r="AO610" i="1"/>
  <c r="M610" i="1"/>
  <c r="AQ610" i="1"/>
  <c r="AS610" i="1"/>
  <c r="AI610" i="1"/>
  <c r="AP610" i="1"/>
  <c r="N610" i="1"/>
  <c r="AR610" i="1"/>
  <c r="AT610" i="1"/>
  <c r="AU610" i="1"/>
  <c r="D612" i="1"/>
  <c r="E612" i="1"/>
  <c r="F612" i="1"/>
  <c r="G612" i="1"/>
  <c r="I612" i="1"/>
  <c r="Z611" i="1"/>
  <c r="K611" i="1"/>
  <c r="L611" i="1"/>
  <c r="AB611" i="1"/>
  <c r="AD611" i="1"/>
  <c r="AE611" i="1"/>
  <c r="AH611" i="1"/>
  <c r="AO611" i="1"/>
  <c r="M611" i="1"/>
  <c r="AQ611" i="1"/>
  <c r="AS611" i="1"/>
  <c r="AI611" i="1"/>
  <c r="AP611" i="1"/>
  <c r="N611" i="1"/>
  <c r="AR611" i="1"/>
  <c r="AT611" i="1"/>
  <c r="AU611" i="1"/>
  <c r="D613" i="1"/>
  <c r="E613" i="1"/>
  <c r="F613" i="1"/>
  <c r="G613" i="1"/>
  <c r="I613" i="1"/>
  <c r="Z612" i="1"/>
  <c r="K612" i="1"/>
  <c r="L612" i="1"/>
  <c r="AB612" i="1"/>
  <c r="AD612" i="1"/>
  <c r="AE612" i="1"/>
  <c r="AH612" i="1"/>
  <c r="AO612" i="1"/>
  <c r="M612" i="1"/>
  <c r="AQ612" i="1"/>
  <c r="AS612" i="1"/>
  <c r="AI612" i="1"/>
  <c r="AP612" i="1"/>
  <c r="N612" i="1"/>
  <c r="AR612" i="1"/>
  <c r="AT612" i="1"/>
  <c r="AU612" i="1"/>
  <c r="D614" i="1"/>
  <c r="E614" i="1"/>
  <c r="F614" i="1"/>
  <c r="G614" i="1"/>
  <c r="I614" i="1"/>
  <c r="Z613" i="1"/>
  <c r="K613" i="1"/>
  <c r="L613" i="1"/>
  <c r="AB613" i="1"/>
  <c r="AD613" i="1"/>
  <c r="AE613" i="1"/>
  <c r="AH613" i="1"/>
  <c r="AO613" i="1"/>
  <c r="M613" i="1"/>
  <c r="AQ613" i="1"/>
  <c r="AS613" i="1"/>
  <c r="AI613" i="1"/>
  <c r="AP613" i="1"/>
  <c r="N613" i="1"/>
  <c r="AR613" i="1"/>
  <c r="AT613" i="1"/>
  <c r="AU613" i="1"/>
  <c r="D615" i="1"/>
  <c r="E615" i="1"/>
  <c r="F615" i="1"/>
  <c r="G615" i="1"/>
  <c r="I615" i="1"/>
  <c r="Z614" i="1"/>
  <c r="K614" i="1"/>
  <c r="L614" i="1"/>
  <c r="AB614" i="1"/>
  <c r="AD614" i="1"/>
  <c r="AE614" i="1"/>
  <c r="AH614" i="1"/>
  <c r="AO614" i="1"/>
  <c r="M614" i="1"/>
  <c r="AQ614" i="1"/>
  <c r="AS614" i="1"/>
  <c r="AI614" i="1"/>
  <c r="AP614" i="1"/>
  <c r="N614" i="1"/>
  <c r="AR614" i="1"/>
  <c r="AT614" i="1"/>
  <c r="AU614" i="1"/>
  <c r="D616" i="1"/>
  <c r="E616" i="1"/>
  <c r="F616" i="1"/>
  <c r="G616" i="1"/>
  <c r="I616" i="1"/>
  <c r="Z615" i="1"/>
  <c r="K615" i="1"/>
  <c r="L615" i="1"/>
  <c r="AB615" i="1"/>
  <c r="AD615" i="1"/>
  <c r="AE615" i="1"/>
  <c r="AH615" i="1"/>
  <c r="AO615" i="1"/>
  <c r="M615" i="1"/>
  <c r="AQ615" i="1"/>
  <c r="AS615" i="1"/>
  <c r="AI615" i="1"/>
  <c r="AP615" i="1"/>
  <c r="N615" i="1"/>
  <c r="AR615" i="1"/>
  <c r="AT615" i="1"/>
  <c r="AU615" i="1"/>
  <c r="D617" i="1"/>
  <c r="E617" i="1"/>
  <c r="F617" i="1"/>
  <c r="G617" i="1"/>
  <c r="I617" i="1"/>
  <c r="Z616" i="1"/>
  <c r="K616" i="1"/>
  <c r="L616" i="1"/>
  <c r="AB616" i="1"/>
  <c r="AD616" i="1"/>
  <c r="AE616" i="1"/>
  <c r="AH616" i="1"/>
  <c r="AO616" i="1"/>
  <c r="M616" i="1"/>
  <c r="AQ616" i="1"/>
  <c r="AS616" i="1"/>
  <c r="AI616" i="1"/>
  <c r="AP616" i="1"/>
  <c r="N616" i="1"/>
  <c r="AR616" i="1"/>
  <c r="AT616" i="1"/>
  <c r="AU616" i="1"/>
  <c r="D618" i="1"/>
  <c r="E618" i="1"/>
  <c r="F618" i="1"/>
  <c r="G618" i="1"/>
  <c r="I618" i="1"/>
  <c r="Z617" i="1"/>
  <c r="K617" i="1"/>
  <c r="L617" i="1"/>
  <c r="AB617" i="1"/>
  <c r="AD617" i="1"/>
  <c r="AE617" i="1"/>
  <c r="AH617" i="1"/>
  <c r="AO617" i="1"/>
  <c r="M617" i="1"/>
  <c r="AQ617" i="1"/>
  <c r="AS617" i="1"/>
  <c r="AI617" i="1"/>
  <c r="AP617" i="1"/>
  <c r="N617" i="1"/>
  <c r="AR617" i="1"/>
  <c r="AT617" i="1"/>
  <c r="AU617" i="1"/>
  <c r="D619" i="1"/>
  <c r="E619" i="1"/>
  <c r="F619" i="1"/>
  <c r="G619" i="1"/>
  <c r="I619" i="1"/>
  <c r="Z618" i="1"/>
  <c r="K618" i="1"/>
  <c r="L618" i="1"/>
  <c r="AB618" i="1"/>
  <c r="AD618" i="1"/>
  <c r="AE618" i="1"/>
  <c r="AH618" i="1"/>
  <c r="AO618" i="1"/>
  <c r="M618" i="1"/>
  <c r="AQ618" i="1"/>
  <c r="AS618" i="1"/>
  <c r="AI618" i="1"/>
  <c r="AP618" i="1"/>
  <c r="N618" i="1"/>
  <c r="AR618" i="1"/>
  <c r="AT618" i="1"/>
  <c r="AU618" i="1"/>
  <c r="D620" i="1"/>
  <c r="E620" i="1"/>
  <c r="F620" i="1"/>
  <c r="G620" i="1"/>
  <c r="I620" i="1"/>
  <c r="Z619" i="1"/>
  <c r="K619" i="1"/>
  <c r="L619" i="1"/>
  <c r="AB619" i="1"/>
  <c r="AD619" i="1"/>
  <c r="AE619" i="1"/>
  <c r="AH619" i="1"/>
  <c r="AO619" i="1"/>
  <c r="M619" i="1"/>
  <c r="AQ619" i="1"/>
  <c r="AS619" i="1"/>
  <c r="AI619" i="1"/>
  <c r="AP619" i="1"/>
  <c r="N619" i="1"/>
  <c r="AR619" i="1"/>
  <c r="AT619" i="1"/>
  <c r="AU619" i="1"/>
  <c r="D621" i="1"/>
  <c r="E621" i="1"/>
  <c r="F621" i="1"/>
  <c r="G621" i="1"/>
  <c r="I621" i="1"/>
  <c r="Z620" i="1"/>
  <c r="K620" i="1"/>
  <c r="L620" i="1"/>
  <c r="AB620" i="1"/>
  <c r="AD620" i="1"/>
  <c r="AE620" i="1"/>
  <c r="AH620" i="1"/>
  <c r="AO620" i="1"/>
  <c r="M620" i="1"/>
  <c r="AQ620" i="1"/>
  <c r="AS620" i="1"/>
  <c r="AI620" i="1"/>
  <c r="AP620" i="1"/>
  <c r="N620" i="1"/>
  <c r="AR620" i="1"/>
  <c r="AT620" i="1"/>
  <c r="AU620" i="1"/>
  <c r="D622" i="1"/>
  <c r="E622" i="1"/>
  <c r="F622" i="1"/>
  <c r="G622" i="1"/>
  <c r="I622" i="1"/>
  <c r="Z621" i="1"/>
  <c r="K621" i="1"/>
  <c r="L621" i="1"/>
  <c r="AB621" i="1"/>
  <c r="AD621" i="1"/>
  <c r="AE621" i="1"/>
  <c r="AH621" i="1"/>
  <c r="AO621" i="1"/>
  <c r="M621" i="1"/>
  <c r="AQ621" i="1"/>
  <c r="AS621" i="1"/>
  <c r="AI621" i="1"/>
  <c r="AP621" i="1"/>
  <c r="N621" i="1"/>
  <c r="AR621" i="1"/>
  <c r="AT621" i="1"/>
  <c r="AU621" i="1"/>
  <c r="D623" i="1"/>
  <c r="E623" i="1"/>
  <c r="F623" i="1"/>
  <c r="G623" i="1"/>
  <c r="I623" i="1"/>
  <c r="Z622" i="1"/>
  <c r="K622" i="1"/>
  <c r="L622" i="1"/>
  <c r="AB622" i="1"/>
  <c r="AD622" i="1"/>
  <c r="AE622" i="1"/>
  <c r="AH622" i="1"/>
  <c r="AO622" i="1"/>
  <c r="M622" i="1"/>
  <c r="AQ622" i="1"/>
  <c r="AS622" i="1"/>
  <c r="AI622" i="1"/>
  <c r="AP622" i="1"/>
  <c r="N622" i="1"/>
  <c r="AR622" i="1"/>
  <c r="AT622" i="1"/>
  <c r="AU622" i="1"/>
  <c r="D624" i="1"/>
  <c r="E624" i="1"/>
  <c r="F624" i="1"/>
  <c r="G624" i="1"/>
  <c r="I624" i="1"/>
  <c r="Z623" i="1"/>
  <c r="K623" i="1"/>
  <c r="L623" i="1"/>
  <c r="AB623" i="1"/>
  <c r="AD623" i="1"/>
  <c r="AE623" i="1"/>
  <c r="AH623" i="1"/>
  <c r="AO623" i="1"/>
  <c r="M623" i="1"/>
  <c r="AQ623" i="1"/>
  <c r="AS623" i="1"/>
  <c r="AI623" i="1"/>
  <c r="AP623" i="1"/>
  <c r="N623" i="1"/>
  <c r="AR623" i="1"/>
  <c r="AT623" i="1"/>
  <c r="AU623" i="1"/>
  <c r="D625" i="1"/>
  <c r="E625" i="1"/>
  <c r="F625" i="1"/>
  <c r="G625" i="1"/>
  <c r="I625" i="1"/>
  <c r="Z624" i="1"/>
  <c r="K624" i="1"/>
  <c r="L624" i="1"/>
  <c r="AB624" i="1"/>
  <c r="AD624" i="1"/>
  <c r="AE624" i="1"/>
  <c r="AH624" i="1"/>
  <c r="AO624" i="1"/>
  <c r="M624" i="1"/>
  <c r="AQ624" i="1"/>
  <c r="AS624" i="1"/>
  <c r="AI624" i="1"/>
  <c r="AP624" i="1"/>
  <c r="N624" i="1"/>
  <c r="AR624" i="1"/>
  <c r="AT624" i="1"/>
  <c r="AU624" i="1"/>
  <c r="D626" i="1"/>
  <c r="E626" i="1"/>
  <c r="F626" i="1"/>
  <c r="G626" i="1"/>
  <c r="I626" i="1"/>
  <c r="Z625" i="1"/>
  <c r="K625" i="1"/>
  <c r="L625" i="1"/>
  <c r="AB625" i="1"/>
  <c r="AD625" i="1"/>
  <c r="AE625" i="1"/>
  <c r="AH625" i="1"/>
  <c r="AO625" i="1"/>
  <c r="M625" i="1"/>
  <c r="AQ625" i="1"/>
  <c r="AS625" i="1"/>
  <c r="AI625" i="1"/>
  <c r="AP625" i="1"/>
  <c r="N625" i="1"/>
  <c r="AR625" i="1"/>
  <c r="AT625" i="1"/>
  <c r="AU625" i="1"/>
  <c r="D627" i="1"/>
  <c r="E627" i="1"/>
  <c r="F627" i="1"/>
  <c r="G627" i="1"/>
  <c r="I627" i="1"/>
  <c r="Z626" i="1"/>
  <c r="K626" i="1"/>
  <c r="L626" i="1"/>
  <c r="AB626" i="1"/>
  <c r="AD626" i="1"/>
  <c r="AE626" i="1"/>
  <c r="AH626" i="1"/>
  <c r="AO626" i="1"/>
  <c r="M626" i="1"/>
  <c r="AQ626" i="1"/>
  <c r="AS626" i="1"/>
  <c r="AI626" i="1"/>
  <c r="AP626" i="1"/>
  <c r="N626" i="1"/>
  <c r="AR626" i="1"/>
  <c r="AT626" i="1"/>
  <c r="AU626" i="1"/>
  <c r="D628" i="1"/>
  <c r="E628" i="1"/>
  <c r="F628" i="1"/>
  <c r="G628" i="1"/>
  <c r="I628" i="1"/>
  <c r="Z627" i="1"/>
  <c r="K627" i="1"/>
  <c r="L627" i="1"/>
  <c r="AB627" i="1"/>
  <c r="AD627" i="1"/>
  <c r="AE627" i="1"/>
  <c r="AH627" i="1"/>
  <c r="AO627" i="1"/>
  <c r="M627" i="1"/>
  <c r="AQ627" i="1"/>
  <c r="AS627" i="1"/>
  <c r="AI627" i="1"/>
  <c r="AP627" i="1"/>
  <c r="N627" i="1"/>
  <c r="AR627" i="1"/>
  <c r="AT627" i="1"/>
  <c r="AU627" i="1"/>
  <c r="D629" i="1"/>
  <c r="E629" i="1"/>
  <c r="F629" i="1"/>
  <c r="G629" i="1"/>
  <c r="I629" i="1"/>
  <c r="Z628" i="1"/>
  <c r="K628" i="1"/>
  <c r="L628" i="1"/>
  <c r="AB628" i="1"/>
  <c r="AD628" i="1"/>
  <c r="AE628" i="1"/>
  <c r="AH628" i="1"/>
  <c r="AO628" i="1"/>
  <c r="M628" i="1"/>
  <c r="AQ628" i="1"/>
  <c r="AS628" i="1"/>
  <c r="AI628" i="1"/>
  <c r="AP628" i="1"/>
  <c r="N628" i="1"/>
  <c r="AR628" i="1"/>
  <c r="AT628" i="1"/>
  <c r="AU628" i="1"/>
  <c r="D630" i="1"/>
  <c r="E630" i="1"/>
  <c r="F630" i="1"/>
  <c r="G630" i="1"/>
  <c r="I630" i="1"/>
  <c r="Z629" i="1"/>
  <c r="K629" i="1"/>
  <c r="L629" i="1"/>
  <c r="AB629" i="1"/>
  <c r="AD629" i="1"/>
  <c r="AE629" i="1"/>
  <c r="AH629" i="1"/>
  <c r="AO629" i="1"/>
  <c r="M629" i="1"/>
  <c r="AQ629" i="1"/>
  <c r="AS629" i="1"/>
  <c r="AI629" i="1"/>
  <c r="AP629" i="1"/>
  <c r="N629" i="1"/>
  <c r="AR629" i="1"/>
  <c r="AT629" i="1"/>
  <c r="AU629" i="1"/>
  <c r="D631" i="1"/>
  <c r="E631" i="1"/>
  <c r="F631" i="1"/>
  <c r="G631" i="1"/>
  <c r="I631" i="1"/>
  <c r="Z630" i="1"/>
  <c r="K630" i="1"/>
  <c r="L630" i="1"/>
  <c r="AB630" i="1"/>
  <c r="AD630" i="1"/>
  <c r="AE630" i="1"/>
  <c r="AH630" i="1"/>
  <c r="AO630" i="1"/>
  <c r="M630" i="1"/>
  <c r="AQ630" i="1"/>
  <c r="AS630" i="1"/>
  <c r="AI630" i="1"/>
  <c r="AP630" i="1"/>
  <c r="N630" i="1"/>
  <c r="AR630" i="1"/>
  <c r="AT630" i="1"/>
  <c r="AU630" i="1"/>
  <c r="D632" i="1"/>
  <c r="E632" i="1"/>
  <c r="F632" i="1"/>
  <c r="G632" i="1"/>
  <c r="I632" i="1"/>
  <c r="Z631" i="1"/>
  <c r="K631" i="1"/>
  <c r="L631" i="1"/>
  <c r="AB631" i="1"/>
  <c r="AD631" i="1"/>
  <c r="AE631" i="1"/>
  <c r="AH631" i="1"/>
  <c r="AO631" i="1"/>
  <c r="M631" i="1"/>
  <c r="AQ631" i="1"/>
  <c r="AS631" i="1"/>
  <c r="AI631" i="1"/>
  <c r="AP631" i="1"/>
  <c r="N631" i="1"/>
  <c r="AR631" i="1"/>
  <c r="AT631" i="1"/>
  <c r="AU631" i="1"/>
  <c r="D633" i="1"/>
  <c r="E633" i="1"/>
  <c r="F633" i="1"/>
  <c r="G633" i="1"/>
  <c r="I633" i="1"/>
  <c r="Z632" i="1"/>
  <c r="K632" i="1"/>
  <c r="L632" i="1"/>
  <c r="AB632" i="1"/>
  <c r="AD632" i="1"/>
  <c r="AE632" i="1"/>
  <c r="AH632" i="1"/>
  <c r="AO632" i="1"/>
  <c r="M632" i="1"/>
  <c r="AQ632" i="1"/>
  <c r="AS632" i="1"/>
  <c r="AI632" i="1"/>
  <c r="AP632" i="1"/>
  <c r="N632" i="1"/>
  <c r="AR632" i="1"/>
  <c r="AT632" i="1"/>
  <c r="AU632" i="1"/>
  <c r="D634" i="1"/>
  <c r="E634" i="1"/>
  <c r="F634" i="1"/>
  <c r="G634" i="1"/>
  <c r="I634" i="1"/>
  <c r="Z633" i="1"/>
  <c r="K633" i="1"/>
  <c r="L633" i="1"/>
  <c r="AB633" i="1"/>
  <c r="AD633" i="1"/>
  <c r="AE633" i="1"/>
  <c r="AH633" i="1"/>
  <c r="AO633" i="1"/>
  <c r="M633" i="1"/>
  <c r="AQ633" i="1"/>
  <c r="AS633" i="1"/>
  <c r="AI633" i="1"/>
  <c r="AP633" i="1"/>
  <c r="N633" i="1"/>
  <c r="AR633" i="1"/>
  <c r="AT633" i="1"/>
  <c r="AU633" i="1"/>
  <c r="D635" i="1"/>
  <c r="E635" i="1"/>
  <c r="F635" i="1"/>
  <c r="G635" i="1"/>
  <c r="I635" i="1"/>
  <c r="Z634" i="1"/>
  <c r="K634" i="1"/>
  <c r="L634" i="1"/>
  <c r="AB634" i="1"/>
  <c r="AD634" i="1"/>
  <c r="AE634" i="1"/>
  <c r="AH634" i="1"/>
  <c r="AO634" i="1"/>
  <c r="M634" i="1"/>
  <c r="AQ634" i="1"/>
  <c r="AS634" i="1"/>
  <c r="AI634" i="1"/>
  <c r="AP634" i="1"/>
  <c r="N634" i="1"/>
  <c r="AR634" i="1"/>
  <c r="AT634" i="1"/>
  <c r="AU634" i="1"/>
  <c r="D636" i="1"/>
  <c r="E636" i="1"/>
  <c r="F636" i="1"/>
  <c r="G636" i="1"/>
  <c r="I636" i="1"/>
  <c r="Z635" i="1"/>
  <c r="K635" i="1"/>
  <c r="L635" i="1"/>
  <c r="AB635" i="1"/>
  <c r="AD635" i="1"/>
  <c r="AE635" i="1"/>
  <c r="AH635" i="1"/>
  <c r="AO635" i="1"/>
  <c r="M635" i="1"/>
  <c r="AQ635" i="1"/>
  <c r="AS635" i="1"/>
  <c r="AI635" i="1"/>
  <c r="AP635" i="1"/>
  <c r="N635" i="1"/>
  <c r="AR635" i="1"/>
  <c r="AT635" i="1"/>
  <c r="AU635" i="1"/>
  <c r="D637" i="1"/>
  <c r="E637" i="1"/>
  <c r="F637" i="1"/>
  <c r="G637" i="1"/>
  <c r="I637" i="1"/>
  <c r="Z636" i="1"/>
  <c r="K636" i="1"/>
  <c r="L636" i="1"/>
  <c r="AB636" i="1"/>
  <c r="AD636" i="1"/>
  <c r="AE636" i="1"/>
  <c r="AH636" i="1"/>
  <c r="AO636" i="1"/>
  <c r="M636" i="1"/>
  <c r="AQ636" i="1"/>
  <c r="AS636" i="1"/>
  <c r="AI636" i="1"/>
  <c r="AP636" i="1"/>
  <c r="N636" i="1"/>
  <c r="AR636" i="1"/>
  <c r="AT636" i="1"/>
  <c r="AU636" i="1"/>
  <c r="D638" i="1"/>
  <c r="E638" i="1"/>
  <c r="F638" i="1"/>
  <c r="G638" i="1"/>
  <c r="I638" i="1"/>
  <c r="Z637" i="1"/>
  <c r="K637" i="1"/>
  <c r="L637" i="1"/>
  <c r="AB637" i="1"/>
  <c r="AD637" i="1"/>
  <c r="AE637" i="1"/>
  <c r="AH637" i="1"/>
  <c r="AO637" i="1"/>
  <c r="M637" i="1"/>
  <c r="AQ637" i="1"/>
  <c r="AS637" i="1"/>
  <c r="AI637" i="1"/>
  <c r="AP637" i="1"/>
  <c r="N637" i="1"/>
  <c r="AR637" i="1"/>
  <c r="AT637" i="1"/>
  <c r="AU637" i="1"/>
  <c r="D639" i="1"/>
  <c r="E639" i="1"/>
  <c r="F639" i="1"/>
  <c r="G639" i="1"/>
  <c r="I639" i="1"/>
  <c r="Z638" i="1"/>
  <c r="K638" i="1"/>
  <c r="L638" i="1"/>
  <c r="AB638" i="1"/>
  <c r="AD638" i="1"/>
  <c r="AE638" i="1"/>
  <c r="AH638" i="1"/>
  <c r="AO638" i="1"/>
  <c r="M638" i="1"/>
  <c r="AQ638" i="1"/>
  <c r="AS638" i="1"/>
  <c r="AI638" i="1"/>
  <c r="AP638" i="1"/>
  <c r="N638" i="1"/>
  <c r="AR638" i="1"/>
  <c r="AT638" i="1"/>
  <c r="AU638" i="1"/>
  <c r="D640" i="1"/>
  <c r="E640" i="1"/>
  <c r="F640" i="1"/>
  <c r="G640" i="1"/>
  <c r="I640" i="1"/>
  <c r="Z639" i="1"/>
  <c r="K639" i="1"/>
  <c r="L639" i="1"/>
  <c r="AB639" i="1"/>
  <c r="AD639" i="1"/>
  <c r="AE639" i="1"/>
  <c r="AH639" i="1"/>
  <c r="AO639" i="1"/>
  <c r="M639" i="1"/>
  <c r="AQ639" i="1"/>
  <c r="AS639" i="1"/>
  <c r="AI639" i="1"/>
  <c r="AP639" i="1"/>
  <c r="N639" i="1"/>
  <c r="AR639" i="1"/>
  <c r="AT639" i="1"/>
  <c r="AU639" i="1"/>
  <c r="D641" i="1"/>
  <c r="E641" i="1"/>
  <c r="F641" i="1"/>
  <c r="G641" i="1"/>
  <c r="I641" i="1"/>
  <c r="Z640" i="1"/>
  <c r="K640" i="1"/>
  <c r="L640" i="1"/>
  <c r="AB640" i="1"/>
  <c r="AD640" i="1"/>
  <c r="AE640" i="1"/>
  <c r="AH640" i="1"/>
  <c r="AO640" i="1"/>
  <c r="M640" i="1"/>
  <c r="AQ640" i="1"/>
  <c r="AS640" i="1"/>
  <c r="AI640" i="1"/>
  <c r="AP640" i="1"/>
  <c r="N640" i="1"/>
  <c r="AR640" i="1"/>
  <c r="AT640" i="1"/>
  <c r="AU640" i="1"/>
  <c r="D642" i="1"/>
  <c r="E642" i="1"/>
  <c r="F642" i="1"/>
  <c r="G642" i="1"/>
  <c r="I642" i="1"/>
  <c r="Z641" i="1"/>
  <c r="K641" i="1"/>
  <c r="L641" i="1"/>
  <c r="AB641" i="1"/>
  <c r="AD641" i="1"/>
  <c r="AE641" i="1"/>
  <c r="AH641" i="1"/>
  <c r="AO641" i="1"/>
  <c r="M641" i="1"/>
  <c r="AQ641" i="1"/>
  <c r="AS641" i="1"/>
  <c r="AI641" i="1"/>
  <c r="AP641" i="1"/>
  <c r="N641" i="1"/>
  <c r="AR641" i="1"/>
  <c r="AT641" i="1"/>
  <c r="AU641" i="1"/>
  <c r="D643" i="1"/>
  <c r="E643" i="1"/>
  <c r="F643" i="1"/>
  <c r="G643" i="1"/>
  <c r="I643" i="1"/>
  <c r="Z642" i="1"/>
  <c r="K642" i="1"/>
  <c r="L642" i="1"/>
  <c r="AB642" i="1"/>
  <c r="AD642" i="1"/>
  <c r="AE642" i="1"/>
  <c r="AH642" i="1"/>
  <c r="AO642" i="1"/>
  <c r="M642" i="1"/>
  <c r="AQ642" i="1"/>
  <c r="AS642" i="1"/>
  <c r="AI642" i="1"/>
  <c r="AP642" i="1"/>
  <c r="N642" i="1"/>
  <c r="AR642" i="1"/>
  <c r="AT642" i="1"/>
  <c r="AU642" i="1"/>
  <c r="D644" i="1"/>
  <c r="E644" i="1"/>
  <c r="F644" i="1"/>
  <c r="G644" i="1"/>
  <c r="I644" i="1"/>
  <c r="Z643" i="1"/>
  <c r="K643" i="1"/>
  <c r="L643" i="1"/>
  <c r="AB643" i="1"/>
  <c r="AD643" i="1"/>
  <c r="AE643" i="1"/>
  <c r="AH643" i="1"/>
  <c r="AO643" i="1"/>
  <c r="M643" i="1"/>
  <c r="AQ643" i="1"/>
  <c r="AS643" i="1"/>
  <c r="AI643" i="1"/>
  <c r="AP643" i="1"/>
  <c r="N643" i="1"/>
  <c r="AR643" i="1"/>
  <c r="AT643" i="1"/>
  <c r="AU643" i="1"/>
  <c r="D645" i="1"/>
  <c r="E645" i="1"/>
  <c r="F645" i="1"/>
  <c r="G645" i="1"/>
  <c r="I645" i="1"/>
  <c r="Z644" i="1"/>
  <c r="K644" i="1"/>
  <c r="L644" i="1"/>
  <c r="AB644" i="1"/>
  <c r="AD644" i="1"/>
  <c r="AE644" i="1"/>
  <c r="AH644" i="1"/>
  <c r="AO644" i="1"/>
  <c r="M644" i="1"/>
  <c r="AQ644" i="1"/>
  <c r="AS644" i="1"/>
  <c r="AI644" i="1"/>
  <c r="AP644" i="1"/>
  <c r="N644" i="1"/>
  <c r="AR644" i="1"/>
  <c r="AT644" i="1"/>
  <c r="AU644" i="1"/>
  <c r="D646" i="1"/>
  <c r="E646" i="1"/>
  <c r="F646" i="1"/>
  <c r="G646" i="1"/>
  <c r="I646" i="1"/>
  <c r="Z645" i="1"/>
  <c r="K645" i="1"/>
  <c r="L645" i="1"/>
  <c r="AB645" i="1"/>
  <c r="AD645" i="1"/>
  <c r="AE645" i="1"/>
  <c r="AH645" i="1"/>
  <c r="AO645" i="1"/>
  <c r="M645" i="1"/>
  <c r="AQ645" i="1"/>
  <c r="AS645" i="1"/>
  <c r="AI645" i="1"/>
  <c r="AP645" i="1"/>
  <c r="N645" i="1"/>
  <c r="AR645" i="1"/>
  <c r="AT645" i="1"/>
  <c r="AU645" i="1"/>
  <c r="D647" i="1"/>
  <c r="E647" i="1"/>
  <c r="F647" i="1"/>
  <c r="G647" i="1"/>
  <c r="I647" i="1"/>
  <c r="Z646" i="1"/>
  <c r="K646" i="1"/>
  <c r="L646" i="1"/>
  <c r="AB646" i="1"/>
  <c r="AD646" i="1"/>
  <c r="AE646" i="1"/>
  <c r="AH646" i="1"/>
  <c r="AO646" i="1"/>
  <c r="M646" i="1"/>
  <c r="AQ646" i="1"/>
  <c r="AS646" i="1"/>
  <c r="AI646" i="1"/>
  <c r="AP646" i="1"/>
  <c r="N646" i="1"/>
  <c r="AR646" i="1"/>
  <c r="AT646" i="1"/>
  <c r="AU646" i="1"/>
  <c r="D648" i="1"/>
  <c r="E648" i="1"/>
  <c r="F648" i="1"/>
  <c r="G648" i="1"/>
  <c r="I648" i="1"/>
  <c r="Z647" i="1"/>
  <c r="K647" i="1"/>
  <c r="L647" i="1"/>
  <c r="AB647" i="1"/>
  <c r="AD647" i="1"/>
  <c r="AE647" i="1"/>
  <c r="AH647" i="1"/>
  <c r="AO647" i="1"/>
  <c r="M647" i="1"/>
  <c r="AQ647" i="1"/>
  <c r="AS647" i="1"/>
  <c r="AI647" i="1"/>
  <c r="AP647" i="1"/>
  <c r="N647" i="1"/>
  <c r="AR647" i="1"/>
  <c r="AT647" i="1"/>
  <c r="AU647" i="1"/>
  <c r="D649" i="1"/>
  <c r="E649" i="1"/>
  <c r="F649" i="1"/>
  <c r="G649" i="1"/>
  <c r="I649" i="1"/>
  <c r="Z648" i="1"/>
  <c r="K648" i="1"/>
  <c r="L648" i="1"/>
  <c r="AB648" i="1"/>
  <c r="AD648" i="1"/>
  <c r="AE648" i="1"/>
  <c r="AH648" i="1"/>
  <c r="AO648" i="1"/>
  <c r="M648" i="1"/>
  <c r="AQ648" i="1"/>
  <c r="AS648" i="1"/>
  <c r="AI648" i="1"/>
  <c r="AP648" i="1"/>
  <c r="N648" i="1"/>
  <c r="AR648" i="1"/>
  <c r="AT648" i="1"/>
  <c r="AU648" i="1"/>
  <c r="D650" i="1"/>
  <c r="E650" i="1"/>
  <c r="F650" i="1"/>
  <c r="G650" i="1"/>
  <c r="I650" i="1"/>
  <c r="Z649" i="1"/>
  <c r="K649" i="1"/>
  <c r="L649" i="1"/>
  <c r="AB649" i="1"/>
  <c r="AD649" i="1"/>
  <c r="AE649" i="1"/>
  <c r="AH649" i="1"/>
  <c r="AO649" i="1"/>
  <c r="M649" i="1"/>
  <c r="AQ649" i="1"/>
  <c r="AS649" i="1"/>
  <c r="AI649" i="1"/>
  <c r="AP649" i="1"/>
  <c r="N649" i="1"/>
  <c r="AR649" i="1"/>
  <c r="AT649" i="1"/>
  <c r="AU649" i="1"/>
  <c r="D651" i="1"/>
  <c r="E651" i="1"/>
  <c r="F651" i="1"/>
  <c r="G651" i="1"/>
  <c r="I651" i="1"/>
  <c r="Z650" i="1"/>
  <c r="K650" i="1"/>
  <c r="L650" i="1"/>
  <c r="AB650" i="1"/>
  <c r="AD650" i="1"/>
  <c r="AE650" i="1"/>
  <c r="AH650" i="1"/>
  <c r="AO650" i="1"/>
  <c r="M650" i="1"/>
  <c r="AQ650" i="1"/>
  <c r="AS650" i="1"/>
  <c r="AI650" i="1"/>
  <c r="AP650" i="1"/>
  <c r="N650" i="1"/>
  <c r="AR650" i="1"/>
  <c r="AT650" i="1"/>
  <c r="AU650" i="1"/>
  <c r="D652" i="1"/>
  <c r="E652" i="1"/>
  <c r="F652" i="1"/>
  <c r="G652" i="1"/>
  <c r="I652" i="1"/>
  <c r="Z651" i="1"/>
  <c r="K651" i="1"/>
  <c r="L651" i="1"/>
  <c r="AB651" i="1"/>
  <c r="AD651" i="1"/>
  <c r="AE651" i="1"/>
  <c r="AH651" i="1"/>
  <c r="AO651" i="1"/>
  <c r="M651" i="1"/>
  <c r="AQ651" i="1"/>
  <c r="AS651" i="1"/>
  <c r="AI651" i="1"/>
  <c r="AP651" i="1"/>
  <c r="N651" i="1"/>
  <c r="AR651" i="1"/>
  <c r="AT651" i="1"/>
  <c r="AU651" i="1"/>
  <c r="D653" i="1"/>
  <c r="E653" i="1"/>
  <c r="F653" i="1"/>
  <c r="G653" i="1"/>
  <c r="I653" i="1"/>
  <c r="Z652" i="1"/>
  <c r="K652" i="1"/>
  <c r="L652" i="1"/>
  <c r="AB652" i="1"/>
  <c r="AD652" i="1"/>
  <c r="AE652" i="1"/>
  <c r="AH652" i="1"/>
  <c r="AO652" i="1"/>
  <c r="M652" i="1"/>
  <c r="AQ652" i="1"/>
  <c r="AS652" i="1"/>
  <c r="AI652" i="1"/>
  <c r="AP652" i="1"/>
  <c r="N652" i="1"/>
  <c r="AR652" i="1"/>
  <c r="AT652" i="1"/>
  <c r="AU652" i="1"/>
  <c r="D654" i="1"/>
  <c r="E654" i="1"/>
  <c r="F654" i="1"/>
  <c r="G654" i="1"/>
  <c r="I654" i="1"/>
  <c r="Z653" i="1"/>
  <c r="K653" i="1"/>
  <c r="L653" i="1"/>
  <c r="AB653" i="1"/>
  <c r="AD653" i="1"/>
  <c r="AE653" i="1"/>
  <c r="AH653" i="1"/>
  <c r="AO653" i="1"/>
  <c r="M653" i="1"/>
  <c r="AQ653" i="1"/>
  <c r="AS653" i="1"/>
  <c r="AI653" i="1"/>
  <c r="AP653" i="1"/>
  <c r="N653" i="1"/>
  <c r="AR653" i="1"/>
  <c r="AT653" i="1"/>
  <c r="AU653" i="1"/>
  <c r="D655" i="1"/>
  <c r="E655" i="1"/>
  <c r="F655" i="1"/>
  <c r="G655" i="1"/>
  <c r="I655" i="1"/>
  <c r="Z654" i="1"/>
  <c r="K654" i="1"/>
  <c r="L654" i="1"/>
  <c r="AB654" i="1"/>
  <c r="AD654" i="1"/>
  <c r="AE654" i="1"/>
  <c r="AH654" i="1"/>
  <c r="AO654" i="1"/>
  <c r="M654" i="1"/>
  <c r="AQ654" i="1"/>
  <c r="AS654" i="1"/>
  <c r="AI654" i="1"/>
  <c r="AP654" i="1"/>
  <c r="N654" i="1"/>
  <c r="AR654" i="1"/>
  <c r="AT654" i="1"/>
  <c r="AU654" i="1"/>
  <c r="D656" i="1"/>
  <c r="E656" i="1"/>
  <c r="F656" i="1"/>
  <c r="G656" i="1"/>
  <c r="I656" i="1"/>
  <c r="Z655" i="1"/>
  <c r="K655" i="1"/>
  <c r="L655" i="1"/>
  <c r="AB655" i="1"/>
  <c r="AD655" i="1"/>
  <c r="AE655" i="1"/>
  <c r="AH655" i="1"/>
  <c r="AO655" i="1"/>
  <c r="M655" i="1"/>
  <c r="AQ655" i="1"/>
  <c r="AS655" i="1"/>
  <c r="AI655" i="1"/>
  <c r="AP655" i="1"/>
  <c r="N655" i="1"/>
  <c r="AR655" i="1"/>
  <c r="AT655" i="1"/>
  <c r="AU655" i="1"/>
  <c r="D657" i="1"/>
  <c r="E657" i="1"/>
  <c r="F657" i="1"/>
  <c r="G657" i="1"/>
  <c r="I657" i="1"/>
  <c r="Z656" i="1"/>
  <c r="K656" i="1"/>
  <c r="L656" i="1"/>
  <c r="AB656" i="1"/>
  <c r="AD656" i="1"/>
  <c r="AE656" i="1"/>
  <c r="AH656" i="1"/>
  <c r="AO656" i="1"/>
  <c r="M656" i="1"/>
  <c r="AQ656" i="1"/>
  <c r="AS656" i="1"/>
  <c r="AI656" i="1"/>
  <c r="AP656" i="1"/>
  <c r="N656" i="1"/>
  <c r="AR656" i="1"/>
  <c r="AT656" i="1"/>
  <c r="AU656" i="1"/>
  <c r="D658" i="1"/>
  <c r="E658" i="1"/>
  <c r="F658" i="1"/>
  <c r="G658" i="1"/>
  <c r="I658" i="1"/>
  <c r="Z657" i="1"/>
  <c r="K657" i="1"/>
  <c r="L657" i="1"/>
  <c r="AB657" i="1"/>
  <c r="AD657" i="1"/>
  <c r="AE657" i="1"/>
  <c r="AH657" i="1"/>
  <c r="AO657" i="1"/>
  <c r="M657" i="1"/>
  <c r="AQ657" i="1"/>
  <c r="AS657" i="1"/>
  <c r="AI657" i="1"/>
  <c r="AP657" i="1"/>
  <c r="N657" i="1"/>
  <c r="AR657" i="1"/>
  <c r="AT657" i="1"/>
  <c r="AU657" i="1"/>
  <c r="D659" i="1"/>
  <c r="E659" i="1"/>
  <c r="F659" i="1"/>
  <c r="G659" i="1"/>
  <c r="I659" i="1"/>
  <c r="Z658" i="1"/>
  <c r="K658" i="1"/>
  <c r="L658" i="1"/>
  <c r="AB658" i="1"/>
  <c r="AD658" i="1"/>
  <c r="AE658" i="1"/>
  <c r="AH658" i="1"/>
  <c r="AO658" i="1"/>
  <c r="M658" i="1"/>
  <c r="AQ658" i="1"/>
  <c r="AS658" i="1"/>
  <c r="AI658" i="1"/>
  <c r="AP658" i="1"/>
  <c r="N658" i="1"/>
  <c r="AR658" i="1"/>
  <c r="AT658" i="1"/>
  <c r="AU658" i="1"/>
  <c r="D660" i="1"/>
  <c r="E660" i="1"/>
  <c r="F660" i="1"/>
  <c r="G660" i="1"/>
  <c r="I660" i="1"/>
  <c r="Z659" i="1"/>
  <c r="K659" i="1"/>
  <c r="L659" i="1"/>
  <c r="AB659" i="1"/>
  <c r="AD659" i="1"/>
  <c r="AE659" i="1"/>
  <c r="AH659" i="1"/>
  <c r="AO659" i="1"/>
  <c r="M659" i="1"/>
  <c r="AQ659" i="1"/>
  <c r="AS659" i="1"/>
  <c r="AI659" i="1"/>
  <c r="AP659" i="1"/>
  <c r="N659" i="1"/>
  <c r="AR659" i="1"/>
  <c r="AT659" i="1"/>
  <c r="AU659" i="1"/>
  <c r="D661" i="1"/>
  <c r="E661" i="1"/>
  <c r="F661" i="1"/>
  <c r="G661" i="1"/>
  <c r="I661" i="1"/>
  <c r="Z660" i="1"/>
  <c r="K660" i="1"/>
  <c r="L660" i="1"/>
  <c r="AB660" i="1"/>
  <c r="AD660" i="1"/>
  <c r="AE660" i="1"/>
  <c r="AH660" i="1"/>
  <c r="AO660" i="1"/>
  <c r="M660" i="1"/>
  <c r="AQ660" i="1"/>
  <c r="AS660" i="1"/>
  <c r="AI660" i="1"/>
  <c r="AP660" i="1"/>
  <c r="N660" i="1"/>
  <c r="AR660" i="1"/>
  <c r="AT660" i="1"/>
  <c r="AU660" i="1"/>
  <c r="D662" i="1"/>
  <c r="E662" i="1"/>
  <c r="F662" i="1"/>
  <c r="G662" i="1"/>
  <c r="I662" i="1"/>
  <c r="Z661" i="1"/>
  <c r="K661" i="1"/>
  <c r="L661" i="1"/>
  <c r="AB661" i="1"/>
  <c r="AD661" i="1"/>
  <c r="AE661" i="1"/>
  <c r="AH661" i="1"/>
  <c r="AO661" i="1"/>
  <c r="M661" i="1"/>
  <c r="AQ661" i="1"/>
  <c r="AS661" i="1"/>
  <c r="AI661" i="1"/>
  <c r="AP661" i="1"/>
  <c r="N661" i="1"/>
  <c r="AR661" i="1"/>
  <c r="AT661" i="1"/>
  <c r="AU661" i="1"/>
  <c r="D663" i="1"/>
  <c r="E663" i="1"/>
  <c r="F663" i="1"/>
  <c r="G663" i="1"/>
  <c r="I663" i="1"/>
  <c r="Z662" i="1"/>
  <c r="K662" i="1"/>
  <c r="L662" i="1"/>
  <c r="AB662" i="1"/>
  <c r="AD662" i="1"/>
  <c r="AE662" i="1"/>
  <c r="AH662" i="1"/>
  <c r="AO662" i="1"/>
  <c r="M662" i="1"/>
  <c r="AQ662" i="1"/>
  <c r="AS662" i="1"/>
  <c r="AI662" i="1"/>
  <c r="AP662" i="1"/>
  <c r="N662" i="1"/>
  <c r="AR662" i="1"/>
  <c r="AT662" i="1"/>
  <c r="AU662" i="1"/>
  <c r="D664" i="1"/>
  <c r="E664" i="1"/>
  <c r="F664" i="1"/>
  <c r="G664" i="1"/>
  <c r="I664" i="1"/>
  <c r="Z663" i="1"/>
  <c r="K663" i="1"/>
  <c r="L663" i="1"/>
  <c r="AB663" i="1"/>
  <c r="AD663" i="1"/>
  <c r="AE663" i="1"/>
  <c r="AH663" i="1"/>
  <c r="AO663" i="1"/>
  <c r="M663" i="1"/>
  <c r="AQ663" i="1"/>
  <c r="AS663" i="1"/>
  <c r="AI663" i="1"/>
  <c r="AP663" i="1"/>
  <c r="N663" i="1"/>
  <c r="AR663" i="1"/>
  <c r="AT663" i="1"/>
  <c r="AU663" i="1"/>
  <c r="D665" i="1"/>
  <c r="E665" i="1"/>
  <c r="F665" i="1"/>
  <c r="G665" i="1"/>
  <c r="I665" i="1"/>
  <c r="Z664" i="1"/>
  <c r="K664" i="1"/>
  <c r="L664" i="1"/>
  <c r="AB664" i="1"/>
  <c r="AD664" i="1"/>
  <c r="AE664" i="1"/>
  <c r="AH664" i="1"/>
  <c r="AO664" i="1"/>
  <c r="M664" i="1"/>
  <c r="AQ664" i="1"/>
  <c r="AS664" i="1"/>
  <c r="AI664" i="1"/>
  <c r="AP664" i="1"/>
  <c r="N664" i="1"/>
  <c r="AR664" i="1"/>
  <c r="AT664" i="1"/>
  <c r="AU664" i="1"/>
  <c r="D666" i="1"/>
  <c r="E666" i="1"/>
  <c r="F666" i="1"/>
  <c r="G666" i="1"/>
  <c r="I666" i="1"/>
  <c r="Z665" i="1"/>
  <c r="K665" i="1"/>
  <c r="L665" i="1"/>
  <c r="AB665" i="1"/>
  <c r="AD665" i="1"/>
  <c r="AE665" i="1"/>
  <c r="AH665" i="1"/>
  <c r="AO665" i="1"/>
  <c r="M665" i="1"/>
  <c r="AQ665" i="1"/>
  <c r="AS665" i="1"/>
  <c r="AI665" i="1"/>
  <c r="AP665" i="1"/>
  <c r="N665" i="1"/>
  <c r="AR665" i="1"/>
  <c r="AT665" i="1"/>
  <c r="AU665" i="1"/>
  <c r="D667" i="1"/>
  <c r="E667" i="1"/>
  <c r="F667" i="1"/>
  <c r="G667" i="1"/>
  <c r="I667" i="1"/>
  <c r="Z666" i="1"/>
  <c r="K666" i="1"/>
  <c r="L666" i="1"/>
  <c r="AB666" i="1"/>
  <c r="AD666" i="1"/>
  <c r="AE666" i="1"/>
  <c r="AH666" i="1"/>
  <c r="AO666" i="1"/>
  <c r="M666" i="1"/>
  <c r="AQ666" i="1"/>
  <c r="AS666" i="1"/>
  <c r="AI666" i="1"/>
  <c r="AP666" i="1"/>
  <c r="N666" i="1"/>
  <c r="AR666" i="1"/>
  <c r="AT666" i="1"/>
  <c r="AU666" i="1"/>
  <c r="D668" i="1"/>
  <c r="E668" i="1"/>
  <c r="F668" i="1"/>
  <c r="G668" i="1"/>
  <c r="I668" i="1"/>
  <c r="Z667" i="1"/>
  <c r="K667" i="1"/>
  <c r="L667" i="1"/>
  <c r="AB667" i="1"/>
  <c r="AD667" i="1"/>
  <c r="AE667" i="1"/>
  <c r="AH667" i="1"/>
  <c r="AO667" i="1"/>
  <c r="M667" i="1"/>
  <c r="AQ667" i="1"/>
  <c r="AS667" i="1"/>
  <c r="AI667" i="1"/>
  <c r="AP667" i="1"/>
  <c r="N667" i="1"/>
  <c r="AR667" i="1"/>
  <c r="AT667" i="1"/>
  <c r="AU667" i="1"/>
  <c r="D669" i="1"/>
  <c r="E669" i="1"/>
  <c r="F669" i="1"/>
  <c r="G669" i="1"/>
  <c r="I669" i="1"/>
  <c r="Z668" i="1"/>
  <c r="K668" i="1"/>
  <c r="L668" i="1"/>
  <c r="AB668" i="1"/>
  <c r="AD668" i="1"/>
  <c r="AE668" i="1"/>
  <c r="AH668" i="1"/>
  <c r="AO668" i="1"/>
  <c r="M668" i="1"/>
  <c r="AQ668" i="1"/>
  <c r="AS668" i="1"/>
  <c r="AI668" i="1"/>
  <c r="AP668" i="1"/>
  <c r="N668" i="1"/>
  <c r="AR668" i="1"/>
  <c r="AT668" i="1"/>
  <c r="AU668" i="1"/>
  <c r="D670" i="1"/>
  <c r="E670" i="1"/>
  <c r="F670" i="1"/>
  <c r="G670" i="1"/>
  <c r="I670" i="1"/>
  <c r="Z669" i="1"/>
  <c r="K669" i="1"/>
  <c r="L669" i="1"/>
  <c r="AB669" i="1"/>
  <c r="AD669" i="1"/>
  <c r="AE669" i="1"/>
  <c r="AH669" i="1"/>
  <c r="AO669" i="1"/>
  <c r="M669" i="1"/>
  <c r="AQ669" i="1"/>
  <c r="AS669" i="1"/>
  <c r="AI669" i="1"/>
  <c r="AP669" i="1"/>
  <c r="N669" i="1"/>
  <c r="AR669" i="1"/>
  <c r="AT669" i="1"/>
  <c r="AU669" i="1"/>
  <c r="D671" i="1"/>
  <c r="E671" i="1"/>
  <c r="F671" i="1"/>
  <c r="G671" i="1"/>
  <c r="I671" i="1"/>
  <c r="Z670" i="1"/>
  <c r="K670" i="1"/>
  <c r="L670" i="1"/>
  <c r="AB670" i="1"/>
  <c r="AD670" i="1"/>
  <c r="AE670" i="1"/>
  <c r="AH670" i="1"/>
  <c r="AO670" i="1"/>
  <c r="M670" i="1"/>
  <c r="AQ670" i="1"/>
  <c r="AS670" i="1"/>
  <c r="AI670" i="1"/>
  <c r="AP670" i="1"/>
  <c r="N670" i="1"/>
  <c r="AR670" i="1"/>
  <c r="AT670" i="1"/>
  <c r="AU670" i="1"/>
  <c r="D672" i="1"/>
  <c r="E672" i="1"/>
  <c r="F672" i="1"/>
  <c r="G672" i="1"/>
  <c r="I672" i="1"/>
  <c r="Z671" i="1"/>
  <c r="K671" i="1"/>
  <c r="L671" i="1"/>
  <c r="AB671" i="1"/>
  <c r="AD671" i="1"/>
  <c r="AE671" i="1"/>
  <c r="AH671" i="1"/>
  <c r="AO671" i="1"/>
  <c r="M671" i="1"/>
  <c r="AQ671" i="1"/>
  <c r="AS671" i="1"/>
  <c r="AI671" i="1"/>
  <c r="AP671" i="1"/>
  <c r="N671" i="1"/>
  <c r="AR671" i="1"/>
  <c r="AT671" i="1"/>
  <c r="AU671" i="1"/>
  <c r="D673" i="1"/>
  <c r="E673" i="1"/>
  <c r="F673" i="1"/>
  <c r="G673" i="1"/>
  <c r="I673" i="1"/>
  <c r="Z672" i="1"/>
  <c r="K672" i="1"/>
  <c r="L672" i="1"/>
  <c r="AB672" i="1"/>
  <c r="AD672" i="1"/>
  <c r="AE672" i="1"/>
  <c r="AH672" i="1"/>
  <c r="AO672" i="1"/>
  <c r="M672" i="1"/>
  <c r="AQ672" i="1"/>
  <c r="AS672" i="1"/>
  <c r="AI672" i="1"/>
  <c r="AP672" i="1"/>
  <c r="N672" i="1"/>
  <c r="AR672" i="1"/>
  <c r="AT672" i="1"/>
  <c r="AU672" i="1"/>
  <c r="D674" i="1"/>
  <c r="E674" i="1"/>
  <c r="F674" i="1"/>
  <c r="G674" i="1"/>
  <c r="I674" i="1"/>
  <c r="Z673" i="1"/>
  <c r="K673" i="1"/>
  <c r="L673" i="1"/>
  <c r="AB673" i="1"/>
  <c r="AD673" i="1"/>
  <c r="AE673" i="1"/>
  <c r="AH673" i="1"/>
  <c r="AO673" i="1"/>
  <c r="M673" i="1"/>
  <c r="AQ673" i="1"/>
  <c r="AS673" i="1"/>
  <c r="AI673" i="1"/>
  <c r="AP673" i="1"/>
  <c r="N673" i="1"/>
  <c r="AR673" i="1"/>
  <c r="AT673" i="1"/>
  <c r="AU673" i="1"/>
  <c r="D675" i="1"/>
  <c r="E675" i="1"/>
  <c r="F675" i="1"/>
  <c r="G675" i="1"/>
  <c r="I675" i="1"/>
  <c r="Z674" i="1"/>
  <c r="K674" i="1"/>
  <c r="L674" i="1"/>
  <c r="AB674" i="1"/>
  <c r="AD674" i="1"/>
  <c r="AE674" i="1"/>
  <c r="AH674" i="1"/>
  <c r="AO674" i="1"/>
  <c r="M674" i="1"/>
  <c r="AQ674" i="1"/>
  <c r="AS674" i="1"/>
  <c r="AI674" i="1"/>
  <c r="AP674" i="1"/>
  <c r="N674" i="1"/>
  <c r="AR674" i="1"/>
  <c r="AT674" i="1"/>
  <c r="AU674" i="1"/>
  <c r="D676" i="1"/>
  <c r="E676" i="1"/>
  <c r="F676" i="1"/>
  <c r="G676" i="1"/>
  <c r="I676" i="1"/>
  <c r="Z675" i="1"/>
  <c r="K675" i="1"/>
  <c r="L675" i="1"/>
  <c r="AB675" i="1"/>
  <c r="AD675" i="1"/>
  <c r="AE675" i="1"/>
  <c r="AH675" i="1"/>
  <c r="AO675" i="1"/>
  <c r="M675" i="1"/>
  <c r="AQ675" i="1"/>
  <c r="AS675" i="1"/>
  <c r="AI675" i="1"/>
  <c r="AP675" i="1"/>
  <c r="N675" i="1"/>
  <c r="AR675" i="1"/>
  <c r="AT675" i="1"/>
  <c r="AU675" i="1"/>
  <c r="D677" i="1"/>
  <c r="E677" i="1"/>
  <c r="F677" i="1"/>
  <c r="G677" i="1"/>
  <c r="I677" i="1"/>
  <c r="Z676" i="1"/>
  <c r="K676" i="1"/>
  <c r="L676" i="1"/>
  <c r="AB676" i="1"/>
  <c r="AD676" i="1"/>
  <c r="AE676" i="1"/>
  <c r="AH676" i="1"/>
  <c r="AO676" i="1"/>
  <c r="M676" i="1"/>
  <c r="AQ676" i="1"/>
  <c r="AS676" i="1"/>
  <c r="AI676" i="1"/>
  <c r="AP676" i="1"/>
  <c r="N676" i="1"/>
  <c r="AR676" i="1"/>
  <c r="AT676" i="1"/>
  <c r="AU676" i="1"/>
  <c r="D678" i="1"/>
  <c r="E678" i="1"/>
  <c r="F678" i="1"/>
  <c r="G678" i="1"/>
  <c r="I678" i="1"/>
  <c r="Z677" i="1"/>
  <c r="K677" i="1"/>
  <c r="L677" i="1"/>
  <c r="AB677" i="1"/>
  <c r="AD677" i="1"/>
  <c r="AE677" i="1"/>
  <c r="AH677" i="1"/>
  <c r="AO677" i="1"/>
  <c r="M677" i="1"/>
  <c r="AQ677" i="1"/>
  <c r="AS677" i="1"/>
  <c r="AI677" i="1"/>
  <c r="AP677" i="1"/>
  <c r="N677" i="1"/>
  <c r="AR677" i="1"/>
  <c r="AT677" i="1"/>
  <c r="AU677" i="1"/>
  <c r="D679" i="1"/>
  <c r="E679" i="1"/>
  <c r="F679" i="1"/>
  <c r="G679" i="1"/>
  <c r="I679" i="1"/>
  <c r="Z678" i="1"/>
  <c r="K678" i="1"/>
  <c r="L678" i="1"/>
  <c r="AB678" i="1"/>
  <c r="AD678" i="1"/>
  <c r="AE678" i="1"/>
  <c r="AH678" i="1"/>
  <c r="AO678" i="1"/>
  <c r="M678" i="1"/>
  <c r="AQ678" i="1"/>
  <c r="AS678" i="1"/>
  <c r="AI678" i="1"/>
  <c r="AP678" i="1"/>
  <c r="N678" i="1"/>
  <c r="AR678" i="1"/>
  <c r="AT678" i="1"/>
  <c r="AU678" i="1"/>
  <c r="D680" i="1"/>
  <c r="E680" i="1"/>
  <c r="F680" i="1"/>
  <c r="G680" i="1"/>
  <c r="I680" i="1"/>
  <c r="Z679" i="1"/>
  <c r="K679" i="1"/>
  <c r="L679" i="1"/>
  <c r="AB679" i="1"/>
  <c r="AD679" i="1"/>
  <c r="AE679" i="1"/>
  <c r="AH679" i="1"/>
  <c r="AO679" i="1"/>
  <c r="M679" i="1"/>
  <c r="AQ679" i="1"/>
  <c r="AS679" i="1"/>
  <c r="AI679" i="1"/>
  <c r="AP679" i="1"/>
  <c r="N679" i="1"/>
  <c r="AR679" i="1"/>
  <c r="AT679" i="1"/>
  <c r="AU679" i="1"/>
  <c r="D681" i="1"/>
  <c r="E681" i="1"/>
  <c r="F681" i="1"/>
  <c r="G681" i="1"/>
  <c r="I681" i="1"/>
  <c r="Z680" i="1"/>
  <c r="K680" i="1"/>
  <c r="L680" i="1"/>
  <c r="AB680" i="1"/>
  <c r="AD680" i="1"/>
  <c r="AE680" i="1"/>
  <c r="AH680" i="1"/>
  <c r="AO680" i="1"/>
  <c r="M680" i="1"/>
  <c r="AQ680" i="1"/>
  <c r="AS680" i="1"/>
  <c r="AI680" i="1"/>
  <c r="AP680" i="1"/>
  <c r="N680" i="1"/>
  <c r="AR680" i="1"/>
  <c r="AT680" i="1"/>
  <c r="AU680" i="1"/>
  <c r="D682" i="1"/>
  <c r="E682" i="1"/>
  <c r="F682" i="1"/>
  <c r="G682" i="1"/>
  <c r="I682" i="1"/>
  <c r="Z681" i="1"/>
  <c r="K681" i="1"/>
  <c r="L681" i="1"/>
  <c r="AB681" i="1"/>
  <c r="AD681" i="1"/>
  <c r="AE681" i="1"/>
  <c r="AH681" i="1"/>
  <c r="AO681" i="1"/>
  <c r="M681" i="1"/>
  <c r="AQ681" i="1"/>
  <c r="AS681" i="1"/>
  <c r="AI681" i="1"/>
  <c r="AP681" i="1"/>
  <c r="N681" i="1"/>
  <c r="AR681" i="1"/>
  <c r="AT681" i="1"/>
  <c r="AU681" i="1"/>
  <c r="D683" i="1"/>
  <c r="E683" i="1"/>
  <c r="F683" i="1"/>
  <c r="G683" i="1"/>
  <c r="I683" i="1"/>
  <c r="Z682" i="1"/>
  <c r="K682" i="1"/>
  <c r="L682" i="1"/>
  <c r="AB682" i="1"/>
  <c r="AD682" i="1"/>
  <c r="AE682" i="1"/>
  <c r="AH682" i="1"/>
  <c r="AO682" i="1"/>
  <c r="M682" i="1"/>
  <c r="AQ682" i="1"/>
  <c r="AS682" i="1"/>
  <c r="AI682" i="1"/>
  <c r="AP682" i="1"/>
  <c r="N682" i="1"/>
  <c r="AR682" i="1"/>
  <c r="AT682" i="1"/>
  <c r="AU682" i="1"/>
  <c r="D684" i="1"/>
  <c r="E684" i="1"/>
  <c r="F684" i="1"/>
  <c r="G684" i="1"/>
  <c r="I684" i="1"/>
  <c r="Z683" i="1"/>
  <c r="K683" i="1"/>
  <c r="L683" i="1"/>
  <c r="AB683" i="1"/>
  <c r="AD683" i="1"/>
  <c r="AE683" i="1"/>
  <c r="AH683" i="1"/>
  <c r="AO683" i="1"/>
  <c r="M683" i="1"/>
  <c r="AQ683" i="1"/>
  <c r="AS683" i="1"/>
  <c r="AI683" i="1"/>
  <c r="AP683" i="1"/>
  <c r="N683" i="1"/>
  <c r="AR683" i="1"/>
  <c r="AT683" i="1"/>
  <c r="AU683" i="1"/>
  <c r="D685" i="1"/>
  <c r="E685" i="1"/>
  <c r="F685" i="1"/>
  <c r="G685" i="1"/>
  <c r="I685" i="1"/>
  <c r="Z684" i="1"/>
  <c r="K684" i="1"/>
  <c r="L684" i="1"/>
  <c r="AB684" i="1"/>
  <c r="AD684" i="1"/>
  <c r="AE684" i="1"/>
  <c r="AH684" i="1"/>
  <c r="AO684" i="1"/>
  <c r="M684" i="1"/>
  <c r="AQ684" i="1"/>
  <c r="AS684" i="1"/>
  <c r="AI684" i="1"/>
  <c r="AP684" i="1"/>
  <c r="N684" i="1"/>
  <c r="AR684" i="1"/>
  <c r="AT684" i="1"/>
  <c r="AU684" i="1"/>
  <c r="D686" i="1"/>
  <c r="E686" i="1"/>
  <c r="F686" i="1"/>
  <c r="G686" i="1"/>
  <c r="I686" i="1"/>
  <c r="Z685" i="1"/>
  <c r="K685" i="1"/>
  <c r="L685" i="1"/>
  <c r="AB685" i="1"/>
  <c r="AD685" i="1"/>
  <c r="AE685" i="1"/>
  <c r="AH685" i="1"/>
  <c r="AO685" i="1"/>
  <c r="M685" i="1"/>
  <c r="AQ685" i="1"/>
  <c r="AS685" i="1"/>
  <c r="AI685" i="1"/>
  <c r="AP685" i="1"/>
  <c r="N685" i="1"/>
  <c r="AR685" i="1"/>
  <c r="AT685" i="1"/>
  <c r="AU685" i="1"/>
  <c r="D687" i="1"/>
  <c r="E687" i="1"/>
  <c r="F687" i="1"/>
  <c r="G687" i="1"/>
  <c r="I687" i="1"/>
  <c r="Z686" i="1"/>
  <c r="K686" i="1"/>
  <c r="L686" i="1"/>
  <c r="AB686" i="1"/>
  <c r="AD686" i="1"/>
  <c r="AE686" i="1"/>
  <c r="AH686" i="1"/>
  <c r="AO686" i="1"/>
  <c r="M686" i="1"/>
  <c r="AQ686" i="1"/>
  <c r="AS686" i="1"/>
  <c r="AI686" i="1"/>
  <c r="AP686" i="1"/>
  <c r="N686" i="1"/>
  <c r="AR686" i="1"/>
  <c r="AT686" i="1"/>
  <c r="AU686" i="1"/>
  <c r="D688" i="1"/>
  <c r="E688" i="1"/>
  <c r="F688" i="1"/>
  <c r="G688" i="1"/>
  <c r="I688" i="1"/>
  <c r="Z687" i="1"/>
  <c r="K687" i="1"/>
  <c r="L687" i="1"/>
  <c r="AB687" i="1"/>
  <c r="AD687" i="1"/>
  <c r="AE687" i="1"/>
  <c r="AH687" i="1"/>
  <c r="AO687" i="1"/>
  <c r="M687" i="1"/>
  <c r="AQ687" i="1"/>
  <c r="AS687" i="1"/>
  <c r="AI687" i="1"/>
  <c r="AP687" i="1"/>
  <c r="N687" i="1"/>
  <c r="AR687" i="1"/>
  <c r="AT687" i="1"/>
  <c r="AU687" i="1"/>
  <c r="D689" i="1"/>
  <c r="E689" i="1"/>
  <c r="F689" i="1"/>
  <c r="G689" i="1"/>
  <c r="I689" i="1"/>
  <c r="Z688" i="1"/>
  <c r="K688" i="1"/>
  <c r="L688" i="1"/>
  <c r="AB688" i="1"/>
  <c r="AD688" i="1"/>
  <c r="AE688" i="1"/>
  <c r="AH688" i="1"/>
  <c r="AO688" i="1"/>
  <c r="M688" i="1"/>
  <c r="AQ688" i="1"/>
  <c r="AS688" i="1"/>
  <c r="AI688" i="1"/>
  <c r="AP688" i="1"/>
  <c r="N688" i="1"/>
  <c r="AR688" i="1"/>
  <c r="AT688" i="1"/>
  <c r="AU688" i="1"/>
  <c r="D690" i="1"/>
  <c r="E690" i="1"/>
  <c r="F690" i="1"/>
  <c r="G690" i="1"/>
  <c r="I690" i="1"/>
  <c r="Z689" i="1"/>
  <c r="K689" i="1"/>
  <c r="L689" i="1"/>
  <c r="AB689" i="1"/>
  <c r="AD689" i="1"/>
  <c r="AE689" i="1"/>
  <c r="AH689" i="1"/>
  <c r="AO689" i="1"/>
  <c r="M689" i="1"/>
  <c r="AQ689" i="1"/>
  <c r="AS689" i="1"/>
  <c r="AI689" i="1"/>
  <c r="AP689" i="1"/>
  <c r="N689" i="1"/>
  <c r="AR689" i="1"/>
  <c r="AT689" i="1"/>
  <c r="AU689" i="1"/>
  <c r="D691" i="1"/>
  <c r="E691" i="1"/>
  <c r="F691" i="1"/>
  <c r="G691" i="1"/>
  <c r="I691" i="1"/>
  <c r="Z690" i="1"/>
  <c r="K690" i="1"/>
  <c r="L690" i="1"/>
  <c r="AB690" i="1"/>
  <c r="AD690" i="1"/>
  <c r="AE690" i="1"/>
  <c r="AH690" i="1"/>
  <c r="AO690" i="1"/>
  <c r="M690" i="1"/>
  <c r="AQ690" i="1"/>
  <c r="AS690" i="1"/>
  <c r="AI690" i="1"/>
  <c r="AP690" i="1"/>
  <c r="N690" i="1"/>
  <c r="AR690" i="1"/>
  <c r="AT690" i="1"/>
  <c r="AU690" i="1"/>
  <c r="D692" i="1"/>
  <c r="E692" i="1"/>
  <c r="F692" i="1"/>
  <c r="G692" i="1"/>
  <c r="I692" i="1"/>
  <c r="Z691" i="1"/>
  <c r="K691" i="1"/>
  <c r="L691" i="1"/>
  <c r="AB691" i="1"/>
  <c r="AD691" i="1"/>
  <c r="AE691" i="1"/>
  <c r="AH691" i="1"/>
  <c r="AO691" i="1"/>
  <c r="M691" i="1"/>
  <c r="AQ691" i="1"/>
  <c r="AS691" i="1"/>
  <c r="AI691" i="1"/>
  <c r="AP691" i="1"/>
  <c r="N691" i="1"/>
  <c r="AR691" i="1"/>
  <c r="AT691" i="1"/>
  <c r="AU691" i="1"/>
  <c r="D693" i="1"/>
  <c r="E693" i="1"/>
  <c r="F693" i="1"/>
  <c r="G693" i="1"/>
  <c r="I693" i="1"/>
  <c r="Z692" i="1"/>
  <c r="K692" i="1"/>
  <c r="L692" i="1"/>
  <c r="AB692" i="1"/>
  <c r="AD692" i="1"/>
  <c r="AE692" i="1"/>
  <c r="AH692" i="1"/>
  <c r="AO692" i="1"/>
  <c r="M692" i="1"/>
  <c r="AQ692" i="1"/>
  <c r="AS692" i="1"/>
  <c r="AI692" i="1"/>
  <c r="AP692" i="1"/>
  <c r="N692" i="1"/>
  <c r="AR692" i="1"/>
  <c r="AT692" i="1"/>
  <c r="AU692" i="1"/>
  <c r="D694" i="1"/>
  <c r="E694" i="1"/>
  <c r="F694" i="1"/>
  <c r="G694" i="1"/>
  <c r="I694" i="1"/>
  <c r="Z693" i="1"/>
  <c r="K693" i="1"/>
  <c r="L693" i="1"/>
  <c r="AB693" i="1"/>
  <c r="AD693" i="1"/>
  <c r="AE693" i="1"/>
  <c r="AH693" i="1"/>
  <c r="AO693" i="1"/>
  <c r="M693" i="1"/>
  <c r="AQ693" i="1"/>
  <c r="AS693" i="1"/>
  <c r="AI693" i="1"/>
  <c r="AP693" i="1"/>
  <c r="N693" i="1"/>
  <c r="AR693" i="1"/>
  <c r="AT693" i="1"/>
  <c r="AU693" i="1"/>
  <c r="D695" i="1"/>
  <c r="E695" i="1"/>
  <c r="F695" i="1"/>
  <c r="G695" i="1"/>
  <c r="I695" i="1"/>
  <c r="Z694" i="1"/>
  <c r="K694" i="1"/>
  <c r="L694" i="1"/>
  <c r="AB694" i="1"/>
  <c r="AD694" i="1"/>
  <c r="AE694" i="1"/>
  <c r="AH694" i="1"/>
  <c r="AO694" i="1"/>
  <c r="M694" i="1"/>
  <c r="AQ694" i="1"/>
  <c r="AS694" i="1"/>
  <c r="AI694" i="1"/>
  <c r="AP694" i="1"/>
  <c r="N694" i="1"/>
  <c r="AR694" i="1"/>
  <c r="AT694" i="1"/>
  <c r="AU694" i="1"/>
  <c r="D696" i="1"/>
  <c r="E696" i="1"/>
  <c r="F696" i="1"/>
  <c r="G696" i="1"/>
  <c r="I696" i="1"/>
  <c r="Z695" i="1"/>
  <c r="K695" i="1"/>
  <c r="L695" i="1"/>
  <c r="AB695" i="1"/>
  <c r="AD695" i="1"/>
  <c r="AE695" i="1"/>
  <c r="AH695" i="1"/>
  <c r="AO695" i="1"/>
  <c r="M695" i="1"/>
  <c r="AQ695" i="1"/>
  <c r="AS695" i="1"/>
  <c r="AI695" i="1"/>
  <c r="AP695" i="1"/>
  <c r="N695" i="1"/>
  <c r="AR695" i="1"/>
  <c r="AT695" i="1"/>
  <c r="AU695" i="1"/>
  <c r="D697" i="1"/>
  <c r="E697" i="1"/>
  <c r="F697" i="1"/>
  <c r="G697" i="1"/>
  <c r="I697" i="1"/>
  <c r="Z696" i="1"/>
  <c r="K696" i="1"/>
  <c r="L696" i="1"/>
  <c r="AB696" i="1"/>
  <c r="AD696" i="1"/>
  <c r="AE696" i="1"/>
  <c r="AH696" i="1"/>
  <c r="AO696" i="1"/>
  <c r="M696" i="1"/>
  <c r="AQ696" i="1"/>
  <c r="AS696" i="1"/>
  <c r="AI696" i="1"/>
  <c r="AP696" i="1"/>
  <c r="N696" i="1"/>
  <c r="AR696" i="1"/>
  <c r="AT696" i="1"/>
  <c r="AU696" i="1"/>
  <c r="D698" i="1"/>
  <c r="E698" i="1"/>
  <c r="F698" i="1"/>
  <c r="G698" i="1"/>
  <c r="I698" i="1"/>
  <c r="Z697" i="1"/>
  <c r="K697" i="1"/>
  <c r="L697" i="1"/>
  <c r="AB697" i="1"/>
  <c r="AD697" i="1"/>
  <c r="AE697" i="1"/>
  <c r="AH697" i="1"/>
  <c r="AO697" i="1"/>
  <c r="M697" i="1"/>
  <c r="AQ697" i="1"/>
  <c r="AS697" i="1"/>
  <c r="AI697" i="1"/>
  <c r="AP697" i="1"/>
  <c r="N697" i="1"/>
  <c r="AR697" i="1"/>
  <c r="AT697" i="1"/>
  <c r="AU697" i="1"/>
  <c r="D699" i="1"/>
  <c r="E699" i="1"/>
  <c r="F699" i="1"/>
  <c r="G699" i="1"/>
  <c r="I699" i="1"/>
  <c r="Z698" i="1"/>
  <c r="K698" i="1"/>
  <c r="L698" i="1"/>
  <c r="AB698" i="1"/>
  <c r="AD698" i="1"/>
  <c r="AE698" i="1"/>
  <c r="AH698" i="1"/>
  <c r="AO698" i="1"/>
  <c r="M698" i="1"/>
  <c r="AQ698" i="1"/>
  <c r="AS698" i="1"/>
  <c r="AI698" i="1"/>
  <c r="AP698" i="1"/>
  <c r="N698" i="1"/>
  <c r="AR698" i="1"/>
  <c r="AT698" i="1"/>
  <c r="AU698" i="1"/>
  <c r="D700" i="1"/>
  <c r="E700" i="1"/>
  <c r="F700" i="1"/>
  <c r="G700" i="1"/>
  <c r="I700" i="1"/>
  <c r="Z699" i="1"/>
  <c r="K699" i="1"/>
  <c r="L699" i="1"/>
  <c r="AB699" i="1"/>
  <c r="AD699" i="1"/>
  <c r="AE699" i="1"/>
  <c r="AH699" i="1"/>
  <c r="AO699" i="1"/>
  <c r="M699" i="1"/>
  <c r="AQ699" i="1"/>
  <c r="AS699" i="1"/>
  <c r="AI699" i="1"/>
  <c r="AP699" i="1"/>
  <c r="N699" i="1"/>
  <c r="AR699" i="1"/>
  <c r="AT699" i="1"/>
  <c r="AU699" i="1"/>
  <c r="D701" i="1"/>
  <c r="E701" i="1"/>
  <c r="F701" i="1"/>
  <c r="G701" i="1"/>
  <c r="I701" i="1"/>
  <c r="Z700" i="1"/>
  <c r="K700" i="1"/>
  <c r="L700" i="1"/>
  <c r="AB700" i="1"/>
  <c r="AD700" i="1"/>
  <c r="AE700" i="1"/>
  <c r="AH700" i="1"/>
  <c r="AO700" i="1"/>
  <c r="M700" i="1"/>
  <c r="AQ700" i="1"/>
  <c r="AS700" i="1"/>
  <c r="AI700" i="1"/>
  <c r="AP700" i="1"/>
  <c r="N700" i="1"/>
  <c r="AR700" i="1"/>
  <c r="AT700" i="1"/>
  <c r="AU700" i="1"/>
  <c r="D702" i="1"/>
  <c r="E702" i="1"/>
  <c r="F702" i="1"/>
  <c r="G702" i="1"/>
  <c r="I702" i="1"/>
  <c r="Z701" i="1"/>
  <c r="K701" i="1"/>
  <c r="L701" i="1"/>
  <c r="AB701" i="1"/>
  <c r="AD701" i="1"/>
  <c r="AE701" i="1"/>
  <c r="AH701" i="1"/>
  <c r="AO701" i="1"/>
  <c r="M701" i="1"/>
  <c r="AQ701" i="1"/>
  <c r="AS701" i="1"/>
  <c r="AI701" i="1"/>
  <c r="AP701" i="1"/>
  <c r="N701" i="1"/>
  <c r="AR701" i="1"/>
  <c r="AT701" i="1"/>
  <c r="AU701" i="1"/>
  <c r="D703" i="1"/>
  <c r="E703" i="1"/>
  <c r="F703" i="1"/>
  <c r="G703" i="1"/>
  <c r="I703" i="1"/>
  <c r="Z702" i="1"/>
  <c r="K702" i="1"/>
  <c r="L702" i="1"/>
  <c r="AB702" i="1"/>
  <c r="AD702" i="1"/>
  <c r="AE702" i="1"/>
  <c r="AH702" i="1"/>
  <c r="AO702" i="1"/>
  <c r="M702" i="1"/>
  <c r="AQ702" i="1"/>
  <c r="AS702" i="1"/>
  <c r="AI702" i="1"/>
  <c r="AP702" i="1"/>
  <c r="N702" i="1"/>
  <c r="AR702" i="1"/>
  <c r="AT702" i="1"/>
  <c r="AU702" i="1"/>
  <c r="D704" i="1"/>
  <c r="E704" i="1"/>
  <c r="F704" i="1"/>
  <c r="G704" i="1"/>
  <c r="I704" i="1"/>
  <c r="Z703" i="1"/>
  <c r="K703" i="1"/>
  <c r="L703" i="1"/>
  <c r="AB703" i="1"/>
  <c r="AD703" i="1"/>
  <c r="AE703" i="1"/>
  <c r="AH703" i="1"/>
  <c r="AO703" i="1"/>
  <c r="M703" i="1"/>
  <c r="AQ703" i="1"/>
  <c r="AS703" i="1"/>
  <c r="AI703" i="1"/>
  <c r="AP703" i="1"/>
  <c r="N703" i="1"/>
  <c r="AR703" i="1"/>
  <c r="AT703" i="1"/>
  <c r="AU703" i="1"/>
  <c r="D705" i="1"/>
  <c r="E705" i="1"/>
  <c r="F705" i="1"/>
  <c r="G705" i="1"/>
  <c r="I705" i="1"/>
  <c r="Z704" i="1"/>
  <c r="K704" i="1"/>
  <c r="L704" i="1"/>
  <c r="AB704" i="1"/>
  <c r="AD704" i="1"/>
  <c r="AE704" i="1"/>
  <c r="AH704" i="1"/>
  <c r="AO704" i="1"/>
  <c r="M704" i="1"/>
  <c r="AQ704" i="1"/>
  <c r="AS704" i="1"/>
  <c r="AI704" i="1"/>
  <c r="AP704" i="1"/>
  <c r="N704" i="1"/>
  <c r="AR704" i="1"/>
  <c r="AT704" i="1"/>
  <c r="AU704" i="1"/>
  <c r="D706" i="1"/>
  <c r="E706" i="1"/>
  <c r="F706" i="1"/>
  <c r="G706" i="1"/>
  <c r="I706" i="1"/>
  <c r="Z705" i="1"/>
  <c r="K705" i="1"/>
  <c r="L705" i="1"/>
  <c r="AB705" i="1"/>
  <c r="AD705" i="1"/>
  <c r="AE705" i="1"/>
  <c r="AH705" i="1"/>
  <c r="AO705" i="1"/>
  <c r="M705" i="1"/>
  <c r="AQ705" i="1"/>
  <c r="AS705" i="1"/>
  <c r="AI705" i="1"/>
  <c r="AP705" i="1"/>
  <c r="N705" i="1"/>
  <c r="AR705" i="1"/>
  <c r="AT705" i="1"/>
  <c r="AU705" i="1"/>
  <c r="D707" i="1"/>
  <c r="E707" i="1"/>
  <c r="F707" i="1"/>
  <c r="G707" i="1"/>
  <c r="I707" i="1"/>
  <c r="Z706" i="1"/>
  <c r="K706" i="1"/>
  <c r="L706" i="1"/>
  <c r="AB706" i="1"/>
  <c r="AD706" i="1"/>
  <c r="AE706" i="1"/>
  <c r="AH706" i="1"/>
  <c r="AO706" i="1"/>
  <c r="M706" i="1"/>
  <c r="AQ706" i="1"/>
  <c r="AS706" i="1"/>
  <c r="AI706" i="1"/>
  <c r="AP706" i="1"/>
  <c r="N706" i="1"/>
  <c r="AR706" i="1"/>
  <c r="AT706" i="1"/>
  <c r="AU706" i="1"/>
  <c r="D708" i="1"/>
  <c r="E708" i="1"/>
  <c r="F708" i="1"/>
  <c r="G708" i="1"/>
  <c r="I708" i="1"/>
  <c r="Z707" i="1"/>
  <c r="K707" i="1"/>
  <c r="L707" i="1"/>
  <c r="AB707" i="1"/>
  <c r="AD707" i="1"/>
  <c r="AE707" i="1"/>
  <c r="AH707" i="1"/>
  <c r="AO707" i="1"/>
  <c r="M707" i="1"/>
  <c r="AQ707" i="1"/>
  <c r="AS707" i="1"/>
  <c r="AI707" i="1"/>
  <c r="AP707" i="1"/>
  <c r="N707" i="1"/>
  <c r="AR707" i="1"/>
  <c r="AT707" i="1"/>
  <c r="AU707" i="1"/>
  <c r="D709" i="1"/>
  <c r="E709" i="1"/>
  <c r="F709" i="1"/>
  <c r="G709" i="1"/>
  <c r="I709" i="1"/>
  <c r="Z708" i="1"/>
  <c r="K708" i="1"/>
  <c r="L708" i="1"/>
  <c r="AB708" i="1"/>
  <c r="AD708" i="1"/>
  <c r="AE708" i="1"/>
  <c r="AH708" i="1"/>
  <c r="AO708" i="1"/>
  <c r="M708" i="1"/>
  <c r="AQ708" i="1"/>
  <c r="AS708" i="1"/>
  <c r="AI708" i="1"/>
  <c r="AP708" i="1"/>
  <c r="N708" i="1"/>
  <c r="AR708" i="1"/>
  <c r="AT708" i="1"/>
  <c r="AU708" i="1"/>
  <c r="D710" i="1"/>
  <c r="E710" i="1"/>
  <c r="F710" i="1"/>
  <c r="G710" i="1"/>
  <c r="I710" i="1"/>
  <c r="Z709" i="1"/>
  <c r="K709" i="1"/>
  <c r="L709" i="1"/>
  <c r="AB709" i="1"/>
  <c r="AD709" i="1"/>
  <c r="AE709" i="1"/>
  <c r="AH709" i="1"/>
  <c r="AO709" i="1"/>
  <c r="M709" i="1"/>
  <c r="AQ709" i="1"/>
  <c r="AS709" i="1"/>
  <c r="AI709" i="1"/>
  <c r="AP709" i="1"/>
  <c r="N709" i="1"/>
  <c r="AR709" i="1"/>
  <c r="AT709" i="1"/>
  <c r="AU709" i="1"/>
  <c r="D711" i="1"/>
  <c r="E711" i="1"/>
  <c r="F711" i="1"/>
  <c r="G711" i="1"/>
  <c r="I711" i="1"/>
  <c r="Z710" i="1"/>
  <c r="K710" i="1"/>
  <c r="L710" i="1"/>
  <c r="AB710" i="1"/>
  <c r="AD710" i="1"/>
  <c r="AE710" i="1"/>
  <c r="AH710" i="1"/>
  <c r="AO710" i="1"/>
  <c r="M710" i="1"/>
  <c r="AQ710" i="1"/>
  <c r="AS710" i="1"/>
  <c r="AI710" i="1"/>
  <c r="AP710" i="1"/>
  <c r="N710" i="1"/>
  <c r="AR710" i="1"/>
  <c r="AT710" i="1"/>
  <c r="AU710" i="1"/>
  <c r="D712" i="1"/>
  <c r="E712" i="1"/>
  <c r="F712" i="1"/>
  <c r="G712" i="1"/>
  <c r="I712" i="1"/>
  <c r="Z711" i="1"/>
  <c r="K711" i="1"/>
  <c r="L711" i="1"/>
  <c r="AB711" i="1"/>
  <c r="AD711" i="1"/>
  <c r="AE711" i="1"/>
  <c r="AH711" i="1"/>
  <c r="AO711" i="1"/>
  <c r="M711" i="1"/>
  <c r="AQ711" i="1"/>
  <c r="AS711" i="1"/>
  <c r="AI711" i="1"/>
  <c r="AP711" i="1"/>
  <c r="N711" i="1"/>
  <c r="AR711" i="1"/>
  <c r="AT711" i="1"/>
  <c r="AU711" i="1"/>
  <c r="D713" i="1"/>
  <c r="E713" i="1"/>
  <c r="F713" i="1"/>
  <c r="G713" i="1"/>
  <c r="I713" i="1"/>
  <c r="Z712" i="1"/>
  <c r="K712" i="1"/>
  <c r="L712" i="1"/>
  <c r="AB712" i="1"/>
  <c r="AD712" i="1"/>
  <c r="AE712" i="1"/>
  <c r="AH712" i="1"/>
  <c r="AO712" i="1"/>
  <c r="M712" i="1"/>
  <c r="AQ712" i="1"/>
  <c r="AS712" i="1"/>
  <c r="AI712" i="1"/>
  <c r="AP712" i="1"/>
  <c r="N712" i="1"/>
  <c r="AR712" i="1"/>
  <c r="AT712" i="1"/>
  <c r="AU712" i="1"/>
  <c r="D714" i="1"/>
  <c r="E714" i="1"/>
  <c r="F714" i="1"/>
  <c r="G714" i="1"/>
  <c r="I714" i="1"/>
  <c r="Z713" i="1"/>
  <c r="K713" i="1"/>
  <c r="L713" i="1"/>
  <c r="AB713" i="1"/>
  <c r="AD713" i="1"/>
  <c r="AE713" i="1"/>
  <c r="AH713" i="1"/>
  <c r="AO713" i="1"/>
  <c r="M713" i="1"/>
  <c r="AQ713" i="1"/>
  <c r="AS713" i="1"/>
  <c r="AI713" i="1"/>
  <c r="AP713" i="1"/>
  <c r="N713" i="1"/>
  <c r="AR713" i="1"/>
  <c r="AT713" i="1"/>
  <c r="AU713" i="1"/>
  <c r="D715" i="1"/>
  <c r="E715" i="1"/>
  <c r="F715" i="1"/>
  <c r="G715" i="1"/>
  <c r="I715" i="1"/>
  <c r="Z714" i="1"/>
  <c r="K714" i="1"/>
  <c r="L714" i="1"/>
  <c r="AB714" i="1"/>
  <c r="AD714" i="1"/>
  <c r="AE714" i="1"/>
  <c r="AH714" i="1"/>
  <c r="AO714" i="1"/>
  <c r="M714" i="1"/>
  <c r="AQ714" i="1"/>
  <c r="AS714" i="1"/>
  <c r="AI714" i="1"/>
  <c r="AP714" i="1"/>
  <c r="N714" i="1"/>
  <c r="AR714" i="1"/>
  <c r="AT714" i="1"/>
  <c r="AU714" i="1"/>
  <c r="D716" i="1"/>
  <c r="E716" i="1"/>
  <c r="F716" i="1"/>
  <c r="G716" i="1"/>
  <c r="I716" i="1"/>
  <c r="Z715" i="1"/>
  <c r="K715" i="1"/>
  <c r="L715" i="1"/>
  <c r="AB715" i="1"/>
  <c r="AD715" i="1"/>
  <c r="AE715" i="1"/>
  <c r="AH715" i="1"/>
  <c r="AO715" i="1"/>
  <c r="M715" i="1"/>
  <c r="AQ715" i="1"/>
  <c r="AS715" i="1"/>
  <c r="AI715" i="1"/>
  <c r="AP715" i="1"/>
  <c r="N715" i="1"/>
  <c r="AR715" i="1"/>
  <c r="AT715" i="1"/>
  <c r="AU715" i="1"/>
  <c r="D717" i="1"/>
  <c r="E717" i="1"/>
  <c r="F717" i="1"/>
  <c r="G717" i="1"/>
  <c r="I717" i="1"/>
  <c r="Z716" i="1"/>
  <c r="K716" i="1"/>
  <c r="L716" i="1"/>
  <c r="AB716" i="1"/>
  <c r="AD716" i="1"/>
  <c r="AE716" i="1"/>
  <c r="AH716" i="1"/>
  <c r="AO716" i="1"/>
  <c r="M716" i="1"/>
  <c r="AQ716" i="1"/>
  <c r="AS716" i="1"/>
  <c r="AI716" i="1"/>
  <c r="AP716" i="1"/>
  <c r="N716" i="1"/>
  <c r="AR716" i="1"/>
  <c r="AT716" i="1"/>
  <c r="AU716" i="1"/>
  <c r="D718" i="1"/>
  <c r="E718" i="1"/>
  <c r="F718" i="1"/>
  <c r="G718" i="1"/>
  <c r="I718" i="1"/>
  <c r="Z717" i="1"/>
  <c r="K717" i="1"/>
  <c r="L717" i="1"/>
  <c r="AB717" i="1"/>
  <c r="AD717" i="1"/>
  <c r="AE717" i="1"/>
  <c r="AH717" i="1"/>
  <c r="AO717" i="1"/>
  <c r="M717" i="1"/>
  <c r="AQ717" i="1"/>
  <c r="AS717" i="1"/>
  <c r="AI717" i="1"/>
  <c r="AP717" i="1"/>
  <c r="N717" i="1"/>
  <c r="AR717" i="1"/>
  <c r="AT717" i="1"/>
  <c r="AU717" i="1"/>
  <c r="D719" i="1"/>
  <c r="E719" i="1"/>
  <c r="F719" i="1"/>
  <c r="G719" i="1"/>
  <c r="I719" i="1"/>
  <c r="Z718" i="1"/>
  <c r="K718" i="1"/>
  <c r="L718" i="1"/>
  <c r="AB718" i="1"/>
  <c r="AD718" i="1"/>
  <c r="AE718" i="1"/>
  <c r="AH718" i="1"/>
  <c r="AO718" i="1"/>
  <c r="M718" i="1"/>
  <c r="AQ718" i="1"/>
  <c r="AS718" i="1"/>
  <c r="AI718" i="1"/>
  <c r="AP718" i="1"/>
  <c r="N718" i="1"/>
  <c r="AR718" i="1"/>
  <c r="AT718" i="1"/>
  <c r="AU718" i="1"/>
  <c r="D720" i="1"/>
  <c r="E720" i="1"/>
  <c r="F720" i="1"/>
  <c r="G720" i="1"/>
  <c r="I720" i="1"/>
  <c r="Z719" i="1"/>
  <c r="K719" i="1"/>
  <c r="L719" i="1"/>
  <c r="AB719" i="1"/>
  <c r="AD719" i="1"/>
  <c r="AE719" i="1"/>
  <c r="AH719" i="1"/>
  <c r="AO719" i="1"/>
  <c r="M719" i="1"/>
  <c r="AQ719" i="1"/>
  <c r="AS719" i="1"/>
  <c r="AI719" i="1"/>
  <c r="AP719" i="1"/>
  <c r="N719" i="1"/>
  <c r="AR719" i="1"/>
  <c r="AT719" i="1"/>
  <c r="AU719" i="1"/>
  <c r="D721" i="1"/>
  <c r="E721" i="1"/>
  <c r="F721" i="1"/>
  <c r="G721" i="1"/>
  <c r="I721" i="1"/>
  <c r="Z720" i="1"/>
  <c r="K720" i="1"/>
  <c r="L720" i="1"/>
  <c r="AB720" i="1"/>
  <c r="AD720" i="1"/>
  <c r="AE720" i="1"/>
  <c r="AH720" i="1"/>
  <c r="AO720" i="1"/>
  <c r="M720" i="1"/>
  <c r="AQ720" i="1"/>
  <c r="AS720" i="1"/>
  <c r="AI720" i="1"/>
  <c r="AP720" i="1"/>
  <c r="N720" i="1"/>
  <c r="AR720" i="1"/>
  <c r="AT720" i="1"/>
  <c r="AU720" i="1"/>
  <c r="D722" i="1"/>
  <c r="E722" i="1"/>
  <c r="F722" i="1"/>
  <c r="G722" i="1"/>
  <c r="I722" i="1"/>
  <c r="Z721" i="1"/>
  <c r="K721" i="1"/>
  <c r="L721" i="1"/>
  <c r="AB721" i="1"/>
  <c r="AD721" i="1"/>
  <c r="AE721" i="1"/>
  <c r="AH721" i="1"/>
  <c r="AO721" i="1"/>
  <c r="M721" i="1"/>
  <c r="AQ721" i="1"/>
  <c r="AS721" i="1"/>
  <c r="AI721" i="1"/>
  <c r="AP721" i="1"/>
  <c r="N721" i="1"/>
  <c r="AR721" i="1"/>
  <c r="AT721" i="1"/>
  <c r="AU721" i="1"/>
  <c r="D723" i="1"/>
  <c r="E723" i="1"/>
  <c r="F723" i="1"/>
  <c r="G723" i="1"/>
  <c r="I723" i="1"/>
  <c r="Z722" i="1"/>
  <c r="K722" i="1"/>
  <c r="L722" i="1"/>
  <c r="AB722" i="1"/>
  <c r="AD722" i="1"/>
  <c r="AE722" i="1"/>
  <c r="AH722" i="1"/>
  <c r="AO722" i="1"/>
  <c r="M722" i="1"/>
  <c r="AQ722" i="1"/>
  <c r="AS722" i="1"/>
  <c r="AI722" i="1"/>
  <c r="AP722" i="1"/>
  <c r="N722" i="1"/>
  <c r="AR722" i="1"/>
  <c r="AT722" i="1"/>
  <c r="AU722" i="1"/>
  <c r="D724" i="1"/>
  <c r="E724" i="1"/>
  <c r="F724" i="1"/>
  <c r="G724" i="1"/>
  <c r="I724" i="1"/>
  <c r="Z723" i="1"/>
  <c r="K723" i="1"/>
  <c r="L723" i="1"/>
  <c r="AB723" i="1"/>
  <c r="AD723" i="1"/>
  <c r="AE723" i="1"/>
  <c r="AH723" i="1"/>
  <c r="AO723" i="1"/>
  <c r="M723" i="1"/>
  <c r="AQ723" i="1"/>
  <c r="AS723" i="1"/>
  <c r="AI723" i="1"/>
  <c r="AP723" i="1"/>
  <c r="N723" i="1"/>
  <c r="AR723" i="1"/>
  <c r="AT723" i="1"/>
  <c r="AU723" i="1"/>
  <c r="Z724" i="1"/>
  <c r="K724" i="1"/>
  <c r="L724" i="1"/>
  <c r="AB724" i="1"/>
  <c r="AD724" i="1"/>
  <c r="AE724" i="1"/>
  <c r="AH724" i="1"/>
  <c r="AO724" i="1"/>
  <c r="M724" i="1"/>
  <c r="AQ724" i="1"/>
  <c r="AS724" i="1"/>
  <c r="AI724" i="1"/>
  <c r="AP724" i="1"/>
  <c r="N724" i="1"/>
  <c r="AR724" i="1"/>
  <c r="AT724" i="1"/>
  <c r="AU724" i="1"/>
  <c r="AE3" i="1"/>
  <c r="AH3" i="1"/>
  <c r="AO3" i="1"/>
  <c r="E3" i="1"/>
  <c r="F3" i="1"/>
  <c r="G3" i="1"/>
  <c r="I3" i="1"/>
  <c r="K3" i="1"/>
  <c r="L3" i="1"/>
  <c r="M3" i="1"/>
  <c r="AQ3" i="1"/>
  <c r="AS3" i="1"/>
  <c r="AI3" i="1"/>
  <c r="AP3" i="1"/>
  <c r="N3" i="1"/>
  <c r="AR3" i="1"/>
  <c r="AT3" i="1"/>
  <c r="AU3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M428" i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436" i="1"/>
  <c r="AN436" i="1"/>
  <c r="AM437" i="1"/>
  <c r="AN437" i="1"/>
  <c r="AM438" i="1"/>
  <c r="AN438" i="1"/>
  <c r="AM439" i="1"/>
  <c r="AN439" i="1"/>
  <c r="AM440" i="1"/>
  <c r="AN440" i="1"/>
  <c r="AM441" i="1"/>
  <c r="AN441" i="1"/>
  <c r="AM442" i="1"/>
  <c r="AN442" i="1"/>
  <c r="AM443" i="1"/>
  <c r="AN443" i="1"/>
  <c r="AM444" i="1"/>
  <c r="AN444" i="1"/>
  <c r="AM445" i="1"/>
  <c r="AN445" i="1"/>
  <c r="AM446" i="1"/>
  <c r="AN446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466" i="1"/>
  <c r="AN466" i="1"/>
  <c r="AM467" i="1"/>
  <c r="AN467" i="1"/>
  <c r="AM468" i="1"/>
  <c r="AN468" i="1"/>
  <c r="AM469" i="1"/>
  <c r="AN469" i="1"/>
  <c r="AM470" i="1"/>
  <c r="AN470" i="1"/>
  <c r="AM471" i="1"/>
  <c r="AN471" i="1"/>
  <c r="AM472" i="1"/>
  <c r="AN472" i="1"/>
  <c r="AM473" i="1"/>
  <c r="AN473" i="1"/>
  <c r="AM474" i="1"/>
  <c r="AN474" i="1"/>
  <c r="AM475" i="1"/>
  <c r="AN475" i="1"/>
  <c r="AM476" i="1"/>
  <c r="AN476" i="1"/>
  <c r="AM477" i="1"/>
  <c r="AN477" i="1"/>
  <c r="AM478" i="1"/>
  <c r="AN478" i="1"/>
  <c r="AM479" i="1"/>
  <c r="AN479" i="1"/>
  <c r="AM480" i="1"/>
  <c r="AN480" i="1"/>
  <c r="AM481" i="1"/>
  <c r="AN481" i="1"/>
  <c r="AM482" i="1"/>
  <c r="AN482" i="1"/>
  <c r="AM483" i="1"/>
  <c r="AN483" i="1"/>
  <c r="AM484" i="1"/>
  <c r="AN484" i="1"/>
  <c r="AM485" i="1"/>
  <c r="AN485" i="1"/>
  <c r="AM486" i="1"/>
  <c r="AN486" i="1"/>
  <c r="AM487" i="1"/>
  <c r="AN487" i="1"/>
  <c r="AM488" i="1"/>
  <c r="AN488" i="1"/>
  <c r="AM489" i="1"/>
  <c r="AN489" i="1"/>
  <c r="AM490" i="1"/>
  <c r="AN490" i="1"/>
  <c r="AM491" i="1"/>
  <c r="AN491" i="1"/>
  <c r="AM492" i="1"/>
  <c r="AN492" i="1"/>
  <c r="AM493" i="1"/>
  <c r="AN493" i="1"/>
  <c r="AM494" i="1"/>
  <c r="AN494" i="1"/>
  <c r="AM495" i="1"/>
  <c r="AN495" i="1"/>
  <c r="AM496" i="1"/>
  <c r="AN496" i="1"/>
  <c r="AM497" i="1"/>
  <c r="AN497" i="1"/>
  <c r="AM498" i="1"/>
  <c r="AN498" i="1"/>
  <c r="AM499" i="1"/>
  <c r="AN499" i="1"/>
  <c r="AM500" i="1"/>
  <c r="AN500" i="1"/>
  <c r="AM501" i="1"/>
  <c r="AN501" i="1"/>
  <c r="AM502" i="1"/>
  <c r="AN502" i="1"/>
  <c r="AM503" i="1"/>
  <c r="AN503" i="1"/>
  <c r="AM504" i="1"/>
  <c r="AN504" i="1"/>
  <c r="AM505" i="1"/>
  <c r="AN505" i="1"/>
  <c r="AM506" i="1"/>
  <c r="AN506" i="1"/>
  <c r="AM507" i="1"/>
  <c r="AN507" i="1"/>
  <c r="AM508" i="1"/>
  <c r="AN508" i="1"/>
  <c r="AM509" i="1"/>
  <c r="AN509" i="1"/>
  <c r="AM510" i="1"/>
  <c r="AN510" i="1"/>
  <c r="AM511" i="1"/>
  <c r="AN511" i="1"/>
  <c r="AM512" i="1"/>
  <c r="AN512" i="1"/>
  <c r="AM513" i="1"/>
  <c r="AN513" i="1"/>
  <c r="AM514" i="1"/>
  <c r="AN514" i="1"/>
  <c r="AM515" i="1"/>
  <c r="AN515" i="1"/>
  <c r="AM516" i="1"/>
  <c r="AN516" i="1"/>
  <c r="AM517" i="1"/>
  <c r="AN517" i="1"/>
  <c r="AM518" i="1"/>
  <c r="AN518" i="1"/>
  <c r="AM519" i="1"/>
  <c r="AN519" i="1"/>
  <c r="AM520" i="1"/>
  <c r="AN520" i="1"/>
  <c r="AM521" i="1"/>
  <c r="AN521" i="1"/>
  <c r="AM522" i="1"/>
  <c r="AN522" i="1"/>
  <c r="AM523" i="1"/>
  <c r="AN523" i="1"/>
  <c r="AM524" i="1"/>
  <c r="AN524" i="1"/>
  <c r="AM525" i="1"/>
  <c r="AN525" i="1"/>
  <c r="AM526" i="1"/>
  <c r="AN526" i="1"/>
  <c r="AM527" i="1"/>
  <c r="AN527" i="1"/>
  <c r="AM528" i="1"/>
  <c r="AN528" i="1"/>
  <c r="AM529" i="1"/>
  <c r="AN529" i="1"/>
  <c r="AM530" i="1"/>
  <c r="AN530" i="1"/>
  <c r="AM531" i="1"/>
  <c r="AN531" i="1"/>
  <c r="AM532" i="1"/>
  <c r="AN532" i="1"/>
  <c r="AM533" i="1"/>
  <c r="AN533" i="1"/>
  <c r="AM534" i="1"/>
  <c r="AN534" i="1"/>
  <c r="AM535" i="1"/>
  <c r="AN535" i="1"/>
  <c r="AM536" i="1"/>
  <c r="AN536" i="1"/>
  <c r="AM537" i="1"/>
  <c r="AN537" i="1"/>
  <c r="AM538" i="1"/>
  <c r="AN538" i="1"/>
  <c r="AM539" i="1"/>
  <c r="AN539" i="1"/>
  <c r="AM540" i="1"/>
  <c r="AN540" i="1"/>
  <c r="AM541" i="1"/>
  <c r="AN541" i="1"/>
  <c r="AM542" i="1"/>
  <c r="AN542" i="1"/>
  <c r="AM543" i="1"/>
  <c r="AN543" i="1"/>
  <c r="AM544" i="1"/>
  <c r="AN544" i="1"/>
  <c r="AM545" i="1"/>
  <c r="AN545" i="1"/>
  <c r="AM546" i="1"/>
  <c r="AN546" i="1"/>
  <c r="AM547" i="1"/>
  <c r="AN547" i="1"/>
  <c r="AM548" i="1"/>
  <c r="AN548" i="1"/>
  <c r="AM549" i="1"/>
  <c r="AN549" i="1"/>
  <c r="AM550" i="1"/>
  <c r="AN550" i="1"/>
  <c r="AM551" i="1"/>
  <c r="AN551" i="1"/>
  <c r="AM552" i="1"/>
  <c r="AN552" i="1"/>
  <c r="AM553" i="1"/>
  <c r="AN553" i="1"/>
  <c r="AM554" i="1"/>
  <c r="AN554" i="1"/>
  <c r="AM555" i="1"/>
  <c r="AN555" i="1"/>
  <c r="AM556" i="1"/>
  <c r="AN556" i="1"/>
  <c r="AM557" i="1"/>
  <c r="AN557" i="1"/>
  <c r="AM558" i="1"/>
  <c r="AN558" i="1"/>
  <c r="AM559" i="1"/>
  <c r="AN559" i="1"/>
  <c r="AM560" i="1"/>
  <c r="AN560" i="1"/>
  <c r="AM561" i="1"/>
  <c r="AN561" i="1"/>
  <c r="AM562" i="1"/>
  <c r="AN562" i="1"/>
  <c r="AM563" i="1"/>
  <c r="AN563" i="1"/>
  <c r="AM564" i="1"/>
  <c r="AN564" i="1"/>
  <c r="AM565" i="1"/>
  <c r="AN565" i="1"/>
  <c r="AM566" i="1"/>
  <c r="AN566" i="1"/>
  <c r="AM567" i="1"/>
  <c r="AN567" i="1"/>
  <c r="AM568" i="1"/>
  <c r="AN568" i="1"/>
  <c r="AM569" i="1"/>
  <c r="AN569" i="1"/>
  <c r="AM570" i="1"/>
  <c r="AN570" i="1"/>
  <c r="AM571" i="1"/>
  <c r="AN571" i="1"/>
  <c r="AM572" i="1"/>
  <c r="AN572" i="1"/>
  <c r="AM573" i="1"/>
  <c r="AN573" i="1"/>
  <c r="AM574" i="1"/>
  <c r="AN574" i="1"/>
  <c r="AM575" i="1"/>
  <c r="AN575" i="1"/>
  <c r="AM576" i="1"/>
  <c r="AN576" i="1"/>
  <c r="AM577" i="1"/>
  <c r="AN577" i="1"/>
  <c r="AM578" i="1"/>
  <c r="AN578" i="1"/>
  <c r="AM579" i="1"/>
  <c r="AN579" i="1"/>
  <c r="AM580" i="1"/>
  <c r="AN580" i="1"/>
  <c r="AM581" i="1"/>
  <c r="AN581" i="1"/>
  <c r="AM582" i="1"/>
  <c r="AN582" i="1"/>
  <c r="AM583" i="1"/>
  <c r="AN583" i="1"/>
  <c r="AM584" i="1"/>
  <c r="AN584" i="1"/>
  <c r="AM585" i="1"/>
  <c r="AN585" i="1"/>
  <c r="AM586" i="1"/>
  <c r="AN586" i="1"/>
  <c r="AM587" i="1"/>
  <c r="AN587" i="1"/>
  <c r="AM588" i="1"/>
  <c r="AN588" i="1"/>
  <c r="AM589" i="1"/>
  <c r="AN589" i="1"/>
  <c r="AM590" i="1"/>
  <c r="AN590" i="1"/>
  <c r="AM591" i="1"/>
  <c r="AN591" i="1"/>
  <c r="AM592" i="1"/>
  <c r="AN592" i="1"/>
  <c r="AM593" i="1"/>
  <c r="AN593" i="1"/>
  <c r="AM594" i="1"/>
  <c r="AN594" i="1"/>
  <c r="AM595" i="1"/>
  <c r="AN595" i="1"/>
  <c r="AM596" i="1"/>
  <c r="AN596" i="1"/>
  <c r="AM597" i="1"/>
  <c r="AN597" i="1"/>
  <c r="AM598" i="1"/>
  <c r="AN598" i="1"/>
  <c r="AM599" i="1"/>
  <c r="AN599" i="1"/>
  <c r="AM600" i="1"/>
  <c r="AN600" i="1"/>
  <c r="AM601" i="1"/>
  <c r="AN601" i="1"/>
  <c r="AM602" i="1"/>
  <c r="AN602" i="1"/>
  <c r="AM603" i="1"/>
  <c r="AN603" i="1"/>
  <c r="AM604" i="1"/>
  <c r="AN604" i="1"/>
  <c r="AM605" i="1"/>
  <c r="AN605" i="1"/>
  <c r="AM606" i="1"/>
  <c r="AN606" i="1"/>
  <c r="AM607" i="1"/>
  <c r="AN607" i="1"/>
  <c r="AM608" i="1"/>
  <c r="AN608" i="1"/>
  <c r="AM609" i="1"/>
  <c r="AN609" i="1"/>
  <c r="AM610" i="1"/>
  <c r="AN610" i="1"/>
  <c r="AM611" i="1"/>
  <c r="AN611" i="1"/>
  <c r="AM612" i="1"/>
  <c r="AN612" i="1"/>
  <c r="AM613" i="1"/>
  <c r="AN613" i="1"/>
  <c r="AM614" i="1"/>
  <c r="AN614" i="1"/>
  <c r="AM615" i="1"/>
  <c r="AN615" i="1"/>
  <c r="AM616" i="1"/>
  <c r="AN616" i="1"/>
  <c r="AM617" i="1"/>
  <c r="AN617" i="1"/>
  <c r="AM618" i="1"/>
  <c r="AN618" i="1"/>
  <c r="AM619" i="1"/>
  <c r="AN619" i="1"/>
  <c r="AM620" i="1"/>
  <c r="AN620" i="1"/>
  <c r="AM621" i="1"/>
  <c r="AN621" i="1"/>
  <c r="AM622" i="1"/>
  <c r="AN622" i="1"/>
  <c r="AM623" i="1"/>
  <c r="AN623" i="1"/>
  <c r="AM624" i="1"/>
  <c r="AN624" i="1"/>
  <c r="AM625" i="1"/>
  <c r="AN625" i="1"/>
  <c r="AM626" i="1"/>
  <c r="AN626" i="1"/>
  <c r="AM627" i="1"/>
  <c r="AN627" i="1"/>
  <c r="AM628" i="1"/>
  <c r="AN628" i="1"/>
  <c r="AM629" i="1"/>
  <c r="AN629" i="1"/>
  <c r="AM630" i="1"/>
  <c r="AN630" i="1"/>
  <c r="AM631" i="1"/>
  <c r="AN631" i="1"/>
  <c r="AM632" i="1"/>
  <c r="AN632" i="1"/>
  <c r="AM633" i="1"/>
  <c r="AN633" i="1"/>
  <c r="AM634" i="1"/>
  <c r="AN634" i="1"/>
  <c r="AM635" i="1"/>
  <c r="AN635" i="1"/>
  <c r="AM636" i="1"/>
  <c r="AN636" i="1"/>
  <c r="AM637" i="1"/>
  <c r="AN637" i="1"/>
  <c r="AM638" i="1"/>
  <c r="AN638" i="1"/>
  <c r="AM639" i="1"/>
  <c r="AN639" i="1"/>
  <c r="AM640" i="1"/>
  <c r="AN640" i="1"/>
  <c r="AM641" i="1"/>
  <c r="AN641" i="1"/>
  <c r="AM642" i="1"/>
  <c r="AN642" i="1"/>
  <c r="AM643" i="1"/>
  <c r="AN643" i="1"/>
  <c r="AM644" i="1"/>
  <c r="AN644" i="1"/>
  <c r="AM645" i="1"/>
  <c r="AN645" i="1"/>
  <c r="AM646" i="1"/>
  <c r="AN646" i="1"/>
  <c r="AM647" i="1"/>
  <c r="AN647" i="1"/>
  <c r="AM648" i="1"/>
  <c r="AN648" i="1"/>
  <c r="AM649" i="1"/>
  <c r="AN649" i="1"/>
  <c r="AM650" i="1"/>
  <c r="AN650" i="1"/>
  <c r="AM651" i="1"/>
  <c r="AN651" i="1"/>
  <c r="AM652" i="1"/>
  <c r="AN652" i="1"/>
  <c r="AM653" i="1"/>
  <c r="AN653" i="1"/>
  <c r="AM654" i="1"/>
  <c r="AN654" i="1"/>
  <c r="AM655" i="1"/>
  <c r="AN655" i="1"/>
  <c r="AM656" i="1"/>
  <c r="AN656" i="1"/>
  <c r="AM657" i="1"/>
  <c r="AN657" i="1"/>
  <c r="AM658" i="1"/>
  <c r="AN658" i="1"/>
  <c r="AM659" i="1"/>
  <c r="AN659" i="1"/>
  <c r="AM660" i="1"/>
  <c r="AN660" i="1"/>
  <c r="AM661" i="1"/>
  <c r="AN661" i="1"/>
  <c r="AM662" i="1"/>
  <c r="AN662" i="1"/>
  <c r="AM663" i="1"/>
  <c r="AN663" i="1"/>
  <c r="AM664" i="1"/>
  <c r="AN664" i="1"/>
  <c r="AM665" i="1"/>
  <c r="AN665" i="1"/>
  <c r="AM666" i="1"/>
  <c r="AN666" i="1"/>
  <c r="AM667" i="1"/>
  <c r="AN667" i="1"/>
  <c r="AM668" i="1"/>
  <c r="AN668" i="1"/>
  <c r="AM669" i="1"/>
  <c r="AN669" i="1"/>
  <c r="AM670" i="1"/>
  <c r="AN670" i="1"/>
  <c r="AM671" i="1"/>
  <c r="AN671" i="1"/>
  <c r="AM672" i="1"/>
  <c r="AN672" i="1"/>
  <c r="AM673" i="1"/>
  <c r="AN673" i="1"/>
  <c r="AM674" i="1"/>
  <c r="AN674" i="1"/>
  <c r="AM675" i="1"/>
  <c r="AN675" i="1"/>
  <c r="AM676" i="1"/>
  <c r="AN676" i="1"/>
  <c r="AM677" i="1"/>
  <c r="AN677" i="1"/>
  <c r="AM678" i="1"/>
  <c r="AN678" i="1"/>
  <c r="AM679" i="1"/>
  <c r="AN679" i="1"/>
  <c r="AM680" i="1"/>
  <c r="AN680" i="1"/>
  <c r="AM681" i="1"/>
  <c r="AN681" i="1"/>
  <c r="AM682" i="1"/>
  <c r="AN682" i="1"/>
  <c r="AM683" i="1"/>
  <c r="AN683" i="1"/>
  <c r="AM684" i="1"/>
  <c r="AN684" i="1"/>
  <c r="AM685" i="1"/>
  <c r="AN685" i="1"/>
  <c r="AM686" i="1"/>
  <c r="AN686" i="1"/>
  <c r="AM687" i="1"/>
  <c r="AN687" i="1"/>
  <c r="AM688" i="1"/>
  <c r="AN688" i="1"/>
  <c r="AM689" i="1"/>
  <c r="AN689" i="1"/>
  <c r="AM690" i="1"/>
  <c r="AN690" i="1"/>
  <c r="AM691" i="1"/>
  <c r="AN691" i="1"/>
  <c r="AM692" i="1"/>
  <c r="AN692" i="1"/>
  <c r="AM693" i="1"/>
  <c r="AN693" i="1"/>
  <c r="AM694" i="1"/>
  <c r="AN694" i="1"/>
  <c r="AM695" i="1"/>
  <c r="AN695" i="1"/>
  <c r="AM696" i="1"/>
  <c r="AN696" i="1"/>
  <c r="AM697" i="1"/>
  <c r="AN697" i="1"/>
  <c r="AM698" i="1"/>
  <c r="AN698" i="1"/>
  <c r="AM699" i="1"/>
  <c r="AN699" i="1"/>
  <c r="AM700" i="1"/>
  <c r="AN700" i="1"/>
  <c r="AM701" i="1"/>
  <c r="AN701" i="1"/>
  <c r="AM702" i="1"/>
  <c r="AN702" i="1"/>
  <c r="AM703" i="1"/>
  <c r="AN703" i="1"/>
  <c r="AM704" i="1"/>
  <c r="AN704" i="1"/>
  <c r="AM705" i="1"/>
  <c r="AN705" i="1"/>
  <c r="AM706" i="1"/>
  <c r="AN706" i="1"/>
  <c r="AM707" i="1"/>
  <c r="AN707" i="1"/>
  <c r="AM708" i="1"/>
  <c r="AN708" i="1"/>
  <c r="AM709" i="1"/>
  <c r="AN709" i="1"/>
  <c r="AM710" i="1"/>
  <c r="AN710" i="1"/>
  <c r="AM711" i="1"/>
  <c r="AN711" i="1"/>
  <c r="AM712" i="1"/>
  <c r="AN712" i="1"/>
  <c r="AM713" i="1"/>
  <c r="AN713" i="1"/>
  <c r="AM714" i="1"/>
  <c r="AN714" i="1"/>
  <c r="AM715" i="1"/>
  <c r="AN715" i="1"/>
  <c r="AM716" i="1"/>
  <c r="AN716" i="1"/>
  <c r="AM717" i="1"/>
  <c r="AN717" i="1"/>
  <c r="AM718" i="1"/>
  <c r="AN718" i="1"/>
  <c r="AM719" i="1"/>
  <c r="AN719" i="1"/>
  <c r="AM720" i="1"/>
  <c r="AN720" i="1"/>
  <c r="AM721" i="1"/>
  <c r="AN721" i="1"/>
  <c r="AM722" i="1"/>
  <c r="AN722" i="1"/>
  <c r="AM723" i="1"/>
  <c r="AN723" i="1"/>
  <c r="AM724" i="1"/>
  <c r="AN724" i="1"/>
  <c r="AN14" i="1"/>
  <c r="AN4" i="1"/>
  <c r="AN5" i="1"/>
  <c r="AN6" i="1"/>
  <c r="AN7" i="1"/>
  <c r="AN8" i="1"/>
  <c r="AN9" i="1"/>
  <c r="AN10" i="1"/>
  <c r="AN11" i="1"/>
  <c r="AN12" i="1"/>
  <c r="AN13" i="1"/>
  <c r="AM4" i="1"/>
  <c r="AM5" i="1"/>
  <c r="AM6" i="1"/>
  <c r="AM7" i="1"/>
  <c r="AM8" i="1"/>
  <c r="AM9" i="1"/>
  <c r="AM10" i="1"/>
  <c r="AM11" i="1"/>
  <c r="AM12" i="1"/>
  <c r="AM13" i="1"/>
  <c r="AM14" i="1"/>
  <c r="AM3" i="1"/>
  <c r="AN3" i="1"/>
  <c r="AF3" i="1"/>
  <c r="AJ3" i="1"/>
  <c r="AG3" i="1"/>
  <c r="AK3" i="1"/>
  <c r="AF4" i="1"/>
  <c r="AJ4" i="1"/>
  <c r="AG4" i="1"/>
  <c r="AK4" i="1"/>
  <c r="AF5" i="1"/>
  <c r="AJ5" i="1"/>
  <c r="AG5" i="1"/>
  <c r="AK5" i="1"/>
  <c r="AF6" i="1"/>
  <c r="AJ6" i="1"/>
  <c r="AG6" i="1"/>
  <c r="AK6" i="1"/>
  <c r="AF7" i="1"/>
  <c r="AJ7" i="1"/>
  <c r="AG7" i="1"/>
  <c r="AK7" i="1"/>
  <c r="AF8" i="1"/>
  <c r="AJ8" i="1"/>
  <c r="AG8" i="1"/>
  <c r="AK8" i="1"/>
  <c r="AF9" i="1"/>
  <c r="AJ9" i="1"/>
  <c r="AG9" i="1"/>
  <c r="AK9" i="1"/>
  <c r="AF10" i="1"/>
  <c r="AJ10" i="1"/>
  <c r="AG10" i="1"/>
  <c r="AK10" i="1"/>
  <c r="AF11" i="1"/>
  <c r="AJ11" i="1"/>
  <c r="AG11" i="1"/>
  <c r="AK11" i="1"/>
  <c r="AF12" i="1"/>
  <c r="AJ12" i="1"/>
  <c r="AG12" i="1"/>
  <c r="AK12" i="1"/>
  <c r="AF13" i="1"/>
  <c r="AJ13" i="1"/>
  <c r="AG13" i="1"/>
  <c r="AK13" i="1"/>
  <c r="AF14" i="1"/>
  <c r="AJ14" i="1"/>
  <c r="AG14" i="1"/>
  <c r="AK14" i="1"/>
  <c r="AF15" i="1"/>
  <c r="AJ15" i="1"/>
  <c r="AG15" i="1"/>
  <c r="AK15" i="1"/>
  <c r="AF16" i="1"/>
  <c r="AJ16" i="1"/>
  <c r="AG16" i="1"/>
  <c r="AK16" i="1"/>
  <c r="AF17" i="1"/>
  <c r="AJ17" i="1"/>
  <c r="AG17" i="1"/>
  <c r="AK17" i="1"/>
  <c r="AF18" i="1"/>
  <c r="AJ18" i="1"/>
  <c r="AG18" i="1"/>
  <c r="AK18" i="1"/>
  <c r="AF19" i="1"/>
  <c r="AJ19" i="1"/>
  <c r="AG19" i="1"/>
  <c r="AK19" i="1"/>
  <c r="AF20" i="1"/>
  <c r="AJ20" i="1"/>
  <c r="AG20" i="1"/>
  <c r="AK20" i="1"/>
  <c r="AF21" i="1"/>
  <c r="AJ21" i="1"/>
  <c r="AG21" i="1"/>
  <c r="AK21" i="1"/>
  <c r="AF22" i="1"/>
  <c r="AJ22" i="1"/>
  <c r="AG22" i="1"/>
  <c r="AK22" i="1"/>
  <c r="AF23" i="1"/>
  <c r="AJ23" i="1"/>
  <c r="AG23" i="1"/>
  <c r="AK23" i="1"/>
  <c r="AF24" i="1"/>
  <c r="AJ24" i="1"/>
  <c r="AG24" i="1"/>
  <c r="AK24" i="1"/>
  <c r="AF25" i="1"/>
  <c r="AJ25" i="1"/>
  <c r="AG25" i="1"/>
  <c r="AK25" i="1"/>
  <c r="AF26" i="1"/>
  <c r="AJ26" i="1"/>
  <c r="AG26" i="1"/>
  <c r="AK26" i="1"/>
  <c r="AF27" i="1"/>
  <c r="AJ27" i="1"/>
  <c r="AG27" i="1"/>
  <c r="AK27" i="1"/>
  <c r="AF28" i="1"/>
  <c r="AJ28" i="1"/>
  <c r="AG28" i="1"/>
  <c r="AK28" i="1"/>
  <c r="AF29" i="1"/>
  <c r="AJ29" i="1"/>
  <c r="AG29" i="1"/>
  <c r="AK29" i="1"/>
  <c r="AF30" i="1"/>
  <c r="AJ30" i="1"/>
  <c r="AG30" i="1"/>
  <c r="AK30" i="1"/>
  <c r="AF31" i="1"/>
  <c r="AJ31" i="1"/>
  <c r="AG31" i="1"/>
  <c r="AK31" i="1"/>
  <c r="AF32" i="1"/>
  <c r="AJ32" i="1"/>
  <c r="AG32" i="1"/>
  <c r="AK32" i="1"/>
  <c r="AF33" i="1"/>
  <c r="AJ33" i="1"/>
  <c r="AG33" i="1"/>
  <c r="AK33" i="1"/>
  <c r="AF34" i="1"/>
  <c r="AJ34" i="1"/>
  <c r="AG34" i="1"/>
  <c r="AK34" i="1"/>
  <c r="AF35" i="1"/>
  <c r="AJ35" i="1"/>
  <c r="AG35" i="1"/>
  <c r="AK35" i="1"/>
  <c r="AF36" i="1"/>
  <c r="AJ36" i="1"/>
  <c r="AG36" i="1"/>
  <c r="AK36" i="1"/>
  <c r="AF37" i="1"/>
  <c r="AJ37" i="1"/>
  <c r="AG37" i="1"/>
  <c r="AK37" i="1"/>
  <c r="AF38" i="1"/>
  <c r="AJ38" i="1"/>
  <c r="AG38" i="1"/>
  <c r="AK38" i="1"/>
  <c r="AF39" i="1"/>
  <c r="AJ39" i="1"/>
  <c r="AG39" i="1"/>
  <c r="AK39" i="1"/>
  <c r="AF40" i="1"/>
  <c r="AJ40" i="1"/>
  <c r="AG40" i="1"/>
  <c r="AK40" i="1"/>
  <c r="AF41" i="1"/>
  <c r="AJ41" i="1"/>
  <c r="AG41" i="1"/>
  <c r="AK41" i="1"/>
  <c r="AF42" i="1"/>
  <c r="AJ42" i="1"/>
  <c r="AG42" i="1"/>
  <c r="AK42" i="1"/>
  <c r="AF43" i="1"/>
  <c r="AJ43" i="1"/>
  <c r="AG43" i="1"/>
  <c r="AK43" i="1"/>
  <c r="AF44" i="1"/>
  <c r="AJ44" i="1"/>
  <c r="AG44" i="1"/>
  <c r="AK44" i="1"/>
  <c r="AF45" i="1"/>
  <c r="AJ45" i="1"/>
  <c r="AG45" i="1"/>
  <c r="AK45" i="1"/>
  <c r="AF46" i="1"/>
  <c r="AJ46" i="1"/>
  <c r="AG46" i="1"/>
  <c r="AK46" i="1"/>
  <c r="AF47" i="1"/>
  <c r="AJ47" i="1"/>
  <c r="AG47" i="1"/>
  <c r="AK47" i="1"/>
  <c r="AF48" i="1"/>
  <c r="AJ48" i="1"/>
  <c r="AG48" i="1"/>
  <c r="AK48" i="1"/>
  <c r="AF49" i="1"/>
  <c r="AJ49" i="1"/>
  <c r="AG49" i="1"/>
  <c r="AK49" i="1"/>
  <c r="AF50" i="1"/>
  <c r="AJ50" i="1"/>
  <c r="AG50" i="1"/>
  <c r="AK50" i="1"/>
  <c r="AF51" i="1"/>
  <c r="AJ51" i="1"/>
  <c r="AG51" i="1"/>
  <c r="AK51" i="1"/>
  <c r="AF52" i="1"/>
  <c r="AJ52" i="1"/>
  <c r="AG52" i="1"/>
  <c r="AK52" i="1"/>
  <c r="AF53" i="1"/>
  <c r="AJ53" i="1"/>
  <c r="AG53" i="1"/>
  <c r="AK53" i="1"/>
  <c r="AF54" i="1"/>
  <c r="AJ54" i="1"/>
  <c r="AG54" i="1"/>
  <c r="AK54" i="1"/>
  <c r="AF55" i="1"/>
  <c r="AJ55" i="1"/>
  <c r="AG55" i="1"/>
  <c r="AK55" i="1"/>
  <c r="AF56" i="1"/>
  <c r="AJ56" i="1"/>
  <c r="AG56" i="1"/>
  <c r="AK56" i="1"/>
  <c r="AF57" i="1"/>
  <c r="AJ57" i="1"/>
  <c r="AG57" i="1"/>
  <c r="AK57" i="1"/>
  <c r="AF58" i="1"/>
  <c r="AJ58" i="1"/>
  <c r="AG58" i="1"/>
  <c r="AK58" i="1"/>
  <c r="AF59" i="1"/>
  <c r="AJ59" i="1"/>
  <c r="AG59" i="1"/>
  <c r="AK59" i="1"/>
  <c r="AF60" i="1"/>
  <c r="AJ60" i="1"/>
  <c r="AG60" i="1"/>
  <c r="AK60" i="1"/>
  <c r="AF61" i="1"/>
  <c r="AJ61" i="1"/>
  <c r="AG61" i="1"/>
  <c r="AK61" i="1"/>
  <c r="AF62" i="1"/>
  <c r="AJ62" i="1"/>
  <c r="AG62" i="1"/>
  <c r="AK62" i="1"/>
  <c r="AF63" i="1"/>
  <c r="AJ63" i="1"/>
  <c r="AG63" i="1"/>
  <c r="AK63" i="1"/>
  <c r="AF64" i="1"/>
  <c r="AJ64" i="1"/>
  <c r="AG64" i="1"/>
  <c r="AK64" i="1"/>
  <c r="AF65" i="1"/>
  <c r="AJ65" i="1"/>
  <c r="AG65" i="1"/>
  <c r="AK65" i="1"/>
  <c r="AF66" i="1"/>
  <c r="AJ66" i="1"/>
  <c r="AG66" i="1"/>
  <c r="AK66" i="1"/>
  <c r="AF67" i="1"/>
  <c r="AJ67" i="1"/>
  <c r="AG67" i="1"/>
  <c r="AK67" i="1"/>
  <c r="AF68" i="1"/>
  <c r="AJ68" i="1"/>
  <c r="AG68" i="1"/>
  <c r="AK68" i="1"/>
  <c r="AF69" i="1"/>
  <c r="AJ69" i="1"/>
  <c r="AG69" i="1"/>
  <c r="AK69" i="1"/>
  <c r="AF70" i="1"/>
  <c r="AJ70" i="1"/>
  <c r="AG70" i="1"/>
  <c r="AK70" i="1"/>
  <c r="AF71" i="1"/>
  <c r="AJ71" i="1"/>
  <c r="AG71" i="1"/>
  <c r="AK71" i="1"/>
  <c r="AF72" i="1"/>
  <c r="AJ72" i="1"/>
  <c r="AG72" i="1"/>
  <c r="AK72" i="1"/>
  <c r="AF73" i="1"/>
  <c r="AJ73" i="1"/>
  <c r="AG73" i="1"/>
  <c r="AK73" i="1"/>
  <c r="AF74" i="1"/>
  <c r="AJ74" i="1"/>
  <c r="AG74" i="1"/>
  <c r="AK74" i="1"/>
  <c r="AF75" i="1"/>
  <c r="AJ75" i="1"/>
  <c r="AG75" i="1"/>
  <c r="AK75" i="1"/>
  <c r="AF76" i="1"/>
  <c r="AJ76" i="1"/>
  <c r="AG76" i="1"/>
  <c r="AK76" i="1"/>
  <c r="AF77" i="1"/>
  <c r="AJ77" i="1"/>
  <c r="AG77" i="1"/>
  <c r="AK77" i="1"/>
  <c r="AF78" i="1"/>
  <c r="AJ78" i="1"/>
  <c r="AG78" i="1"/>
  <c r="AK78" i="1"/>
  <c r="AF79" i="1"/>
  <c r="AJ79" i="1"/>
  <c r="AG79" i="1"/>
  <c r="AK79" i="1"/>
  <c r="AF80" i="1"/>
  <c r="AJ80" i="1"/>
  <c r="AG80" i="1"/>
  <c r="AK80" i="1"/>
  <c r="AF81" i="1"/>
  <c r="AJ81" i="1"/>
  <c r="AG81" i="1"/>
  <c r="AK81" i="1"/>
  <c r="AF82" i="1"/>
  <c r="AJ82" i="1"/>
  <c r="AG82" i="1"/>
  <c r="AK82" i="1"/>
  <c r="AF83" i="1"/>
  <c r="AJ83" i="1"/>
  <c r="AG83" i="1"/>
  <c r="AK83" i="1"/>
  <c r="AF84" i="1"/>
  <c r="AJ84" i="1"/>
  <c r="AG84" i="1"/>
  <c r="AK84" i="1"/>
  <c r="AF85" i="1"/>
  <c r="AJ85" i="1"/>
  <c r="AG85" i="1"/>
  <c r="AK85" i="1"/>
  <c r="AF86" i="1"/>
  <c r="AJ86" i="1"/>
  <c r="AG86" i="1"/>
  <c r="AK86" i="1"/>
  <c r="AF87" i="1"/>
  <c r="AJ87" i="1"/>
  <c r="AG87" i="1"/>
  <c r="AK87" i="1"/>
  <c r="AF88" i="1"/>
  <c r="AJ88" i="1"/>
  <c r="AG88" i="1"/>
  <c r="AK88" i="1"/>
  <c r="AF89" i="1"/>
  <c r="AJ89" i="1"/>
  <c r="AG89" i="1"/>
  <c r="AK89" i="1"/>
  <c r="AF90" i="1"/>
  <c r="AJ90" i="1"/>
  <c r="AG90" i="1"/>
  <c r="AK90" i="1"/>
  <c r="AF91" i="1"/>
  <c r="AJ91" i="1"/>
  <c r="AG91" i="1"/>
  <c r="AK91" i="1"/>
  <c r="AF92" i="1"/>
  <c r="AJ92" i="1"/>
  <c r="AG92" i="1"/>
  <c r="AK92" i="1"/>
  <c r="AF93" i="1"/>
  <c r="AJ93" i="1"/>
  <c r="AG93" i="1"/>
  <c r="AK93" i="1"/>
  <c r="AF94" i="1"/>
  <c r="AJ94" i="1"/>
  <c r="AG94" i="1"/>
  <c r="AK94" i="1"/>
  <c r="AF95" i="1"/>
  <c r="AJ95" i="1"/>
  <c r="AG95" i="1"/>
  <c r="AK95" i="1"/>
  <c r="AF96" i="1"/>
  <c r="AJ96" i="1"/>
  <c r="AG96" i="1"/>
  <c r="AK96" i="1"/>
  <c r="AF97" i="1"/>
  <c r="AJ97" i="1"/>
  <c r="AG97" i="1"/>
  <c r="AK97" i="1"/>
  <c r="AF98" i="1"/>
  <c r="AJ98" i="1"/>
  <c r="AG98" i="1"/>
  <c r="AK98" i="1"/>
  <c r="AF99" i="1"/>
  <c r="AJ99" i="1"/>
  <c r="AG99" i="1"/>
  <c r="AK99" i="1"/>
  <c r="AF100" i="1"/>
  <c r="AJ100" i="1"/>
  <c r="AG100" i="1"/>
  <c r="AK100" i="1"/>
  <c r="AF101" i="1"/>
  <c r="AJ101" i="1"/>
  <c r="AG101" i="1"/>
  <c r="AK101" i="1"/>
  <c r="AF102" i="1"/>
  <c r="AJ102" i="1"/>
  <c r="AG102" i="1"/>
  <c r="AK102" i="1"/>
  <c r="AF103" i="1"/>
  <c r="AJ103" i="1"/>
  <c r="AG103" i="1"/>
  <c r="AK103" i="1"/>
  <c r="AF104" i="1"/>
  <c r="AJ104" i="1"/>
  <c r="AG104" i="1"/>
  <c r="AK104" i="1"/>
  <c r="AF105" i="1"/>
  <c r="AJ105" i="1"/>
  <c r="AG105" i="1"/>
  <c r="AK105" i="1"/>
  <c r="AF106" i="1"/>
  <c r="AJ106" i="1"/>
  <c r="AG106" i="1"/>
  <c r="AK106" i="1"/>
  <c r="AF107" i="1"/>
  <c r="AJ107" i="1"/>
  <c r="AG107" i="1"/>
  <c r="AK107" i="1"/>
  <c r="AF108" i="1"/>
  <c r="AJ108" i="1"/>
  <c r="AG108" i="1"/>
  <c r="AK108" i="1"/>
  <c r="AF109" i="1"/>
  <c r="AJ109" i="1"/>
  <c r="AG109" i="1"/>
  <c r="AK109" i="1"/>
  <c r="AF110" i="1"/>
  <c r="AJ110" i="1"/>
  <c r="AG110" i="1"/>
  <c r="AK110" i="1"/>
  <c r="AF111" i="1"/>
  <c r="AJ111" i="1"/>
  <c r="AG111" i="1"/>
  <c r="AK111" i="1"/>
  <c r="AF112" i="1"/>
  <c r="AJ112" i="1"/>
  <c r="AG112" i="1"/>
  <c r="AK112" i="1"/>
  <c r="AF113" i="1"/>
  <c r="AJ113" i="1"/>
  <c r="AG113" i="1"/>
  <c r="AK113" i="1"/>
  <c r="AF114" i="1"/>
  <c r="AJ114" i="1"/>
  <c r="AG114" i="1"/>
  <c r="AK114" i="1"/>
  <c r="AF115" i="1"/>
  <c r="AJ115" i="1"/>
  <c r="AG115" i="1"/>
  <c r="AK115" i="1"/>
  <c r="AF116" i="1"/>
  <c r="AJ116" i="1"/>
  <c r="AG116" i="1"/>
  <c r="AK116" i="1"/>
  <c r="AF117" i="1"/>
  <c r="AJ117" i="1"/>
  <c r="AG117" i="1"/>
  <c r="AK117" i="1"/>
  <c r="AF118" i="1"/>
  <c r="AJ118" i="1"/>
  <c r="AG118" i="1"/>
  <c r="AK118" i="1"/>
  <c r="AF119" i="1"/>
  <c r="AJ119" i="1"/>
  <c r="AG119" i="1"/>
  <c r="AK119" i="1"/>
  <c r="AF120" i="1"/>
  <c r="AJ120" i="1"/>
  <c r="AG120" i="1"/>
  <c r="AK120" i="1"/>
  <c r="AF121" i="1"/>
  <c r="AJ121" i="1"/>
  <c r="AG121" i="1"/>
  <c r="AK121" i="1"/>
  <c r="AF122" i="1"/>
  <c r="AJ122" i="1"/>
  <c r="AG122" i="1"/>
  <c r="AK122" i="1"/>
  <c r="AF123" i="1"/>
  <c r="AJ123" i="1"/>
  <c r="AG123" i="1"/>
  <c r="AK123" i="1"/>
  <c r="AF124" i="1"/>
  <c r="AJ124" i="1"/>
  <c r="AG124" i="1"/>
  <c r="AK124" i="1"/>
  <c r="AF125" i="1"/>
  <c r="AJ125" i="1"/>
  <c r="AG125" i="1"/>
  <c r="AK125" i="1"/>
  <c r="AF126" i="1"/>
  <c r="AJ126" i="1"/>
  <c r="AG126" i="1"/>
  <c r="AK126" i="1"/>
  <c r="AF127" i="1"/>
  <c r="AJ127" i="1"/>
  <c r="AG127" i="1"/>
  <c r="AK127" i="1"/>
  <c r="AF128" i="1"/>
  <c r="AJ128" i="1"/>
  <c r="AG128" i="1"/>
  <c r="AK128" i="1"/>
  <c r="AF129" i="1"/>
  <c r="AJ129" i="1"/>
  <c r="AG129" i="1"/>
  <c r="AK129" i="1"/>
  <c r="AF130" i="1"/>
  <c r="AJ130" i="1"/>
  <c r="AG130" i="1"/>
  <c r="AK130" i="1"/>
  <c r="AF131" i="1"/>
  <c r="AJ131" i="1"/>
  <c r="AG131" i="1"/>
  <c r="AK131" i="1"/>
  <c r="AF132" i="1"/>
  <c r="AJ132" i="1"/>
  <c r="AG132" i="1"/>
  <c r="AK132" i="1"/>
  <c r="AF133" i="1"/>
  <c r="AJ133" i="1"/>
  <c r="AG133" i="1"/>
  <c r="AK133" i="1"/>
  <c r="AF134" i="1"/>
  <c r="AJ134" i="1"/>
  <c r="AG134" i="1"/>
  <c r="AK134" i="1"/>
  <c r="AF135" i="1"/>
  <c r="AJ135" i="1"/>
  <c r="AG135" i="1"/>
  <c r="AK135" i="1"/>
  <c r="AF136" i="1"/>
  <c r="AJ136" i="1"/>
  <c r="AG136" i="1"/>
  <c r="AK136" i="1"/>
  <c r="AF137" i="1"/>
  <c r="AJ137" i="1"/>
  <c r="AG137" i="1"/>
  <c r="AK137" i="1"/>
  <c r="AF138" i="1"/>
  <c r="AJ138" i="1"/>
  <c r="AG138" i="1"/>
  <c r="AK138" i="1"/>
  <c r="AF139" i="1"/>
  <c r="AJ139" i="1"/>
  <c r="AG139" i="1"/>
  <c r="AK139" i="1"/>
  <c r="AF140" i="1"/>
  <c r="AJ140" i="1"/>
  <c r="AG140" i="1"/>
  <c r="AK140" i="1"/>
  <c r="AF141" i="1"/>
  <c r="AJ141" i="1"/>
  <c r="AG141" i="1"/>
  <c r="AK141" i="1"/>
  <c r="AF142" i="1"/>
  <c r="AJ142" i="1"/>
  <c r="AG142" i="1"/>
  <c r="AK142" i="1"/>
  <c r="AF143" i="1"/>
  <c r="AJ143" i="1"/>
  <c r="AG143" i="1"/>
  <c r="AK143" i="1"/>
  <c r="AF144" i="1"/>
  <c r="AJ144" i="1"/>
  <c r="AG144" i="1"/>
  <c r="AK144" i="1"/>
  <c r="AF145" i="1"/>
  <c r="AJ145" i="1"/>
  <c r="AG145" i="1"/>
  <c r="AK145" i="1"/>
  <c r="AF146" i="1"/>
  <c r="AJ146" i="1"/>
  <c r="AG146" i="1"/>
  <c r="AK146" i="1"/>
  <c r="AF147" i="1"/>
  <c r="AJ147" i="1"/>
  <c r="AG147" i="1"/>
  <c r="AK147" i="1"/>
  <c r="AF148" i="1"/>
  <c r="AJ148" i="1"/>
  <c r="AG148" i="1"/>
  <c r="AK148" i="1"/>
  <c r="AF149" i="1"/>
  <c r="AJ149" i="1"/>
  <c r="AG149" i="1"/>
  <c r="AK149" i="1"/>
  <c r="AF150" i="1"/>
  <c r="AJ150" i="1"/>
  <c r="AG150" i="1"/>
  <c r="AK150" i="1"/>
  <c r="AF151" i="1"/>
  <c r="AJ151" i="1"/>
  <c r="AG151" i="1"/>
  <c r="AK151" i="1"/>
  <c r="AF152" i="1"/>
  <c r="AJ152" i="1"/>
  <c r="AG152" i="1"/>
  <c r="AK152" i="1"/>
  <c r="AF153" i="1"/>
  <c r="AJ153" i="1"/>
  <c r="AG153" i="1"/>
  <c r="AK153" i="1"/>
  <c r="AF154" i="1"/>
  <c r="AJ154" i="1"/>
  <c r="AG154" i="1"/>
  <c r="AK154" i="1"/>
  <c r="AF155" i="1"/>
  <c r="AJ155" i="1"/>
  <c r="AG155" i="1"/>
  <c r="AK155" i="1"/>
  <c r="AF156" i="1"/>
  <c r="AJ156" i="1"/>
  <c r="AG156" i="1"/>
  <c r="AK156" i="1"/>
  <c r="AF157" i="1"/>
  <c r="AJ157" i="1"/>
  <c r="AG157" i="1"/>
  <c r="AK157" i="1"/>
  <c r="AF158" i="1"/>
  <c r="AJ158" i="1"/>
  <c r="AG158" i="1"/>
  <c r="AK158" i="1"/>
  <c r="AF159" i="1"/>
  <c r="AJ159" i="1"/>
  <c r="AG159" i="1"/>
  <c r="AK159" i="1"/>
  <c r="AF160" i="1"/>
  <c r="AJ160" i="1"/>
  <c r="AG160" i="1"/>
  <c r="AK160" i="1"/>
  <c r="AF161" i="1"/>
  <c r="AJ161" i="1"/>
  <c r="AG161" i="1"/>
  <c r="AK161" i="1"/>
  <c r="AF162" i="1"/>
  <c r="AJ162" i="1"/>
  <c r="AG162" i="1"/>
  <c r="AK162" i="1"/>
  <c r="AF163" i="1"/>
  <c r="AJ163" i="1"/>
  <c r="AG163" i="1"/>
  <c r="AK163" i="1"/>
  <c r="AF164" i="1"/>
  <c r="AJ164" i="1"/>
  <c r="AG164" i="1"/>
  <c r="AK164" i="1"/>
  <c r="AF165" i="1"/>
  <c r="AJ165" i="1"/>
  <c r="AG165" i="1"/>
  <c r="AK165" i="1"/>
  <c r="AF166" i="1"/>
  <c r="AJ166" i="1"/>
  <c r="AG166" i="1"/>
  <c r="AK166" i="1"/>
  <c r="AF167" i="1"/>
  <c r="AJ167" i="1"/>
  <c r="AG167" i="1"/>
  <c r="AK167" i="1"/>
  <c r="AF168" i="1"/>
  <c r="AJ168" i="1"/>
  <c r="AG168" i="1"/>
  <c r="AK168" i="1"/>
  <c r="AF169" i="1"/>
  <c r="AJ169" i="1"/>
  <c r="AG169" i="1"/>
  <c r="AK169" i="1"/>
  <c r="AF170" i="1"/>
  <c r="AJ170" i="1"/>
  <c r="AG170" i="1"/>
  <c r="AK170" i="1"/>
  <c r="AF171" i="1"/>
  <c r="AJ171" i="1"/>
  <c r="AG171" i="1"/>
  <c r="AK171" i="1"/>
  <c r="AF172" i="1"/>
  <c r="AJ172" i="1"/>
  <c r="AG172" i="1"/>
  <c r="AK172" i="1"/>
  <c r="AF173" i="1"/>
  <c r="AJ173" i="1"/>
  <c r="AG173" i="1"/>
  <c r="AK173" i="1"/>
  <c r="AF174" i="1"/>
  <c r="AJ174" i="1"/>
  <c r="AG174" i="1"/>
  <c r="AK174" i="1"/>
  <c r="AF175" i="1"/>
  <c r="AJ175" i="1"/>
  <c r="AG175" i="1"/>
  <c r="AK175" i="1"/>
  <c r="AF176" i="1"/>
  <c r="AJ176" i="1"/>
  <c r="AG176" i="1"/>
  <c r="AK176" i="1"/>
  <c r="AF177" i="1"/>
  <c r="AJ177" i="1"/>
  <c r="AG177" i="1"/>
  <c r="AK177" i="1"/>
  <c r="AF178" i="1"/>
  <c r="AJ178" i="1"/>
  <c r="AG178" i="1"/>
  <c r="AK178" i="1"/>
  <c r="AF179" i="1"/>
  <c r="AJ179" i="1"/>
  <c r="AG179" i="1"/>
  <c r="AK179" i="1"/>
  <c r="AF180" i="1"/>
  <c r="AJ180" i="1"/>
  <c r="AG180" i="1"/>
  <c r="AK180" i="1"/>
  <c r="AF181" i="1"/>
  <c r="AJ181" i="1"/>
  <c r="AG181" i="1"/>
  <c r="AK181" i="1"/>
  <c r="AF182" i="1"/>
  <c r="AJ182" i="1"/>
  <c r="AG182" i="1"/>
  <c r="AK182" i="1"/>
  <c r="AF183" i="1"/>
  <c r="AJ183" i="1"/>
  <c r="AG183" i="1"/>
  <c r="AK183" i="1"/>
  <c r="AF184" i="1"/>
  <c r="AJ184" i="1"/>
  <c r="AG184" i="1"/>
  <c r="AK184" i="1"/>
  <c r="AF185" i="1"/>
  <c r="AJ185" i="1"/>
  <c r="AG185" i="1"/>
  <c r="AK185" i="1"/>
  <c r="AF186" i="1"/>
  <c r="AJ186" i="1"/>
  <c r="AG186" i="1"/>
  <c r="AK186" i="1"/>
  <c r="AF187" i="1"/>
  <c r="AJ187" i="1"/>
  <c r="AG187" i="1"/>
  <c r="AK187" i="1"/>
  <c r="AF188" i="1"/>
  <c r="AJ188" i="1"/>
  <c r="AG188" i="1"/>
  <c r="AK188" i="1"/>
  <c r="AF189" i="1"/>
  <c r="AJ189" i="1"/>
  <c r="AG189" i="1"/>
  <c r="AK189" i="1"/>
  <c r="AF190" i="1"/>
  <c r="AJ190" i="1"/>
  <c r="AG190" i="1"/>
  <c r="AK190" i="1"/>
  <c r="AF191" i="1"/>
  <c r="AJ191" i="1"/>
  <c r="AG191" i="1"/>
  <c r="AK191" i="1"/>
  <c r="AF192" i="1"/>
  <c r="AJ192" i="1"/>
  <c r="AG192" i="1"/>
  <c r="AK192" i="1"/>
  <c r="AF193" i="1"/>
  <c r="AJ193" i="1"/>
  <c r="AG193" i="1"/>
  <c r="AK193" i="1"/>
  <c r="AF194" i="1"/>
  <c r="AJ194" i="1"/>
  <c r="AG194" i="1"/>
  <c r="AK194" i="1"/>
  <c r="AF195" i="1"/>
  <c r="AJ195" i="1"/>
  <c r="AG195" i="1"/>
  <c r="AK195" i="1"/>
  <c r="AF196" i="1"/>
  <c r="AJ196" i="1"/>
  <c r="AG196" i="1"/>
  <c r="AK196" i="1"/>
  <c r="AF197" i="1"/>
  <c r="AJ197" i="1"/>
  <c r="AG197" i="1"/>
  <c r="AK197" i="1"/>
  <c r="AF198" i="1"/>
  <c r="AJ198" i="1"/>
  <c r="AG198" i="1"/>
  <c r="AK198" i="1"/>
  <c r="AF199" i="1"/>
  <c r="AJ199" i="1"/>
  <c r="AG199" i="1"/>
  <c r="AK199" i="1"/>
  <c r="AF200" i="1"/>
  <c r="AJ200" i="1"/>
  <c r="AG200" i="1"/>
  <c r="AK200" i="1"/>
  <c r="AF201" i="1"/>
  <c r="AJ201" i="1"/>
  <c r="AG201" i="1"/>
  <c r="AK201" i="1"/>
  <c r="AF202" i="1"/>
  <c r="AJ202" i="1"/>
  <c r="AG202" i="1"/>
  <c r="AK202" i="1"/>
  <c r="AF203" i="1"/>
  <c r="AJ203" i="1"/>
  <c r="AG203" i="1"/>
  <c r="AK203" i="1"/>
  <c r="AF204" i="1"/>
  <c r="AJ204" i="1"/>
  <c r="AG204" i="1"/>
  <c r="AK204" i="1"/>
  <c r="AF205" i="1"/>
  <c r="AJ205" i="1"/>
  <c r="AG205" i="1"/>
  <c r="AK205" i="1"/>
  <c r="AF206" i="1"/>
  <c r="AJ206" i="1"/>
  <c r="AG206" i="1"/>
  <c r="AK206" i="1"/>
  <c r="AF207" i="1"/>
  <c r="AJ207" i="1"/>
  <c r="AG207" i="1"/>
  <c r="AK207" i="1"/>
  <c r="AF208" i="1"/>
  <c r="AJ208" i="1"/>
  <c r="AG208" i="1"/>
  <c r="AK208" i="1"/>
  <c r="AF209" i="1"/>
  <c r="AJ209" i="1"/>
  <c r="AG209" i="1"/>
  <c r="AK209" i="1"/>
  <c r="AF210" i="1"/>
  <c r="AJ210" i="1"/>
  <c r="AG210" i="1"/>
  <c r="AK210" i="1"/>
  <c r="AF211" i="1"/>
  <c r="AJ211" i="1"/>
  <c r="AG211" i="1"/>
  <c r="AK211" i="1"/>
  <c r="AF212" i="1"/>
  <c r="AJ212" i="1"/>
  <c r="AG212" i="1"/>
  <c r="AK212" i="1"/>
  <c r="AF213" i="1"/>
  <c r="AJ213" i="1"/>
  <c r="AG213" i="1"/>
  <c r="AK213" i="1"/>
  <c r="AF214" i="1"/>
  <c r="AJ214" i="1"/>
  <c r="AG214" i="1"/>
  <c r="AK214" i="1"/>
  <c r="AF215" i="1"/>
  <c r="AJ215" i="1"/>
  <c r="AG215" i="1"/>
  <c r="AK215" i="1"/>
  <c r="AF216" i="1"/>
  <c r="AJ216" i="1"/>
  <c r="AG216" i="1"/>
  <c r="AK216" i="1"/>
  <c r="AF217" i="1"/>
  <c r="AJ217" i="1"/>
  <c r="AG217" i="1"/>
  <c r="AK217" i="1"/>
  <c r="AF218" i="1"/>
  <c r="AJ218" i="1"/>
  <c r="AG218" i="1"/>
  <c r="AK218" i="1"/>
  <c r="AF219" i="1"/>
  <c r="AJ219" i="1"/>
  <c r="AG219" i="1"/>
  <c r="AK219" i="1"/>
  <c r="AF220" i="1"/>
  <c r="AJ220" i="1"/>
  <c r="AG220" i="1"/>
  <c r="AK220" i="1"/>
  <c r="AF221" i="1"/>
  <c r="AJ221" i="1"/>
  <c r="AG221" i="1"/>
  <c r="AK221" i="1"/>
  <c r="AF222" i="1"/>
  <c r="AJ222" i="1"/>
  <c r="AG222" i="1"/>
  <c r="AK222" i="1"/>
  <c r="AF223" i="1"/>
  <c r="AJ223" i="1"/>
  <c r="AG223" i="1"/>
  <c r="AK223" i="1"/>
  <c r="AF224" i="1"/>
  <c r="AJ224" i="1"/>
  <c r="AG224" i="1"/>
  <c r="AK224" i="1"/>
  <c r="AF225" i="1"/>
  <c r="AJ225" i="1"/>
  <c r="AG225" i="1"/>
  <c r="AK225" i="1"/>
  <c r="AF226" i="1"/>
  <c r="AJ226" i="1"/>
  <c r="AG226" i="1"/>
  <c r="AK226" i="1"/>
  <c r="AF227" i="1"/>
  <c r="AJ227" i="1"/>
  <c r="AG227" i="1"/>
  <c r="AK227" i="1"/>
  <c r="AF228" i="1"/>
  <c r="AJ228" i="1"/>
  <c r="AG228" i="1"/>
  <c r="AK228" i="1"/>
  <c r="AF229" i="1"/>
  <c r="AJ229" i="1"/>
  <c r="AG229" i="1"/>
  <c r="AK229" i="1"/>
  <c r="AF230" i="1"/>
  <c r="AJ230" i="1"/>
  <c r="AG230" i="1"/>
  <c r="AK230" i="1"/>
  <c r="AF231" i="1"/>
  <c r="AJ231" i="1"/>
  <c r="AG231" i="1"/>
  <c r="AK231" i="1"/>
  <c r="AF232" i="1"/>
  <c r="AJ232" i="1"/>
  <c r="AG232" i="1"/>
  <c r="AK232" i="1"/>
  <c r="AF233" i="1"/>
  <c r="AJ233" i="1"/>
  <c r="AG233" i="1"/>
  <c r="AK233" i="1"/>
  <c r="AF234" i="1"/>
  <c r="AJ234" i="1"/>
  <c r="AG234" i="1"/>
  <c r="AK234" i="1"/>
  <c r="AF235" i="1"/>
  <c r="AJ235" i="1"/>
  <c r="AG235" i="1"/>
  <c r="AK235" i="1"/>
  <c r="AF236" i="1"/>
  <c r="AJ236" i="1"/>
  <c r="AG236" i="1"/>
  <c r="AK236" i="1"/>
  <c r="AF237" i="1"/>
  <c r="AJ237" i="1"/>
  <c r="AG237" i="1"/>
  <c r="AK237" i="1"/>
  <c r="AF238" i="1"/>
  <c r="AJ238" i="1"/>
  <c r="AG238" i="1"/>
  <c r="AK238" i="1"/>
  <c r="AF239" i="1"/>
  <c r="AJ239" i="1"/>
  <c r="AG239" i="1"/>
  <c r="AK239" i="1"/>
  <c r="AF240" i="1"/>
  <c r="AJ240" i="1"/>
  <c r="AG240" i="1"/>
  <c r="AK240" i="1"/>
  <c r="AF241" i="1"/>
  <c r="AJ241" i="1"/>
  <c r="AG241" i="1"/>
  <c r="AK241" i="1"/>
  <c r="AF242" i="1"/>
  <c r="AJ242" i="1"/>
  <c r="AG242" i="1"/>
  <c r="AK242" i="1"/>
  <c r="AF243" i="1"/>
  <c r="AJ243" i="1"/>
  <c r="AG243" i="1"/>
  <c r="AK243" i="1"/>
  <c r="AF244" i="1"/>
  <c r="AJ244" i="1"/>
  <c r="AG244" i="1"/>
  <c r="AK244" i="1"/>
  <c r="AF245" i="1"/>
  <c r="AJ245" i="1"/>
  <c r="AG245" i="1"/>
  <c r="AK245" i="1"/>
  <c r="AF246" i="1"/>
  <c r="AJ246" i="1"/>
  <c r="AG246" i="1"/>
  <c r="AK246" i="1"/>
  <c r="AF247" i="1"/>
  <c r="AJ247" i="1"/>
  <c r="AG247" i="1"/>
  <c r="AK247" i="1"/>
  <c r="AF248" i="1"/>
  <c r="AJ248" i="1"/>
  <c r="AG248" i="1"/>
  <c r="AK248" i="1"/>
  <c r="AF249" i="1"/>
  <c r="AJ249" i="1"/>
  <c r="AG249" i="1"/>
  <c r="AK249" i="1"/>
  <c r="AF250" i="1"/>
  <c r="AJ250" i="1"/>
  <c r="AG250" i="1"/>
  <c r="AK250" i="1"/>
  <c r="AF251" i="1"/>
  <c r="AJ251" i="1"/>
  <c r="AG251" i="1"/>
  <c r="AK251" i="1"/>
  <c r="AF252" i="1"/>
  <c r="AJ252" i="1"/>
  <c r="AG252" i="1"/>
  <c r="AK252" i="1"/>
  <c r="AF253" i="1"/>
  <c r="AJ253" i="1"/>
  <c r="AG253" i="1"/>
  <c r="AK253" i="1"/>
  <c r="AF254" i="1"/>
  <c r="AJ254" i="1"/>
  <c r="AG254" i="1"/>
  <c r="AK254" i="1"/>
  <c r="AF255" i="1"/>
  <c r="AJ255" i="1"/>
  <c r="AG255" i="1"/>
  <c r="AK255" i="1"/>
  <c r="AF256" i="1"/>
  <c r="AJ256" i="1"/>
  <c r="AG256" i="1"/>
  <c r="AK256" i="1"/>
  <c r="AF257" i="1"/>
  <c r="AJ257" i="1"/>
  <c r="AG257" i="1"/>
  <c r="AK257" i="1"/>
  <c r="AF258" i="1"/>
  <c r="AJ258" i="1"/>
  <c r="AG258" i="1"/>
  <c r="AK258" i="1"/>
  <c r="AF259" i="1"/>
  <c r="AJ259" i="1"/>
  <c r="AG259" i="1"/>
  <c r="AK259" i="1"/>
  <c r="AF260" i="1"/>
  <c r="AJ260" i="1"/>
  <c r="AG260" i="1"/>
  <c r="AK260" i="1"/>
  <c r="AF261" i="1"/>
  <c r="AJ261" i="1"/>
  <c r="AG261" i="1"/>
  <c r="AK261" i="1"/>
  <c r="AF262" i="1"/>
  <c r="AJ262" i="1"/>
  <c r="AG262" i="1"/>
  <c r="AK262" i="1"/>
  <c r="AF263" i="1"/>
  <c r="AJ263" i="1"/>
  <c r="AG263" i="1"/>
  <c r="AK263" i="1"/>
  <c r="AF264" i="1"/>
  <c r="AJ264" i="1"/>
  <c r="AG264" i="1"/>
  <c r="AK264" i="1"/>
  <c r="AF265" i="1"/>
  <c r="AJ265" i="1"/>
  <c r="AG265" i="1"/>
  <c r="AK265" i="1"/>
  <c r="AF266" i="1"/>
  <c r="AJ266" i="1"/>
  <c r="AG266" i="1"/>
  <c r="AK266" i="1"/>
  <c r="AF267" i="1"/>
  <c r="AJ267" i="1"/>
  <c r="AG267" i="1"/>
  <c r="AK267" i="1"/>
  <c r="AF268" i="1"/>
  <c r="AJ268" i="1"/>
  <c r="AG268" i="1"/>
  <c r="AK268" i="1"/>
  <c r="AF269" i="1"/>
  <c r="AJ269" i="1"/>
  <c r="AG269" i="1"/>
  <c r="AK269" i="1"/>
  <c r="AF270" i="1"/>
  <c r="AJ270" i="1"/>
  <c r="AG270" i="1"/>
  <c r="AK270" i="1"/>
  <c r="AF271" i="1"/>
  <c r="AJ271" i="1"/>
  <c r="AG271" i="1"/>
  <c r="AK271" i="1"/>
  <c r="AF272" i="1"/>
  <c r="AJ272" i="1"/>
  <c r="AG272" i="1"/>
  <c r="AK272" i="1"/>
  <c r="AF273" i="1"/>
  <c r="AJ273" i="1"/>
  <c r="AG273" i="1"/>
  <c r="AK273" i="1"/>
  <c r="AF274" i="1"/>
  <c r="AJ274" i="1"/>
  <c r="AG274" i="1"/>
  <c r="AK274" i="1"/>
  <c r="AF275" i="1"/>
  <c r="AJ275" i="1"/>
  <c r="AG275" i="1"/>
  <c r="AK275" i="1"/>
  <c r="AF276" i="1"/>
  <c r="AJ276" i="1"/>
  <c r="AG276" i="1"/>
  <c r="AK276" i="1"/>
  <c r="AF277" i="1"/>
  <c r="AJ277" i="1"/>
  <c r="AG277" i="1"/>
  <c r="AK277" i="1"/>
  <c r="AF278" i="1"/>
  <c r="AJ278" i="1"/>
  <c r="AG278" i="1"/>
  <c r="AK278" i="1"/>
  <c r="AF279" i="1"/>
  <c r="AJ279" i="1"/>
  <c r="AG279" i="1"/>
  <c r="AK279" i="1"/>
  <c r="AF280" i="1"/>
  <c r="AJ280" i="1"/>
  <c r="AG280" i="1"/>
  <c r="AK280" i="1"/>
  <c r="AF281" i="1"/>
  <c r="AJ281" i="1"/>
  <c r="AG281" i="1"/>
  <c r="AK281" i="1"/>
  <c r="AF282" i="1"/>
  <c r="AJ282" i="1"/>
  <c r="AG282" i="1"/>
  <c r="AK282" i="1"/>
  <c r="AF283" i="1"/>
  <c r="AJ283" i="1"/>
  <c r="AG283" i="1"/>
  <c r="AK283" i="1"/>
  <c r="AF284" i="1"/>
  <c r="AJ284" i="1"/>
  <c r="AG284" i="1"/>
  <c r="AK284" i="1"/>
  <c r="AF285" i="1"/>
  <c r="AJ285" i="1"/>
  <c r="AG285" i="1"/>
  <c r="AK285" i="1"/>
  <c r="AF286" i="1"/>
  <c r="AJ286" i="1"/>
  <c r="AG286" i="1"/>
  <c r="AK286" i="1"/>
  <c r="AF287" i="1"/>
  <c r="AJ287" i="1"/>
  <c r="AG287" i="1"/>
  <c r="AK287" i="1"/>
  <c r="AF288" i="1"/>
  <c r="AJ288" i="1"/>
  <c r="AG288" i="1"/>
  <c r="AK288" i="1"/>
  <c r="AF289" i="1"/>
  <c r="AJ289" i="1"/>
  <c r="AG289" i="1"/>
  <c r="AK289" i="1"/>
  <c r="AF290" i="1"/>
  <c r="AJ290" i="1"/>
  <c r="AG290" i="1"/>
  <c r="AK290" i="1"/>
  <c r="AF291" i="1"/>
  <c r="AJ291" i="1"/>
  <c r="AG291" i="1"/>
  <c r="AK291" i="1"/>
  <c r="AF292" i="1"/>
  <c r="AJ292" i="1"/>
  <c r="AG292" i="1"/>
  <c r="AK292" i="1"/>
  <c r="AF293" i="1"/>
  <c r="AJ293" i="1"/>
  <c r="AG293" i="1"/>
  <c r="AK293" i="1"/>
  <c r="AF294" i="1"/>
  <c r="AJ294" i="1"/>
  <c r="AG294" i="1"/>
  <c r="AK294" i="1"/>
  <c r="AF295" i="1"/>
  <c r="AJ295" i="1"/>
  <c r="AG295" i="1"/>
  <c r="AK295" i="1"/>
  <c r="AF296" i="1"/>
  <c r="AJ296" i="1"/>
  <c r="AG296" i="1"/>
  <c r="AK296" i="1"/>
  <c r="AF297" i="1"/>
  <c r="AJ297" i="1"/>
  <c r="AG297" i="1"/>
  <c r="AK297" i="1"/>
  <c r="AF298" i="1"/>
  <c r="AJ298" i="1"/>
  <c r="AG298" i="1"/>
  <c r="AK298" i="1"/>
  <c r="AF299" i="1"/>
  <c r="AJ299" i="1"/>
  <c r="AG299" i="1"/>
  <c r="AK299" i="1"/>
  <c r="AF300" i="1"/>
  <c r="AJ300" i="1"/>
  <c r="AG300" i="1"/>
  <c r="AK300" i="1"/>
  <c r="AF301" i="1"/>
  <c r="AJ301" i="1"/>
  <c r="AG301" i="1"/>
  <c r="AK301" i="1"/>
  <c r="AF302" i="1"/>
  <c r="AJ302" i="1"/>
  <c r="AG302" i="1"/>
  <c r="AK302" i="1"/>
  <c r="AF303" i="1"/>
  <c r="AJ303" i="1"/>
  <c r="AG303" i="1"/>
  <c r="AK303" i="1"/>
  <c r="AF304" i="1"/>
  <c r="AJ304" i="1"/>
  <c r="AG304" i="1"/>
  <c r="AK304" i="1"/>
  <c r="AF305" i="1"/>
  <c r="AJ305" i="1"/>
  <c r="AG305" i="1"/>
  <c r="AK305" i="1"/>
  <c r="AF306" i="1"/>
  <c r="AJ306" i="1"/>
  <c r="AG306" i="1"/>
  <c r="AK306" i="1"/>
  <c r="AF307" i="1"/>
  <c r="AJ307" i="1"/>
  <c r="AG307" i="1"/>
  <c r="AK307" i="1"/>
  <c r="AF308" i="1"/>
  <c r="AJ308" i="1"/>
  <c r="AG308" i="1"/>
  <c r="AK308" i="1"/>
  <c r="AF309" i="1"/>
  <c r="AJ309" i="1"/>
  <c r="AG309" i="1"/>
  <c r="AK309" i="1"/>
  <c r="AF310" i="1"/>
  <c r="AJ310" i="1"/>
  <c r="AG310" i="1"/>
  <c r="AK310" i="1"/>
  <c r="AF311" i="1"/>
  <c r="AJ311" i="1"/>
  <c r="AG311" i="1"/>
  <c r="AK311" i="1"/>
  <c r="AF312" i="1"/>
  <c r="AJ312" i="1"/>
  <c r="AG312" i="1"/>
  <c r="AK312" i="1"/>
  <c r="AF313" i="1"/>
  <c r="AJ313" i="1"/>
  <c r="AG313" i="1"/>
  <c r="AK313" i="1"/>
  <c r="AF314" i="1"/>
  <c r="AJ314" i="1"/>
  <c r="AG314" i="1"/>
  <c r="AK314" i="1"/>
  <c r="AF315" i="1"/>
  <c r="AJ315" i="1"/>
  <c r="AG315" i="1"/>
  <c r="AK315" i="1"/>
  <c r="AF316" i="1"/>
  <c r="AJ316" i="1"/>
  <c r="AG316" i="1"/>
  <c r="AK316" i="1"/>
  <c r="AF317" i="1"/>
  <c r="AJ317" i="1"/>
  <c r="AG317" i="1"/>
  <c r="AK317" i="1"/>
  <c r="AF318" i="1"/>
  <c r="AJ318" i="1"/>
  <c r="AG318" i="1"/>
  <c r="AK318" i="1"/>
  <c r="AF319" i="1"/>
  <c r="AJ319" i="1"/>
  <c r="AG319" i="1"/>
  <c r="AK319" i="1"/>
  <c r="AF320" i="1"/>
  <c r="AJ320" i="1"/>
  <c r="AG320" i="1"/>
  <c r="AK320" i="1"/>
  <c r="AF321" i="1"/>
  <c r="AJ321" i="1"/>
  <c r="AG321" i="1"/>
  <c r="AK321" i="1"/>
  <c r="AF322" i="1"/>
  <c r="AJ322" i="1"/>
  <c r="AG322" i="1"/>
  <c r="AK322" i="1"/>
  <c r="AF323" i="1"/>
  <c r="AJ323" i="1"/>
  <c r="AG323" i="1"/>
  <c r="AK323" i="1"/>
  <c r="AF324" i="1"/>
  <c r="AJ324" i="1"/>
  <c r="AG324" i="1"/>
  <c r="AK324" i="1"/>
  <c r="AF325" i="1"/>
  <c r="AJ325" i="1"/>
  <c r="AG325" i="1"/>
  <c r="AK325" i="1"/>
  <c r="AF326" i="1"/>
  <c r="AJ326" i="1"/>
  <c r="AG326" i="1"/>
  <c r="AK326" i="1"/>
  <c r="AF327" i="1"/>
  <c r="AJ327" i="1"/>
  <c r="AG327" i="1"/>
  <c r="AK327" i="1"/>
  <c r="AF328" i="1"/>
  <c r="AJ328" i="1"/>
  <c r="AG328" i="1"/>
  <c r="AK328" i="1"/>
  <c r="AF329" i="1"/>
  <c r="AJ329" i="1"/>
  <c r="AG329" i="1"/>
  <c r="AK329" i="1"/>
  <c r="AF330" i="1"/>
  <c r="AJ330" i="1"/>
  <c r="AG330" i="1"/>
  <c r="AK330" i="1"/>
  <c r="AF331" i="1"/>
  <c r="AJ331" i="1"/>
  <c r="AG331" i="1"/>
  <c r="AK331" i="1"/>
  <c r="AF332" i="1"/>
  <c r="AJ332" i="1"/>
  <c r="AG332" i="1"/>
  <c r="AK332" i="1"/>
  <c r="AF333" i="1"/>
  <c r="AJ333" i="1"/>
  <c r="AG333" i="1"/>
  <c r="AK333" i="1"/>
  <c r="AF334" i="1"/>
  <c r="AJ334" i="1"/>
  <c r="AG334" i="1"/>
  <c r="AK334" i="1"/>
  <c r="AF335" i="1"/>
  <c r="AJ335" i="1"/>
  <c r="AG335" i="1"/>
  <c r="AK335" i="1"/>
  <c r="AF336" i="1"/>
  <c r="AJ336" i="1"/>
  <c r="AG336" i="1"/>
  <c r="AK336" i="1"/>
  <c r="AF337" i="1"/>
  <c r="AJ337" i="1"/>
  <c r="AG337" i="1"/>
  <c r="AK337" i="1"/>
  <c r="AF338" i="1"/>
  <c r="AJ338" i="1"/>
  <c r="AG338" i="1"/>
  <c r="AK338" i="1"/>
  <c r="AF339" i="1"/>
  <c r="AJ339" i="1"/>
  <c r="AG339" i="1"/>
  <c r="AK339" i="1"/>
  <c r="AF340" i="1"/>
  <c r="AJ340" i="1"/>
  <c r="AG340" i="1"/>
  <c r="AK340" i="1"/>
  <c r="AF341" i="1"/>
  <c r="AJ341" i="1"/>
  <c r="AG341" i="1"/>
  <c r="AK341" i="1"/>
  <c r="AF342" i="1"/>
  <c r="AJ342" i="1"/>
  <c r="AG342" i="1"/>
  <c r="AK342" i="1"/>
  <c r="AF343" i="1"/>
  <c r="AJ343" i="1"/>
  <c r="AG343" i="1"/>
  <c r="AK343" i="1"/>
  <c r="AF344" i="1"/>
  <c r="AJ344" i="1"/>
  <c r="AG344" i="1"/>
  <c r="AK344" i="1"/>
  <c r="AF345" i="1"/>
  <c r="AJ345" i="1"/>
  <c r="AG345" i="1"/>
  <c r="AK345" i="1"/>
  <c r="AF346" i="1"/>
  <c r="AJ346" i="1"/>
  <c r="AG346" i="1"/>
  <c r="AK346" i="1"/>
  <c r="AF347" i="1"/>
  <c r="AJ347" i="1"/>
  <c r="AG347" i="1"/>
  <c r="AK347" i="1"/>
  <c r="AF348" i="1"/>
  <c r="AJ348" i="1"/>
  <c r="AG348" i="1"/>
  <c r="AK348" i="1"/>
  <c r="AF349" i="1"/>
  <c r="AJ349" i="1"/>
  <c r="AG349" i="1"/>
  <c r="AK349" i="1"/>
  <c r="AF350" i="1"/>
  <c r="AJ350" i="1"/>
  <c r="AG350" i="1"/>
  <c r="AK350" i="1"/>
  <c r="AF351" i="1"/>
  <c r="AJ351" i="1"/>
  <c r="AG351" i="1"/>
  <c r="AK351" i="1"/>
  <c r="AF352" i="1"/>
  <c r="AJ352" i="1"/>
  <c r="AG352" i="1"/>
  <c r="AK352" i="1"/>
  <c r="AF353" i="1"/>
  <c r="AJ353" i="1"/>
  <c r="AG353" i="1"/>
  <c r="AK353" i="1"/>
  <c r="AF354" i="1"/>
  <c r="AJ354" i="1"/>
  <c r="AG354" i="1"/>
  <c r="AK354" i="1"/>
  <c r="AF355" i="1"/>
  <c r="AJ355" i="1"/>
  <c r="AG355" i="1"/>
  <c r="AK355" i="1"/>
  <c r="AF356" i="1"/>
  <c r="AJ356" i="1"/>
  <c r="AG356" i="1"/>
  <c r="AK356" i="1"/>
  <c r="AF357" i="1"/>
  <c r="AJ357" i="1"/>
  <c r="AG357" i="1"/>
  <c r="AK357" i="1"/>
  <c r="AF358" i="1"/>
  <c r="AJ358" i="1"/>
  <c r="AG358" i="1"/>
  <c r="AK358" i="1"/>
  <c r="AF359" i="1"/>
  <c r="AJ359" i="1"/>
  <c r="AG359" i="1"/>
  <c r="AK359" i="1"/>
  <c r="AF360" i="1"/>
  <c r="AJ360" i="1"/>
  <c r="AG360" i="1"/>
  <c r="AK360" i="1"/>
  <c r="AF361" i="1"/>
  <c r="AJ361" i="1"/>
  <c r="AG361" i="1"/>
  <c r="AK361" i="1"/>
  <c r="AF362" i="1"/>
  <c r="AJ362" i="1"/>
  <c r="AG362" i="1"/>
  <c r="AK362" i="1"/>
  <c r="AF363" i="1"/>
  <c r="AJ363" i="1"/>
  <c r="AG363" i="1"/>
  <c r="AK363" i="1"/>
  <c r="AF364" i="1"/>
  <c r="AJ364" i="1"/>
  <c r="AG364" i="1"/>
  <c r="AK364" i="1"/>
  <c r="AF365" i="1"/>
  <c r="AJ365" i="1"/>
  <c r="AG365" i="1"/>
  <c r="AK365" i="1"/>
  <c r="AF366" i="1"/>
  <c r="AJ366" i="1"/>
  <c r="AG366" i="1"/>
  <c r="AK366" i="1"/>
  <c r="AF367" i="1"/>
  <c r="AJ367" i="1"/>
  <c r="AG367" i="1"/>
  <c r="AK367" i="1"/>
  <c r="AF368" i="1"/>
  <c r="AJ368" i="1"/>
  <c r="AG368" i="1"/>
  <c r="AK368" i="1"/>
  <c r="AF369" i="1"/>
  <c r="AJ369" i="1"/>
  <c r="AG369" i="1"/>
  <c r="AK369" i="1"/>
  <c r="AF370" i="1"/>
  <c r="AJ370" i="1"/>
  <c r="AG370" i="1"/>
  <c r="AK370" i="1"/>
  <c r="AF371" i="1"/>
  <c r="AJ371" i="1"/>
  <c r="AG371" i="1"/>
  <c r="AK371" i="1"/>
  <c r="AF372" i="1"/>
  <c r="AJ372" i="1"/>
  <c r="AG372" i="1"/>
  <c r="AK372" i="1"/>
  <c r="AF373" i="1"/>
  <c r="AJ373" i="1"/>
  <c r="AG373" i="1"/>
  <c r="AK373" i="1"/>
  <c r="AF374" i="1"/>
  <c r="AJ374" i="1"/>
  <c r="AG374" i="1"/>
  <c r="AK374" i="1"/>
  <c r="AF375" i="1"/>
  <c r="AJ375" i="1"/>
  <c r="AG375" i="1"/>
  <c r="AK375" i="1"/>
  <c r="AF376" i="1"/>
  <c r="AJ376" i="1"/>
  <c r="AG376" i="1"/>
  <c r="AK376" i="1"/>
  <c r="AF377" i="1"/>
  <c r="AJ377" i="1"/>
  <c r="AG377" i="1"/>
  <c r="AK377" i="1"/>
  <c r="AF378" i="1"/>
  <c r="AJ378" i="1"/>
  <c r="AG378" i="1"/>
  <c r="AK378" i="1"/>
  <c r="AF379" i="1"/>
  <c r="AJ379" i="1"/>
  <c r="AG379" i="1"/>
  <c r="AK379" i="1"/>
  <c r="AF380" i="1"/>
  <c r="AJ380" i="1"/>
  <c r="AG380" i="1"/>
  <c r="AK380" i="1"/>
  <c r="AF381" i="1"/>
  <c r="AJ381" i="1"/>
  <c r="AG381" i="1"/>
  <c r="AK381" i="1"/>
  <c r="AF382" i="1"/>
  <c r="AJ382" i="1"/>
  <c r="AG382" i="1"/>
  <c r="AK382" i="1"/>
  <c r="AF383" i="1"/>
  <c r="AJ383" i="1"/>
  <c r="AG383" i="1"/>
  <c r="AK383" i="1"/>
  <c r="AF384" i="1"/>
  <c r="AJ384" i="1"/>
  <c r="AG384" i="1"/>
  <c r="AK384" i="1"/>
  <c r="AF385" i="1"/>
  <c r="AJ385" i="1"/>
  <c r="AG385" i="1"/>
  <c r="AK385" i="1"/>
  <c r="AF386" i="1"/>
  <c r="AJ386" i="1"/>
  <c r="AG386" i="1"/>
  <c r="AK386" i="1"/>
  <c r="AF387" i="1"/>
  <c r="AJ387" i="1"/>
  <c r="AG387" i="1"/>
  <c r="AK387" i="1"/>
  <c r="AF388" i="1"/>
  <c r="AJ388" i="1"/>
  <c r="AG388" i="1"/>
  <c r="AK388" i="1"/>
  <c r="AF389" i="1"/>
  <c r="AJ389" i="1"/>
  <c r="AG389" i="1"/>
  <c r="AK389" i="1"/>
  <c r="AF390" i="1"/>
  <c r="AJ390" i="1"/>
  <c r="AG390" i="1"/>
  <c r="AK390" i="1"/>
  <c r="AF391" i="1"/>
  <c r="AJ391" i="1"/>
  <c r="AG391" i="1"/>
  <c r="AK391" i="1"/>
  <c r="AF392" i="1"/>
  <c r="AJ392" i="1"/>
  <c r="AG392" i="1"/>
  <c r="AK392" i="1"/>
  <c r="AF393" i="1"/>
  <c r="AJ393" i="1"/>
  <c r="AG393" i="1"/>
  <c r="AK393" i="1"/>
  <c r="AF394" i="1"/>
  <c r="AJ394" i="1"/>
  <c r="AG394" i="1"/>
  <c r="AK394" i="1"/>
  <c r="AF395" i="1"/>
  <c r="AJ395" i="1"/>
  <c r="AG395" i="1"/>
  <c r="AK395" i="1"/>
  <c r="AF396" i="1"/>
  <c r="AJ396" i="1"/>
  <c r="AG396" i="1"/>
  <c r="AK396" i="1"/>
  <c r="AF397" i="1"/>
  <c r="AJ397" i="1"/>
  <c r="AG397" i="1"/>
  <c r="AK397" i="1"/>
  <c r="AF398" i="1"/>
  <c r="AJ398" i="1"/>
  <c r="AG398" i="1"/>
  <c r="AK398" i="1"/>
  <c r="AF399" i="1"/>
  <c r="AJ399" i="1"/>
  <c r="AG399" i="1"/>
  <c r="AK399" i="1"/>
  <c r="AF400" i="1"/>
  <c r="AJ400" i="1"/>
  <c r="AG400" i="1"/>
  <c r="AK400" i="1"/>
  <c r="AF401" i="1"/>
  <c r="AJ401" i="1"/>
  <c r="AG401" i="1"/>
  <c r="AK401" i="1"/>
  <c r="AF402" i="1"/>
  <c r="AJ402" i="1"/>
  <c r="AG402" i="1"/>
  <c r="AK402" i="1"/>
  <c r="AF403" i="1"/>
  <c r="AJ403" i="1"/>
  <c r="AG403" i="1"/>
  <c r="AK403" i="1"/>
  <c r="AF404" i="1"/>
  <c r="AJ404" i="1"/>
  <c r="AG404" i="1"/>
  <c r="AK404" i="1"/>
  <c r="AF405" i="1"/>
  <c r="AJ405" i="1"/>
  <c r="AG405" i="1"/>
  <c r="AK405" i="1"/>
  <c r="AF406" i="1"/>
  <c r="AJ406" i="1"/>
  <c r="AG406" i="1"/>
  <c r="AK406" i="1"/>
  <c r="AF407" i="1"/>
  <c r="AJ407" i="1"/>
  <c r="AG407" i="1"/>
  <c r="AK407" i="1"/>
  <c r="AF408" i="1"/>
  <c r="AJ408" i="1"/>
  <c r="AG408" i="1"/>
  <c r="AK408" i="1"/>
  <c r="AF409" i="1"/>
  <c r="AJ409" i="1"/>
  <c r="AG409" i="1"/>
  <c r="AK409" i="1"/>
  <c r="AF410" i="1"/>
  <c r="AJ410" i="1"/>
  <c r="AG410" i="1"/>
  <c r="AK410" i="1"/>
  <c r="AF411" i="1"/>
  <c r="AJ411" i="1"/>
  <c r="AG411" i="1"/>
  <c r="AK411" i="1"/>
  <c r="AF412" i="1"/>
  <c r="AJ412" i="1"/>
  <c r="AG412" i="1"/>
  <c r="AK412" i="1"/>
  <c r="AF413" i="1"/>
  <c r="AJ413" i="1"/>
  <c r="AG413" i="1"/>
  <c r="AK413" i="1"/>
  <c r="AF414" i="1"/>
  <c r="AJ414" i="1"/>
  <c r="AG414" i="1"/>
  <c r="AK414" i="1"/>
  <c r="AF415" i="1"/>
  <c r="AJ415" i="1"/>
  <c r="AG415" i="1"/>
  <c r="AK415" i="1"/>
  <c r="AF416" i="1"/>
  <c r="AJ416" i="1"/>
  <c r="AG416" i="1"/>
  <c r="AK416" i="1"/>
  <c r="AF417" i="1"/>
  <c r="AJ417" i="1"/>
  <c r="AG417" i="1"/>
  <c r="AK417" i="1"/>
  <c r="AF418" i="1"/>
  <c r="AJ418" i="1"/>
  <c r="AG418" i="1"/>
  <c r="AK418" i="1"/>
  <c r="AF419" i="1"/>
  <c r="AJ419" i="1"/>
  <c r="AG419" i="1"/>
  <c r="AK419" i="1"/>
  <c r="AF420" i="1"/>
  <c r="AJ420" i="1"/>
  <c r="AG420" i="1"/>
  <c r="AK420" i="1"/>
  <c r="AF421" i="1"/>
  <c r="AJ421" i="1"/>
  <c r="AG421" i="1"/>
  <c r="AK421" i="1"/>
  <c r="AF422" i="1"/>
  <c r="AJ422" i="1"/>
  <c r="AG422" i="1"/>
  <c r="AK422" i="1"/>
  <c r="AF423" i="1"/>
  <c r="AJ423" i="1"/>
  <c r="AG423" i="1"/>
  <c r="AK423" i="1"/>
  <c r="AF424" i="1"/>
  <c r="AJ424" i="1"/>
  <c r="AG424" i="1"/>
  <c r="AK424" i="1"/>
  <c r="AF425" i="1"/>
  <c r="AJ425" i="1"/>
  <c r="AG425" i="1"/>
  <c r="AK425" i="1"/>
  <c r="AF426" i="1"/>
  <c r="AJ426" i="1"/>
  <c r="AG426" i="1"/>
  <c r="AK426" i="1"/>
  <c r="AF427" i="1"/>
  <c r="AJ427" i="1"/>
  <c r="AG427" i="1"/>
  <c r="AK427" i="1"/>
  <c r="AF428" i="1"/>
  <c r="AJ428" i="1"/>
  <c r="AG428" i="1"/>
  <c r="AK428" i="1"/>
  <c r="AF429" i="1"/>
  <c r="AJ429" i="1"/>
  <c r="AG429" i="1"/>
  <c r="AK429" i="1"/>
  <c r="AF430" i="1"/>
  <c r="AJ430" i="1"/>
  <c r="AG430" i="1"/>
  <c r="AK430" i="1"/>
  <c r="AF431" i="1"/>
  <c r="AJ431" i="1"/>
  <c r="AG431" i="1"/>
  <c r="AK431" i="1"/>
  <c r="AF432" i="1"/>
  <c r="AJ432" i="1"/>
  <c r="AG432" i="1"/>
  <c r="AK432" i="1"/>
  <c r="AF433" i="1"/>
  <c r="AJ433" i="1"/>
  <c r="AG433" i="1"/>
  <c r="AK433" i="1"/>
  <c r="AF434" i="1"/>
  <c r="AJ434" i="1"/>
  <c r="AG434" i="1"/>
  <c r="AK434" i="1"/>
  <c r="AF435" i="1"/>
  <c r="AJ435" i="1"/>
  <c r="AG435" i="1"/>
  <c r="AK435" i="1"/>
  <c r="AF436" i="1"/>
  <c r="AJ436" i="1"/>
  <c r="AG436" i="1"/>
  <c r="AK436" i="1"/>
  <c r="AF437" i="1"/>
  <c r="AJ437" i="1"/>
  <c r="AG437" i="1"/>
  <c r="AK437" i="1"/>
  <c r="AF438" i="1"/>
  <c r="AJ438" i="1"/>
  <c r="AG438" i="1"/>
  <c r="AK438" i="1"/>
  <c r="AF439" i="1"/>
  <c r="AJ439" i="1"/>
  <c r="AG439" i="1"/>
  <c r="AK439" i="1"/>
  <c r="AF440" i="1"/>
  <c r="AJ440" i="1"/>
  <c r="AG440" i="1"/>
  <c r="AK440" i="1"/>
  <c r="AF441" i="1"/>
  <c r="AJ441" i="1"/>
  <c r="AG441" i="1"/>
  <c r="AK441" i="1"/>
  <c r="AF442" i="1"/>
  <c r="AJ442" i="1"/>
  <c r="AG442" i="1"/>
  <c r="AK442" i="1"/>
  <c r="AF443" i="1"/>
  <c r="AJ443" i="1"/>
  <c r="AG443" i="1"/>
  <c r="AK443" i="1"/>
  <c r="AF444" i="1"/>
  <c r="AJ444" i="1"/>
  <c r="AG444" i="1"/>
  <c r="AK444" i="1"/>
  <c r="AF445" i="1"/>
  <c r="AJ445" i="1"/>
  <c r="AG445" i="1"/>
  <c r="AK445" i="1"/>
  <c r="AF446" i="1"/>
  <c r="AJ446" i="1"/>
  <c r="AG446" i="1"/>
  <c r="AK446" i="1"/>
  <c r="AF447" i="1"/>
  <c r="AJ447" i="1"/>
  <c r="AG447" i="1"/>
  <c r="AK447" i="1"/>
  <c r="AF448" i="1"/>
  <c r="AJ448" i="1"/>
  <c r="AG448" i="1"/>
  <c r="AK448" i="1"/>
  <c r="AF449" i="1"/>
  <c r="AJ449" i="1"/>
  <c r="AG449" i="1"/>
  <c r="AK449" i="1"/>
  <c r="AF450" i="1"/>
  <c r="AJ450" i="1"/>
  <c r="AG450" i="1"/>
  <c r="AK450" i="1"/>
  <c r="AF451" i="1"/>
  <c r="AJ451" i="1"/>
  <c r="AG451" i="1"/>
  <c r="AK451" i="1"/>
  <c r="AF452" i="1"/>
  <c r="AJ452" i="1"/>
  <c r="AG452" i="1"/>
  <c r="AK452" i="1"/>
  <c r="AF453" i="1"/>
  <c r="AJ453" i="1"/>
  <c r="AG453" i="1"/>
  <c r="AK453" i="1"/>
  <c r="AF454" i="1"/>
  <c r="AJ454" i="1"/>
  <c r="AG454" i="1"/>
  <c r="AK454" i="1"/>
  <c r="AF455" i="1"/>
  <c r="AJ455" i="1"/>
  <c r="AG455" i="1"/>
  <c r="AK455" i="1"/>
  <c r="AF456" i="1"/>
  <c r="AJ456" i="1"/>
  <c r="AG456" i="1"/>
  <c r="AK456" i="1"/>
  <c r="AF457" i="1"/>
  <c r="AJ457" i="1"/>
  <c r="AG457" i="1"/>
  <c r="AK457" i="1"/>
  <c r="AF458" i="1"/>
  <c r="AJ458" i="1"/>
  <c r="AG458" i="1"/>
  <c r="AK458" i="1"/>
  <c r="AF459" i="1"/>
  <c r="AJ459" i="1"/>
  <c r="AG459" i="1"/>
  <c r="AK459" i="1"/>
  <c r="AF460" i="1"/>
  <c r="AJ460" i="1"/>
  <c r="AG460" i="1"/>
  <c r="AK460" i="1"/>
  <c r="AF461" i="1"/>
  <c r="AJ461" i="1"/>
  <c r="AG461" i="1"/>
  <c r="AK461" i="1"/>
  <c r="AF462" i="1"/>
  <c r="AJ462" i="1"/>
  <c r="AG462" i="1"/>
  <c r="AK462" i="1"/>
  <c r="AF463" i="1"/>
  <c r="AJ463" i="1"/>
  <c r="AG463" i="1"/>
  <c r="AK463" i="1"/>
  <c r="AF464" i="1"/>
  <c r="AJ464" i="1"/>
  <c r="AG464" i="1"/>
  <c r="AK464" i="1"/>
  <c r="AF465" i="1"/>
  <c r="AJ465" i="1"/>
  <c r="AG465" i="1"/>
  <c r="AK465" i="1"/>
  <c r="AF466" i="1"/>
  <c r="AJ466" i="1"/>
  <c r="AG466" i="1"/>
  <c r="AK466" i="1"/>
  <c r="AF467" i="1"/>
  <c r="AJ467" i="1"/>
  <c r="AG467" i="1"/>
  <c r="AK467" i="1"/>
  <c r="AF468" i="1"/>
  <c r="AJ468" i="1"/>
  <c r="AG468" i="1"/>
  <c r="AK468" i="1"/>
  <c r="AF469" i="1"/>
  <c r="AJ469" i="1"/>
  <c r="AG469" i="1"/>
  <c r="AK469" i="1"/>
  <c r="AF470" i="1"/>
  <c r="AJ470" i="1"/>
  <c r="AG470" i="1"/>
  <c r="AK470" i="1"/>
  <c r="AF471" i="1"/>
  <c r="AJ471" i="1"/>
  <c r="AG471" i="1"/>
  <c r="AK471" i="1"/>
  <c r="AF472" i="1"/>
  <c r="AJ472" i="1"/>
  <c r="AG472" i="1"/>
  <c r="AK472" i="1"/>
  <c r="AF473" i="1"/>
  <c r="AJ473" i="1"/>
  <c r="AG473" i="1"/>
  <c r="AK473" i="1"/>
  <c r="AF474" i="1"/>
  <c r="AJ474" i="1"/>
  <c r="AG474" i="1"/>
  <c r="AK474" i="1"/>
  <c r="AF475" i="1"/>
  <c r="AJ475" i="1"/>
  <c r="AG475" i="1"/>
  <c r="AK475" i="1"/>
  <c r="AF476" i="1"/>
  <c r="AJ476" i="1"/>
  <c r="AG476" i="1"/>
  <c r="AK476" i="1"/>
  <c r="AF477" i="1"/>
  <c r="AJ477" i="1"/>
  <c r="AG477" i="1"/>
  <c r="AK477" i="1"/>
  <c r="AF478" i="1"/>
  <c r="AJ478" i="1"/>
  <c r="AG478" i="1"/>
  <c r="AK478" i="1"/>
  <c r="AF479" i="1"/>
  <c r="AJ479" i="1"/>
  <c r="AG479" i="1"/>
  <c r="AK479" i="1"/>
  <c r="AF480" i="1"/>
  <c r="AJ480" i="1"/>
  <c r="AG480" i="1"/>
  <c r="AK480" i="1"/>
  <c r="AF481" i="1"/>
  <c r="AJ481" i="1"/>
  <c r="AG481" i="1"/>
  <c r="AK481" i="1"/>
  <c r="AF482" i="1"/>
  <c r="AJ482" i="1"/>
  <c r="AG482" i="1"/>
  <c r="AK482" i="1"/>
  <c r="AF483" i="1"/>
  <c r="AJ483" i="1"/>
  <c r="AG483" i="1"/>
  <c r="AK483" i="1"/>
  <c r="AF484" i="1"/>
  <c r="AJ484" i="1"/>
  <c r="AG484" i="1"/>
  <c r="AK484" i="1"/>
  <c r="AF485" i="1"/>
  <c r="AJ485" i="1"/>
  <c r="AG485" i="1"/>
  <c r="AK485" i="1"/>
  <c r="AF486" i="1"/>
  <c r="AJ486" i="1"/>
  <c r="AG486" i="1"/>
  <c r="AK486" i="1"/>
  <c r="AF487" i="1"/>
  <c r="AJ487" i="1"/>
  <c r="AG487" i="1"/>
  <c r="AK487" i="1"/>
  <c r="AF488" i="1"/>
  <c r="AJ488" i="1"/>
  <c r="AG488" i="1"/>
  <c r="AK488" i="1"/>
  <c r="AF489" i="1"/>
  <c r="AJ489" i="1"/>
  <c r="AG489" i="1"/>
  <c r="AK489" i="1"/>
  <c r="AF490" i="1"/>
  <c r="AJ490" i="1"/>
  <c r="AG490" i="1"/>
  <c r="AK490" i="1"/>
  <c r="AF491" i="1"/>
  <c r="AJ491" i="1"/>
  <c r="AG491" i="1"/>
  <c r="AK491" i="1"/>
  <c r="AF492" i="1"/>
  <c r="AJ492" i="1"/>
  <c r="AG492" i="1"/>
  <c r="AK492" i="1"/>
  <c r="AF493" i="1"/>
  <c r="AJ493" i="1"/>
  <c r="AG493" i="1"/>
  <c r="AK493" i="1"/>
  <c r="AF494" i="1"/>
  <c r="AJ494" i="1"/>
  <c r="AG494" i="1"/>
  <c r="AK494" i="1"/>
  <c r="AF495" i="1"/>
  <c r="AJ495" i="1"/>
  <c r="AG495" i="1"/>
  <c r="AK495" i="1"/>
  <c r="AF496" i="1"/>
  <c r="AJ496" i="1"/>
  <c r="AG496" i="1"/>
  <c r="AK496" i="1"/>
  <c r="AF497" i="1"/>
  <c r="AJ497" i="1"/>
  <c r="AG497" i="1"/>
  <c r="AK497" i="1"/>
  <c r="AF498" i="1"/>
  <c r="AJ498" i="1"/>
  <c r="AG498" i="1"/>
  <c r="AK498" i="1"/>
  <c r="AF499" i="1"/>
  <c r="AJ499" i="1"/>
  <c r="AG499" i="1"/>
  <c r="AK499" i="1"/>
  <c r="AF500" i="1"/>
  <c r="AJ500" i="1"/>
  <c r="AG500" i="1"/>
  <c r="AK500" i="1"/>
  <c r="AF501" i="1"/>
  <c r="AJ501" i="1"/>
  <c r="AG501" i="1"/>
  <c r="AK501" i="1"/>
  <c r="AF502" i="1"/>
  <c r="AJ502" i="1"/>
  <c r="AG502" i="1"/>
  <c r="AK502" i="1"/>
  <c r="AF503" i="1"/>
  <c r="AJ503" i="1"/>
  <c r="AG503" i="1"/>
  <c r="AK503" i="1"/>
  <c r="AF504" i="1"/>
  <c r="AJ504" i="1"/>
  <c r="AG504" i="1"/>
  <c r="AK504" i="1"/>
  <c r="AF505" i="1"/>
  <c r="AJ505" i="1"/>
  <c r="AG505" i="1"/>
  <c r="AK505" i="1"/>
  <c r="AF506" i="1"/>
  <c r="AJ506" i="1"/>
  <c r="AG506" i="1"/>
  <c r="AK506" i="1"/>
  <c r="AF507" i="1"/>
  <c r="AJ507" i="1"/>
  <c r="AG507" i="1"/>
  <c r="AK507" i="1"/>
  <c r="AF508" i="1"/>
  <c r="AJ508" i="1"/>
  <c r="AG508" i="1"/>
  <c r="AK508" i="1"/>
  <c r="AF509" i="1"/>
  <c r="AJ509" i="1"/>
  <c r="AG509" i="1"/>
  <c r="AK509" i="1"/>
  <c r="AF510" i="1"/>
  <c r="AJ510" i="1"/>
  <c r="AG510" i="1"/>
  <c r="AK510" i="1"/>
  <c r="AF511" i="1"/>
  <c r="AJ511" i="1"/>
  <c r="AG511" i="1"/>
  <c r="AK511" i="1"/>
  <c r="AF512" i="1"/>
  <c r="AJ512" i="1"/>
  <c r="AG512" i="1"/>
  <c r="AK512" i="1"/>
  <c r="AF513" i="1"/>
  <c r="AJ513" i="1"/>
  <c r="AG513" i="1"/>
  <c r="AK513" i="1"/>
  <c r="AF514" i="1"/>
  <c r="AJ514" i="1"/>
  <c r="AG514" i="1"/>
  <c r="AK514" i="1"/>
  <c r="AF515" i="1"/>
  <c r="AJ515" i="1"/>
  <c r="AG515" i="1"/>
  <c r="AK515" i="1"/>
  <c r="AF516" i="1"/>
  <c r="AJ516" i="1"/>
  <c r="AG516" i="1"/>
  <c r="AK516" i="1"/>
  <c r="AF517" i="1"/>
  <c r="AJ517" i="1"/>
  <c r="AG517" i="1"/>
  <c r="AK517" i="1"/>
  <c r="AF518" i="1"/>
  <c r="AJ518" i="1"/>
  <c r="AG518" i="1"/>
  <c r="AK518" i="1"/>
  <c r="AF519" i="1"/>
  <c r="AJ519" i="1"/>
  <c r="AG519" i="1"/>
  <c r="AK519" i="1"/>
  <c r="AF520" i="1"/>
  <c r="AJ520" i="1"/>
  <c r="AG520" i="1"/>
  <c r="AK520" i="1"/>
  <c r="AF521" i="1"/>
  <c r="AJ521" i="1"/>
  <c r="AG521" i="1"/>
  <c r="AK521" i="1"/>
  <c r="AF522" i="1"/>
  <c r="AJ522" i="1"/>
  <c r="AG522" i="1"/>
  <c r="AK522" i="1"/>
  <c r="AF523" i="1"/>
  <c r="AJ523" i="1"/>
  <c r="AG523" i="1"/>
  <c r="AK523" i="1"/>
  <c r="AF524" i="1"/>
  <c r="AJ524" i="1"/>
  <c r="AG524" i="1"/>
  <c r="AK524" i="1"/>
  <c r="AF525" i="1"/>
  <c r="AJ525" i="1"/>
  <c r="AG525" i="1"/>
  <c r="AK525" i="1"/>
  <c r="AF526" i="1"/>
  <c r="AJ526" i="1"/>
  <c r="AG526" i="1"/>
  <c r="AK526" i="1"/>
  <c r="AF527" i="1"/>
  <c r="AJ527" i="1"/>
  <c r="AG527" i="1"/>
  <c r="AK527" i="1"/>
  <c r="AF528" i="1"/>
  <c r="AJ528" i="1"/>
  <c r="AG528" i="1"/>
  <c r="AK528" i="1"/>
  <c r="AF529" i="1"/>
  <c r="AJ529" i="1"/>
  <c r="AG529" i="1"/>
  <c r="AK529" i="1"/>
  <c r="AF530" i="1"/>
  <c r="AJ530" i="1"/>
  <c r="AG530" i="1"/>
  <c r="AK530" i="1"/>
  <c r="AF531" i="1"/>
  <c r="AJ531" i="1"/>
  <c r="AG531" i="1"/>
  <c r="AK531" i="1"/>
  <c r="AF532" i="1"/>
  <c r="AJ532" i="1"/>
  <c r="AG532" i="1"/>
  <c r="AK532" i="1"/>
  <c r="AF533" i="1"/>
  <c r="AJ533" i="1"/>
  <c r="AG533" i="1"/>
  <c r="AK533" i="1"/>
  <c r="AF534" i="1"/>
  <c r="AJ534" i="1"/>
  <c r="AG534" i="1"/>
  <c r="AK534" i="1"/>
  <c r="AF535" i="1"/>
  <c r="AJ535" i="1"/>
  <c r="AG535" i="1"/>
  <c r="AK535" i="1"/>
  <c r="AF536" i="1"/>
  <c r="AJ536" i="1"/>
  <c r="AG536" i="1"/>
  <c r="AK536" i="1"/>
  <c r="AF537" i="1"/>
  <c r="AJ537" i="1"/>
  <c r="AG537" i="1"/>
  <c r="AK537" i="1"/>
  <c r="AF538" i="1"/>
  <c r="AJ538" i="1"/>
  <c r="AG538" i="1"/>
  <c r="AK538" i="1"/>
  <c r="AF539" i="1"/>
  <c r="AJ539" i="1"/>
  <c r="AG539" i="1"/>
  <c r="AK539" i="1"/>
  <c r="AF540" i="1"/>
  <c r="AJ540" i="1"/>
  <c r="AG540" i="1"/>
  <c r="AK540" i="1"/>
  <c r="AF541" i="1"/>
  <c r="AJ541" i="1"/>
  <c r="AG541" i="1"/>
  <c r="AK541" i="1"/>
  <c r="AF542" i="1"/>
  <c r="AJ542" i="1"/>
  <c r="AG542" i="1"/>
  <c r="AK542" i="1"/>
  <c r="AF543" i="1"/>
  <c r="AJ543" i="1"/>
  <c r="AG543" i="1"/>
  <c r="AK543" i="1"/>
  <c r="AF544" i="1"/>
  <c r="AJ544" i="1"/>
  <c r="AG544" i="1"/>
  <c r="AK544" i="1"/>
  <c r="AF545" i="1"/>
  <c r="AJ545" i="1"/>
  <c r="AG545" i="1"/>
  <c r="AK545" i="1"/>
  <c r="AF546" i="1"/>
  <c r="AJ546" i="1"/>
  <c r="AG546" i="1"/>
  <c r="AK546" i="1"/>
  <c r="AF547" i="1"/>
  <c r="AJ547" i="1"/>
  <c r="AG547" i="1"/>
  <c r="AK547" i="1"/>
  <c r="AF548" i="1"/>
  <c r="AJ548" i="1"/>
  <c r="AG548" i="1"/>
  <c r="AK548" i="1"/>
  <c r="AF549" i="1"/>
  <c r="AJ549" i="1"/>
  <c r="AG549" i="1"/>
  <c r="AK549" i="1"/>
  <c r="AF550" i="1"/>
  <c r="AJ550" i="1"/>
  <c r="AG550" i="1"/>
  <c r="AK550" i="1"/>
  <c r="AF551" i="1"/>
  <c r="AJ551" i="1"/>
  <c r="AG551" i="1"/>
  <c r="AK551" i="1"/>
  <c r="AF552" i="1"/>
  <c r="AJ552" i="1"/>
  <c r="AG552" i="1"/>
  <c r="AK552" i="1"/>
  <c r="AF553" i="1"/>
  <c r="AJ553" i="1"/>
  <c r="AG553" i="1"/>
  <c r="AK553" i="1"/>
  <c r="AF554" i="1"/>
  <c r="AJ554" i="1"/>
  <c r="AG554" i="1"/>
  <c r="AK554" i="1"/>
  <c r="AF555" i="1"/>
  <c r="AJ555" i="1"/>
  <c r="AG555" i="1"/>
  <c r="AK555" i="1"/>
  <c r="AF556" i="1"/>
  <c r="AJ556" i="1"/>
  <c r="AG556" i="1"/>
  <c r="AK556" i="1"/>
  <c r="AF557" i="1"/>
  <c r="AJ557" i="1"/>
  <c r="AG557" i="1"/>
  <c r="AK557" i="1"/>
  <c r="AF558" i="1"/>
  <c r="AJ558" i="1"/>
  <c r="AG558" i="1"/>
  <c r="AK558" i="1"/>
  <c r="AF559" i="1"/>
  <c r="AJ559" i="1"/>
  <c r="AG559" i="1"/>
  <c r="AK559" i="1"/>
  <c r="AF560" i="1"/>
  <c r="AJ560" i="1"/>
  <c r="AG560" i="1"/>
  <c r="AK560" i="1"/>
  <c r="AF561" i="1"/>
  <c r="AJ561" i="1"/>
  <c r="AG561" i="1"/>
  <c r="AK561" i="1"/>
  <c r="AF562" i="1"/>
  <c r="AJ562" i="1"/>
  <c r="AG562" i="1"/>
  <c r="AK562" i="1"/>
  <c r="AF563" i="1"/>
  <c r="AJ563" i="1"/>
  <c r="AG563" i="1"/>
  <c r="AK563" i="1"/>
  <c r="AF564" i="1"/>
  <c r="AJ564" i="1"/>
  <c r="AG564" i="1"/>
  <c r="AK564" i="1"/>
  <c r="AF565" i="1"/>
  <c r="AJ565" i="1"/>
  <c r="AG565" i="1"/>
  <c r="AK565" i="1"/>
  <c r="AF566" i="1"/>
  <c r="AJ566" i="1"/>
  <c r="AG566" i="1"/>
  <c r="AK566" i="1"/>
  <c r="AF567" i="1"/>
  <c r="AJ567" i="1"/>
  <c r="AG567" i="1"/>
  <c r="AK567" i="1"/>
  <c r="AF568" i="1"/>
  <c r="AJ568" i="1"/>
  <c r="AG568" i="1"/>
  <c r="AK568" i="1"/>
  <c r="AF569" i="1"/>
  <c r="AJ569" i="1"/>
  <c r="AG569" i="1"/>
  <c r="AK569" i="1"/>
  <c r="AF570" i="1"/>
  <c r="AJ570" i="1"/>
  <c r="AG570" i="1"/>
  <c r="AK570" i="1"/>
  <c r="AF571" i="1"/>
  <c r="AJ571" i="1"/>
  <c r="AG571" i="1"/>
  <c r="AK571" i="1"/>
  <c r="AF572" i="1"/>
  <c r="AJ572" i="1"/>
  <c r="AG572" i="1"/>
  <c r="AK572" i="1"/>
  <c r="AF573" i="1"/>
  <c r="AJ573" i="1"/>
  <c r="AG573" i="1"/>
  <c r="AK573" i="1"/>
  <c r="AF574" i="1"/>
  <c r="AJ574" i="1"/>
  <c r="AG574" i="1"/>
  <c r="AK574" i="1"/>
  <c r="AF575" i="1"/>
  <c r="AJ575" i="1"/>
  <c r="AG575" i="1"/>
  <c r="AK575" i="1"/>
  <c r="AF576" i="1"/>
  <c r="AJ576" i="1"/>
  <c r="AG576" i="1"/>
  <c r="AK576" i="1"/>
  <c r="AF577" i="1"/>
  <c r="AJ577" i="1"/>
  <c r="AG577" i="1"/>
  <c r="AK577" i="1"/>
  <c r="AF578" i="1"/>
  <c r="AJ578" i="1"/>
  <c r="AG578" i="1"/>
  <c r="AK578" i="1"/>
  <c r="AF579" i="1"/>
  <c r="AJ579" i="1"/>
  <c r="AG579" i="1"/>
  <c r="AK579" i="1"/>
  <c r="AF580" i="1"/>
  <c r="AJ580" i="1"/>
  <c r="AG580" i="1"/>
  <c r="AK580" i="1"/>
  <c r="AF581" i="1"/>
  <c r="AJ581" i="1"/>
  <c r="AG581" i="1"/>
  <c r="AK581" i="1"/>
  <c r="AF582" i="1"/>
  <c r="AJ582" i="1"/>
  <c r="AG582" i="1"/>
  <c r="AK582" i="1"/>
  <c r="AF583" i="1"/>
  <c r="AJ583" i="1"/>
  <c r="AG583" i="1"/>
  <c r="AK583" i="1"/>
  <c r="AF584" i="1"/>
  <c r="AJ584" i="1"/>
  <c r="AG584" i="1"/>
  <c r="AK584" i="1"/>
  <c r="AF585" i="1"/>
  <c r="AJ585" i="1"/>
  <c r="AG585" i="1"/>
  <c r="AK585" i="1"/>
  <c r="AF586" i="1"/>
  <c r="AJ586" i="1"/>
  <c r="AG586" i="1"/>
  <c r="AK586" i="1"/>
  <c r="AF587" i="1"/>
  <c r="AJ587" i="1"/>
  <c r="AG587" i="1"/>
  <c r="AK587" i="1"/>
  <c r="AF588" i="1"/>
  <c r="AJ588" i="1"/>
  <c r="AG588" i="1"/>
  <c r="AK588" i="1"/>
  <c r="AF589" i="1"/>
  <c r="AJ589" i="1"/>
  <c r="AG589" i="1"/>
  <c r="AK589" i="1"/>
  <c r="AF590" i="1"/>
  <c r="AJ590" i="1"/>
  <c r="AG590" i="1"/>
  <c r="AK590" i="1"/>
  <c r="AF591" i="1"/>
  <c r="AJ591" i="1"/>
  <c r="AG591" i="1"/>
  <c r="AK591" i="1"/>
  <c r="AF592" i="1"/>
  <c r="AJ592" i="1"/>
  <c r="AG592" i="1"/>
  <c r="AK592" i="1"/>
  <c r="AF593" i="1"/>
  <c r="AJ593" i="1"/>
  <c r="AG593" i="1"/>
  <c r="AK593" i="1"/>
  <c r="AF594" i="1"/>
  <c r="AJ594" i="1"/>
  <c r="AG594" i="1"/>
  <c r="AK594" i="1"/>
  <c r="AF595" i="1"/>
  <c r="AJ595" i="1"/>
  <c r="AG595" i="1"/>
  <c r="AK595" i="1"/>
  <c r="AF596" i="1"/>
  <c r="AJ596" i="1"/>
  <c r="AG596" i="1"/>
  <c r="AK596" i="1"/>
  <c r="AF597" i="1"/>
  <c r="AJ597" i="1"/>
  <c r="AG597" i="1"/>
  <c r="AK597" i="1"/>
  <c r="AF598" i="1"/>
  <c r="AJ598" i="1"/>
  <c r="AG598" i="1"/>
  <c r="AK598" i="1"/>
  <c r="AF599" i="1"/>
  <c r="AJ599" i="1"/>
  <c r="AG599" i="1"/>
  <c r="AK599" i="1"/>
  <c r="AF600" i="1"/>
  <c r="AJ600" i="1"/>
  <c r="AG600" i="1"/>
  <c r="AK600" i="1"/>
  <c r="AF601" i="1"/>
  <c r="AJ601" i="1"/>
  <c r="AG601" i="1"/>
  <c r="AK601" i="1"/>
  <c r="AF602" i="1"/>
  <c r="AJ602" i="1"/>
  <c r="AG602" i="1"/>
  <c r="AK602" i="1"/>
  <c r="AF603" i="1"/>
  <c r="AJ603" i="1"/>
  <c r="AG603" i="1"/>
  <c r="AK603" i="1"/>
  <c r="AF604" i="1"/>
  <c r="AJ604" i="1"/>
  <c r="AG604" i="1"/>
  <c r="AK604" i="1"/>
  <c r="AF605" i="1"/>
  <c r="AJ605" i="1"/>
  <c r="AG605" i="1"/>
  <c r="AK605" i="1"/>
  <c r="AF606" i="1"/>
  <c r="AJ606" i="1"/>
  <c r="AG606" i="1"/>
  <c r="AK606" i="1"/>
  <c r="AF607" i="1"/>
  <c r="AJ607" i="1"/>
  <c r="AG607" i="1"/>
  <c r="AK607" i="1"/>
  <c r="AF608" i="1"/>
  <c r="AJ608" i="1"/>
  <c r="AG608" i="1"/>
  <c r="AK608" i="1"/>
  <c r="AF609" i="1"/>
  <c r="AJ609" i="1"/>
  <c r="AG609" i="1"/>
  <c r="AK609" i="1"/>
  <c r="AF610" i="1"/>
  <c r="AJ610" i="1"/>
  <c r="AG610" i="1"/>
  <c r="AK610" i="1"/>
  <c r="AF611" i="1"/>
  <c r="AJ611" i="1"/>
  <c r="AG611" i="1"/>
  <c r="AK611" i="1"/>
  <c r="AF612" i="1"/>
  <c r="AJ612" i="1"/>
  <c r="AG612" i="1"/>
  <c r="AK612" i="1"/>
  <c r="AF613" i="1"/>
  <c r="AJ613" i="1"/>
  <c r="AG613" i="1"/>
  <c r="AK613" i="1"/>
  <c r="AF614" i="1"/>
  <c r="AJ614" i="1"/>
  <c r="AG614" i="1"/>
  <c r="AK614" i="1"/>
  <c r="AF615" i="1"/>
  <c r="AJ615" i="1"/>
  <c r="AG615" i="1"/>
  <c r="AK615" i="1"/>
  <c r="AF616" i="1"/>
  <c r="AJ616" i="1"/>
  <c r="AG616" i="1"/>
  <c r="AK616" i="1"/>
  <c r="AF617" i="1"/>
  <c r="AJ617" i="1"/>
  <c r="AG617" i="1"/>
  <c r="AK617" i="1"/>
  <c r="AF618" i="1"/>
  <c r="AJ618" i="1"/>
  <c r="AG618" i="1"/>
  <c r="AK618" i="1"/>
  <c r="AF619" i="1"/>
  <c r="AJ619" i="1"/>
  <c r="AG619" i="1"/>
  <c r="AK619" i="1"/>
  <c r="AF620" i="1"/>
  <c r="AJ620" i="1"/>
  <c r="AG620" i="1"/>
  <c r="AK620" i="1"/>
  <c r="AF621" i="1"/>
  <c r="AJ621" i="1"/>
  <c r="AG621" i="1"/>
  <c r="AK621" i="1"/>
  <c r="AF622" i="1"/>
  <c r="AJ622" i="1"/>
  <c r="AG622" i="1"/>
  <c r="AK622" i="1"/>
  <c r="AF623" i="1"/>
  <c r="AJ623" i="1"/>
  <c r="AG623" i="1"/>
  <c r="AK623" i="1"/>
  <c r="AF624" i="1"/>
  <c r="AJ624" i="1"/>
  <c r="AG624" i="1"/>
  <c r="AK624" i="1"/>
  <c r="AF625" i="1"/>
  <c r="AJ625" i="1"/>
  <c r="AG625" i="1"/>
  <c r="AK625" i="1"/>
  <c r="AF626" i="1"/>
  <c r="AJ626" i="1"/>
  <c r="AG626" i="1"/>
  <c r="AK626" i="1"/>
  <c r="AF627" i="1"/>
  <c r="AJ627" i="1"/>
  <c r="AG627" i="1"/>
  <c r="AK627" i="1"/>
  <c r="AF628" i="1"/>
  <c r="AJ628" i="1"/>
  <c r="AG628" i="1"/>
  <c r="AK628" i="1"/>
  <c r="AF629" i="1"/>
  <c r="AJ629" i="1"/>
  <c r="AG629" i="1"/>
  <c r="AK629" i="1"/>
  <c r="AF630" i="1"/>
  <c r="AJ630" i="1"/>
  <c r="AG630" i="1"/>
  <c r="AK630" i="1"/>
  <c r="AF631" i="1"/>
  <c r="AJ631" i="1"/>
  <c r="AG631" i="1"/>
  <c r="AK631" i="1"/>
  <c r="AF632" i="1"/>
  <c r="AJ632" i="1"/>
  <c r="AG632" i="1"/>
  <c r="AK632" i="1"/>
  <c r="AF633" i="1"/>
  <c r="AJ633" i="1"/>
  <c r="AG633" i="1"/>
  <c r="AK633" i="1"/>
  <c r="AF634" i="1"/>
  <c r="AJ634" i="1"/>
  <c r="AG634" i="1"/>
  <c r="AK634" i="1"/>
  <c r="AF635" i="1"/>
  <c r="AJ635" i="1"/>
  <c r="AG635" i="1"/>
  <c r="AK635" i="1"/>
  <c r="AF636" i="1"/>
  <c r="AJ636" i="1"/>
  <c r="AG636" i="1"/>
  <c r="AK636" i="1"/>
  <c r="AF637" i="1"/>
  <c r="AJ637" i="1"/>
  <c r="AG637" i="1"/>
  <c r="AK637" i="1"/>
  <c r="AF638" i="1"/>
  <c r="AJ638" i="1"/>
  <c r="AG638" i="1"/>
  <c r="AK638" i="1"/>
  <c r="AF639" i="1"/>
  <c r="AJ639" i="1"/>
  <c r="AG639" i="1"/>
  <c r="AK639" i="1"/>
  <c r="AF640" i="1"/>
  <c r="AJ640" i="1"/>
  <c r="AG640" i="1"/>
  <c r="AK640" i="1"/>
  <c r="AF641" i="1"/>
  <c r="AJ641" i="1"/>
  <c r="AG641" i="1"/>
  <c r="AK641" i="1"/>
  <c r="AF642" i="1"/>
  <c r="AJ642" i="1"/>
  <c r="AG642" i="1"/>
  <c r="AK642" i="1"/>
  <c r="AF643" i="1"/>
  <c r="AJ643" i="1"/>
  <c r="AG643" i="1"/>
  <c r="AK643" i="1"/>
  <c r="AF644" i="1"/>
  <c r="AJ644" i="1"/>
  <c r="AG644" i="1"/>
  <c r="AK644" i="1"/>
  <c r="AF645" i="1"/>
  <c r="AJ645" i="1"/>
  <c r="AG645" i="1"/>
  <c r="AK645" i="1"/>
  <c r="AF646" i="1"/>
  <c r="AJ646" i="1"/>
  <c r="AG646" i="1"/>
  <c r="AK646" i="1"/>
  <c r="AF647" i="1"/>
  <c r="AJ647" i="1"/>
  <c r="AG647" i="1"/>
  <c r="AK647" i="1"/>
  <c r="AF648" i="1"/>
  <c r="AJ648" i="1"/>
  <c r="AG648" i="1"/>
  <c r="AK648" i="1"/>
  <c r="AF649" i="1"/>
  <c r="AJ649" i="1"/>
  <c r="AG649" i="1"/>
  <c r="AK649" i="1"/>
  <c r="AF650" i="1"/>
  <c r="AJ650" i="1"/>
  <c r="AG650" i="1"/>
  <c r="AK650" i="1"/>
  <c r="AF651" i="1"/>
  <c r="AJ651" i="1"/>
  <c r="AG651" i="1"/>
  <c r="AK651" i="1"/>
  <c r="AF652" i="1"/>
  <c r="AJ652" i="1"/>
  <c r="AG652" i="1"/>
  <c r="AK652" i="1"/>
  <c r="AF653" i="1"/>
  <c r="AJ653" i="1"/>
  <c r="AG653" i="1"/>
  <c r="AK653" i="1"/>
  <c r="AF654" i="1"/>
  <c r="AJ654" i="1"/>
  <c r="AG654" i="1"/>
  <c r="AK654" i="1"/>
  <c r="AF655" i="1"/>
  <c r="AJ655" i="1"/>
  <c r="AG655" i="1"/>
  <c r="AK655" i="1"/>
  <c r="AF656" i="1"/>
  <c r="AJ656" i="1"/>
  <c r="AG656" i="1"/>
  <c r="AK656" i="1"/>
  <c r="AF657" i="1"/>
  <c r="AJ657" i="1"/>
  <c r="AG657" i="1"/>
  <c r="AK657" i="1"/>
  <c r="AF658" i="1"/>
  <c r="AJ658" i="1"/>
  <c r="AG658" i="1"/>
  <c r="AK658" i="1"/>
  <c r="AF659" i="1"/>
  <c r="AJ659" i="1"/>
  <c r="AG659" i="1"/>
  <c r="AK659" i="1"/>
  <c r="AF660" i="1"/>
  <c r="AJ660" i="1"/>
  <c r="AG660" i="1"/>
  <c r="AK660" i="1"/>
  <c r="AF661" i="1"/>
  <c r="AJ661" i="1"/>
  <c r="AG661" i="1"/>
  <c r="AK661" i="1"/>
  <c r="AF662" i="1"/>
  <c r="AJ662" i="1"/>
  <c r="AG662" i="1"/>
  <c r="AK662" i="1"/>
  <c r="AF663" i="1"/>
  <c r="AJ663" i="1"/>
  <c r="AG663" i="1"/>
  <c r="AK663" i="1"/>
  <c r="AF664" i="1"/>
  <c r="AJ664" i="1"/>
  <c r="AG664" i="1"/>
  <c r="AK664" i="1"/>
  <c r="AF665" i="1"/>
  <c r="AJ665" i="1"/>
  <c r="AG665" i="1"/>
  <c r="AK665" i="1"/>
  <c r="AF666" i="1"/>
  <c r="AJ666" i="1"/>
  <c r="AG666" i="1"/>
  <c r="AK666" i="1"/>
  <c r="AF667" i="1"/>
  <c r="AJ667" i="1"/>
  <c r="AG667" i="1"/>
  <c r="AK667" i="1"/>
  <c r="AF668" i="1"/>
  <c r="AJ668" i="1"/>
  <c r="AG668" i="1"/>
  <c r="AK668" i="1"/>
  <c r="AF669" i="1"/>
  <c r="AJ669" i="1"/>
  <c r="AG669" i="1"/>
  <c r="AK669" i="1"/>
  <c r="AF670" i="1"/>
  <c r="AJ670" i="1"/>
  <c r="AG670" i="1"/>
  <c r="AK670" i="1"/>
  <c r="AF671" i="1"/>
  <c r="AJ671" i="1"/>
  <c r="AG671" i="1"/>
  <c r="AK671" i="1"/>
  <c r="AF672" i="1"/>
  <c r="AJ672" i="1"/>
  <c r="AG672" i="1"/>
  <c r="AK672" i="1"/>
  <c r="AF673" i="1"/>
  <c r="AJ673" i="1"/>
  <c r="AG673" i="1"/>
  <c r="AK673" i="1"/>
  <c r="AF674" i="1"/>
  <c r="AJ674" i="1"/>
  <c r="AG674" i="1"/>
  <c r="AK674" i="1"/>
  <c r="AF675" i="1"/>
  <c r="AJ675" i="1"/>
  <c r="AG675" i="1"/>
  <c r="AK675" i="1"/>
  <c r="AF676" i="1"/>
  <c r="AJ676" i="1"/>
  <c r="AG676" i="1"/>
  <c r="AK676" i="1"/>
  <c r="AF677" i="1"/>
  <c r="AJ677" i="1"/>
  <c r="AG677" i="1"/>
  <c r="AK677" i="1"/>
  <c r="AF678" i="1"/>
  <c r="AJ678" i="1"/>
  <c r="AG678" i="1"/>
  <c r="AK678" i="1"/>
  <c r="AF679" i="1"/>
  <c r="AJ679" i="1"/>
  <c r="AG679" i="1"/>
  <c r="AK679" i="1"/>
  <c r="AF680" i="1"/>
  <c r="AJ680" i="1"/>
  <c r="AG680" i="1"/>
  <c r="AK680" i="1"/>
  <c r="AF681" i="1"/>
  <c r="AJ681" i="1"/>
  <c r="AG681" i="1"/>
  <c r="AK681" i="1"/>
  <c r="AF682" i="1"/>
  <c r="AJ682" i="1"/>
  <c r="AG682" i="1"/>
  <c r="AK682" i="1"/>
  <c r="AF683" i="1"/>
  <c r="AJ683" i="1"/>
  <c r="AG683" i="1"/>
  <c r="AK683" i="1"/>
  <c r="AF684" i="1"/>
  <c r="AJ684" i="1"/>
  <c r="AG684" i="1"/>
  <c r="AK684" i="1"/>
  <c r="AF685" i="1"/>
  <c r="AJ685" i="1"/>
  <c r="AG685" i="1"/>
  <c r="AK685" i="1"/>
  <c r="AF686" i="1"/>
  <c r="AJ686" i="1"/>
  <c r="AG686" i="1"/>
  <c r="AK686" i="1"/>
  <c r="AF687" i="1"/>
  <c r="AJ687" i="1"/>
  <c r="AG687" i="1"/>
  <c r="AK687" i="1"/>
  <c r="AF688" i="1"/>
  <c r="AJ688" i="1"/>
  <c r="AG688" i="1"/>
  <c r="AK688" i="1"/>
  <c r="AF689" i="1"/>
  <c r="AJ689" i="1"/>
  <c r="AG689" i="1"/>
  <c r="AK689" i="1"/>
  <c r="AF690" i="1"/>
  <c r="AJ690" i="1"/>
  <c r="AG690" i="1"/>
  <c r="AK690" i="1"/>
  <c r="AF691" i="1"/>
  <c r="AJ691" i="1"/>
  <c r="AG691" i="1"/>
  <c r="AK691" i="1"/>
  <c r="AF692" i="1"/>
  <c r="AJ692" i="1"/>
  <c r="AG692" i="1"/>
  <c r="AK692" i="1"/>
  <c r="AF693" i="1"/>
  <c r="AJ693" i="1"/>
  <c r="AG693" i="1"/>
  <c r="AK693" i="1"/>
  <c r="AF694" i="1"/>
  <c r="AJ694" i="1"/>
  <c r="AG694" i="1"/>
  <c r="AK694" i="1"/>
  <c r="AF695" i="1"/>
  <c r="AJ695" i="1"/>
  <c r="AG695" i="1"/>
  <c r="AK695" i="1"/>
  <c r="AF696" i="1"/>
  <c r="AJ696" i="1"/>
  <c r="AG696" i="1"/>
  <c r="AK696" i="1"/>
  <c r="AF697" i="1"/>
  <c r="AJ697" i="1"/>
  <c r="AG697" i="1"/>
  <c r="AK697" i="1"/>
  <c r="AF698" i="1"/>
  <c r="AJ698" i="1"/>
  <c r="AG698" i="1"/>
  <c r="AK698" i="1"/>
  <c r="AF699" i="1"/>
  <c r="AJ699" i="1"/>
  <c r="AG699" i="1"/>
  <c r="AK699" i="1"/>
  <c r="AF700" i="1"/>
  <c r="AJ700" i="1"/>
  <c r="AG700" i="1"/>
  <c r="AK700" i="1"/>
  <c r="AF701" i="1"/>
  <c r="AJ701" i="1"/>
  <c r="AG701" i="1"/>
  <c r="AK701" i="1"/>
  <c r="AF702" i="1"/>
  <c r="AJ702" i="1"/>
  <c r="AG702" i="1"/>
  <c r="AK702" i="1"/>
  <c r="AF703" i="1"/>
  <c r="AJ703" i="1"/>
  <c r="AG703" i="1"/>
  <c r="AK703" i="1"/>
  <c r="AF704" i="1"/>
  <c r="AJ704" i="1"/>
  <c r="AG704" i="1"/>
  <c r="AK704" i="1"/>
  <c r="AF705" i="1"/>
  <c r="AJ705" i="1"/>
  <c r="AG705" i="1"/>
  <c r="AK705" i="1"/>
  <c r="AF706" i="1"/>
  <c r="AJ706" i="1"/>
  <c r="AG706" i="1"/>
  <c r="AK706" i="1"/>
  <c r="AF707" i="1"/>
  <c r="AJ707" i="1"/>
  <c r="AG707" i="1"/>
  <c r="AK707" i="1"/>
  <c r="AF708" i="1"/>
  <c r="AJ708" i="1"/>
  <c r="AG708" i="1"/>
  <c r="AK708" i="1"/>
  <c r="AF709" i="1"/>
  <c r="AJ709" i="1"/>
  <c r="AG709" i="1"/>
  <c r="AK709" i="1"/>
  <c r="AF710" i="1"/>
  <c r="AJ710" i="1"/>
  <c r="AG710" i="1"/>
  <c r="AK710" i="1"/>
  <c r="AF711" i="1"/>
  <c r="AJ711" i="1"/>
  <c r="AG711" i="1"/>
  <c r="AK711" i="1"/>
  <c r="AF712" i="1"/>
  <c r="AJ712" i="1"/>
  <c r="AG712" i="1"/>
  <c r="AK712" i="1"/>
  <c r="AF713" i="1"/>
  <c r="AJ713" i="1"/>
  <c r="AG713" i="1"/>
  <c r="AK713" i="1"/>
  <c r="AF714" i="1"/>
  <c r="AJ714" i="1"/>
  <c r="AG714" i="1"/>
  <c r="AK714" i="1"/>
  <c r="AF715" i="1"/>
  <c r="AJ715" i="1"/>
  <c r="AG715" i="1"/>
  <c r="AK715" i="1"/>
  <c r="AF716" i="1"/>
  <c r="AJ716" i="1"/>
  <c r="AG716" i="1"/>
  <c r="AK716" i="1"/>
  <c r="AF717" i="1"/>
  <c r="AJ717" i="1"/>
  <c r="AG717" i="1"/>
  <c r="AK717" i="1"/>
  <c r="AF718" i="1"/>
  <c r="AJ718" i="1"/>
  <c r="AG718" i="1"/>
  <c r="AK718" i="1"/>
  <c r="AF719" i="1"/>
  <c r="AJ719" i="1"/>
  <c r="AG719" i="1"/>
  <c r="AK719" i="1"/>
  <c r="AF720" i="1"/>
  <c r="AJ720" i="1"/>
  <c r="AG720" i="1"/>
  <c r="AK720" i="1"/>
  <c r="AF721" i="1"/>
  <c r="AJ721" i="1"/>
  <c r="AG721" i="1"/>
  <c r="AK721" i="1"/>
  <c r="AF722" i="1"/>
  <c r="AJ722" i="1"/>
  <c r="AG722" i="1"/>
  <c r="AK722" i="1"/>
  <c r="AF723" i="1"/>
  <c r="AJ723" i="1"/>
  <c r="AG723" i="1"/>
  <c r="AK723" i="1"/>
  <c r="AF724" i="1"/>
  <c r="AJ724" i="1"/>
  <c r="AG724" i="1"/>
  <c r="AK724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5" i="1"/>
  <c r="AL6" i="1"/>
  <c r="AL7" i="1"/>
  <c r="AL8" i="1"/>
  <c r="AL4" i="1"/>
  <c r="AL3" i="1"/>
  <c r="AA5" i="1"/>
  <c r="Z3" i="1"/>
  <c r="AB3" i="1"/>
  <c r="B6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AA3" i="1"/>
  <c r="AC3" i="1"/>
  <c r="AA4" i="1"/>
  <c r="AC4" i="1"/>
  <c r="AC5" i="1"/>
  <c r="AA6" i="1"/>
  <c r="AC6" i="1"/>
  <c r="AA7" i="1"/>
  <c r="AC7" i="1"/>
  <c r="AA8" i="1"/>
  <c r="AC8" i="1"/>
  <c r="AA9" i="1"/>
  <c r="AC9" i="1"/>
  <c r="AA10" i="1"/>
  <c r="AC10" i="1"/>
  <c r="AA11" i="1"/>
  <c r="AC11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C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62" i="1"/>
  <c r="AC62" i="1"/>
  <c r="AA63" i="1"/>
  <c r="AC63" i="1"/>
  <c r="AA64" i="1"/>
  <c r="AC64" i="1"/>
  <c r="AA65" i="1"/>
  <c r="AC65" i="1"/>
  <c r="AA66" i="1"/>
  <c r="AC66" i="1"/>
  <c r="AA67" i="1"/>
  <c r="AC67" i="1"/>
  <c r="AA68" i="1"/>
  <c r="AC68" i="1"/>
  <c r="AA69" i="1"/>
  <c r="AC69" i="1"/>
  <c r="AA70" i="1"/>
  <c r="AC70" i="1"/>
  <c r="AA71" i="1"/>
  <c r="AC71" i="1"/>
  <c r="AA72" i="1"/>
  <c r="AC72" i="1"/>
  <c r="AA73" i="1"/>
  <c r="AC73" i="1"/>
  <c r="AA74" i="1"/>
  <c r="AC74" i="1"/>
  <c r="AA75" i="1"/>
  <c r="AC75" i="1"/>
  <c r="AA76" i="1"/>
  <c r="AC76" i="1"/>
  <c r="AA77" i="1"/>
  <c r="AC77" i="1"/>
  <c r="AA78" i="1"/>
  <c r="AC78" i="1"/>
  <c r="AA79" i="1"/>
  <c r="AC79" i="1"/>
  <c r="AA80" i="1"/>
  <c r="AC80" i="1"/>
  <c r="AA81" i="1"/>
  <c r="AC81" i="1"/>
  <c r="AA82" i="1"/>
  <c r="AC82" i="1"/>
  <c r="AA83" i="1"/>
  <c r="AC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C135" i="1"/>
  <c r="AA136" i="1"/>
  <c r="AC136" i="1"/>
  <c r="AA137" i="1"/>
  <c r="AC137" i="1"/>
  <c r="AA138" i="1"/>
  <c r="AC138" i="1"/>
  <c r="AA139" i="1"/>
  <c r="AC139" i="1"/>
  <c r="AA140" i="1"/>
  <c r="AC140" i="1"/>
  <c r="AA141" i="1"/>
  <c r="AC141" i="1"/>
  <c r="AA142" i="1"/>
  <c r="AC142" i="1"/>
  <c r="AA143" i="1"/>
  <c r="AC143" i="1"/>
  <c r="AA144" i="1"/>
  <c r="AC144" i="1"/>
  <c r="AA145" i="1"/>
  <c r="AC145" i="1"/>
  <c r="AA146" i="1"/>
  <c r="AC146" i="1"/>
  <c r="AA147" i="1"/>
  <c r="AC147" i="1"/>
  <c r="AA148" i="1"/>
  <c r="AC148" i="1"/>
  <c r="AA149" i="1"/>
  <c r="AC149" i="1"/>
  <c r="AA150" i="1"/>
  <c r="AC150" i="1"/>
  <c r="AA151" i="1"/>
  <c r="AC151" i="1"/>
  <c r="AA152" i="1"/>
  <c r="AC152" i="1"/>
  <c r="AA153" i="1"/>
  <c r="AC153" i="1"/>
  <c r="AA154" i="1"/>
  <c r="AC154" i="1"/>
  <c r="AA155" i="1"/>
  <c r="AC155" i="1"/>
  <c r="AA156" i="1"/>
  <c r="AC156" i="1"/>
  <c r="AA157" i="1"/>
  <c r="AC157" i="1"/>
  <c r="AA158" i="1"/>
  <c r="AC158" i="1"/>
  <c r="AA159" i="1"/>
  <c r="AC159" i="1"/>
  <c r="AA160" i="1"/>
  <c r="AC160" i="1"/>
  <c r="AA161" i="1"/>
  <c r="AC161" i="1"/>
  <c r="AA162" i="1"/>
  <c r="AC162" i="1"/>
  <c r="AA163" i="1"/>
  <c r="AC163" i="1"/>
  <c r="AA164" i="1"/>
  <c r="AC164" i="1"/>
  <c r="AA165" i="1"/>
  <c r="AC165" i="1"/>
  <c r="AA166" i="1"/>
  <c r="AC166" i="1"/>
  <c r="AA167" i="1"/>
  <c r="AC167" i="1"/>
  <c r="AA168" i="1"/>
  <c r="AC168" i="1"/>
  <c r="AA169" i="1"/>
  <c r="AC169" i="1"/>
  <c r="AA170" i="1"/>
  <c r="AC170" i="1"/>
  <c r="AA171" i="1"/>
  <c r="AC171" i="1"/>
  <c r="AA172" i="1"/>
  <c r="AC172" i="1"/>
  <c r="AA173" i="1"/>
  <c r="AC173" i="1"/>
  <c r="AA174" i="1"/>
  <c r="AC174" i="1"/>
  <c r="AA175" i="1"/>
  <c r="AC175" i="1"/>
  <c r="AA176" i="1"/>
  <c r="AC176" i="1"/>
  <c r="AA177" i="1"/>
  <c r="AC177" i="1"/>
  <c r="AA178" i="1"/>
  <c r="AC178" i="1"/>
  <c r="AA179" i="1"/>
  <c r="AC179" i="1"/>
  <c r="AA180" i="1"/>
  <c r="AC180" i="1"/>
  <c r="AA181" i="1"/>
  <c r="AC181" i="1"/>
  <c r="AA182" i="1"/>
  <c r="AC182" i="1"/>
  <c r="AA183" i="1"/>
  <c r="AC183" i="1"/>
  <c r="AA184" i="1"/>
  <c r="AC184" i="1"/>
  <c r="AA185" i="1"/>
  <c r="AC185" i="1"/>
  <c r="AA186" i="1"/>
  <c r="AC186" i="1"/>
  <c r="AA187" i="1"/>
  <c r="AC187" i="1"/>
  <c r="AA188" i="1"/>
  <c r="AC188" i="1"/>
  <c r="AA189" i="1"/>
  <c r="AC189" i="1"/>
  <c r="AA190" i="1"/>
  <c r="AC190" i="1"/>
  <c r="AA191" i="1"/>
  <c r="AC191" i="1"/>
  <c r="AA192" i="1"/>
  <c r="AC192" i="1"/>
  <c r="AA193" i="1"/>
  <c r="AC193" i="1"/>
  <c r="AA194" i="1"/>
  <c r="AC194" i="1"/>
  <c r="AA195" i="1"/>
  <c r="AC195" i="1"/>
  <c r="AA196" i="1"/>
  <c r="AC196" i="1"/>
  <c r="AA197" i="1"/>
  <c r="AC197" i="1"/>
  <c r="AA198" i="1"/>
  <c r="AC198" i="1"/>
  <c r="AA199" i="1"/>
  <c r="AC199" i="1"/>
  <c r="AA200" i="1"/>
  <c r="AC200" i="1"/>
  <c r="AA201" i="1"/>
  <c r="AC201" i="1"/>
  <c r="AA202" i="1"/>
  <c r="AC202" i="1"/>
  <c r="AA203" i="1"/>
  <c r="AC203" i="1"/>
  <c r="AA204" i="1"/>
  <c r="AC204" i="1"/>
  <c r="AA205" i="1"/>
  <c r="AC205" i="1"/>
  <c r="AA206" i="1"/>
  <c r="AC206" i="1"/>
  <c r="AA207" i="1"/>
  <c r="AC207" i="1"/>
  <c r="AA208" i="1"/>
  <c r="AC208" i="1"/>
  <c r="AA209" i="1"/>
  <c r="AC209" i="1"/>
  <c r="AA210" i="1"/>
  <c r="AC210" i="1"/>
  <c r="AA211" i="1"/>
  <c r="AC211" i="1"/>
  <c r="AA212" i="1"/>
  <c r="AC212" i="1"/>
  <c r="AA213" i="1"/>
  <c r="AC213" i="1"/>
  <c r="AA214" i="1"/>
  <c r="AC214" i="1"/>
  <c r="AA215" i="1"/>
  <c r="AC215" i="1"/>
  <c r="AA216" i="1"/>
  <c r="AC216" i="1"/>
  <c r="AA217" i="1"/>
  <c r="AC217" i="1"/>
  <c r="AA218" i="1"/>
  <c r="AC218" i="1"/>
  <c r="AA219" i="1"/>
  <c r="AC219" i="1"/>
  <c r="AA220" i="1"/>
  <c r="AC220" i="1"/>
  <c r="AA221" i="1"/>
  <c r="AC221" i="1"/>
  <c r="AA222" i="1"/>
  <c r="AC222" i="1"/>
  <c r="AA223" i="1"/>
  <c r="AC223" i="1"/>
  <c r="AA224" i="1"/>
  <c r="AC224" i="1"/>
  <c r="AA225" i="1"/>
  <c r="AC225" i="1"/>
  <c r="AA226" i="1"/>
  <c r="AC226" i="1"/>
  <c r="AA227" i="1"/>
  <c r="AC227" i="1"/>
  <c r="AA228" i="1"/>
  <c r="AC228" i="1"/>
  <c r="AA229" i="1"/>
  <c r="AC229" i="1"/>
  <c r="AA230" i="1"/>
  <c r="AC230" i="1"/>
  <c r="AA231" i="1"/>
  <c r="AC231" i="1"/>
  <c r="AA232" i="1"/>
  <c r="AC232" i="1"/>
  <c r="AA233" i="1"/>
  <c r="AC233" i="1"/>
  <c r="AA234" i="1"/>
  <c r="AC234" i="1"/>
  <c r="AA235" i="1"/>
  <c r="AC235" i="1"/>
  <c r="AA236" i="1"/>
  <c r="AC236" i="1"/>
  <c r="AA237" i="1"/>
  <c r="AC237" i="1"/>
  <c r="AA238" i="1"/>
  <c r="AC238" i="1"/>
  <c r="AA239" i="1"/>
  <c r="AC239" i="1"/>
  <c r="AA240" i="1"/>
  <c r="AC240" i="1"/>
  <c r="AA241" i="1"/>
  <c r="AC241" i="1"/>
  <c r="AA242" i="1"/>
  <c r="AC242" i="1"/>
  <c r="AA243" i="1"/>
  <c r="AC243" i="1"/>
  <c r="AA244" i="1"/>
  <c r="AC244" i="1"/>
  <c r="AA245" i="1"/>
  <c r="AC245" i="1"/>
  <c r="AA246" i="1"/>
  <c r="AC246" i="1"/>
  <c r="AA247" i="1"/>
  <c r="AC247" i="1"/>
  <c r="AA248" i="1"/>
  <c r="AC248" i="1"/>
  <c r="AA249" i="1"/>
  <c r="AC249" i="1"/>
  <c r="AA250" i="1"/>
  <c r="AC250" i="1"/>
  <c r="AA251" i="1"/>
  <c r="AC251" i="1"/>
  <c r="AA252" i="1"/>
  <c r="AC252" i="1"/>
  <c r="AA253" i="1"/>
  <c r="AC253" i="1"/>
  <c r="AA254" i="1"/>
  <c r="AC254" i="1"/>
  <c r="AA255" i="1"/>
  <c r="AC255" i="1"/>
  <c r="AA256" i="1"/>
  <c r="AC256" i="1"/>
  <c r="AA257" i="1"/>
  <c r="AC257" i="1"/>
  <c r="AA258" i="1"/>
  <c r="AC258" i="1"/>
  <c r="AA259" i="1"/>
  <c r="AC259" i="1"/>
  <c r="AA260" i="1"/>
  <c r="AC260" i="1"/>
  <c r="AA261" i="1"/>
  <c r="AC261" i="1"/>
  <c r="AA262" i="1"/>
  <c r="AC262" i="1"/>
  <c r="AA263" i="1"/>
  <c r="AC263" i="1"/>
  <c r="AA264" i="1"/>
  <c r="AC264" i="1"/>
  <c r="AA265" i="1"/>
  <c r="AC265" i="1"/>
  <c r="AA266" i="1"/>
  <c r="AC266" i="1"/>
  <c r="AA267" i="1"/>
  <c r="AC267" i="1"/>
  <c r="AA268" i="1"/>
  <c r="AC268" i="1"/>
  <c r="AA269" i="1"/>
  <c r="AC269" i="1"/>
  <c r="AA270" i="1"/>
  <c r="AC270" i="1"/>
  <c r="AA271" i="1"/>
  <c r="AC271" i="1"/>
  <c r="AA272" i="1"/>
  <c r="AC272" i="1"/>
  <c r="AA273" i="1"/>
  <c r="AC273" i="1"/>
  <c r="AA274" i="1"/>
  <c r="AC274" i="1"/>
  <c r="AA275" i="1"/>
  <c r="AC275" i="1"/>
  <c r="AA276" i="1"/>
  <c r="AC276" i="1"/>
  <c r="AA277" i="1"/>
  <c r="AC277" i="1"/>
  <c r="AA278" i="1"/>
  <c r="AC278" i="1"/>
  <c r="AA279" i="1"/>
  <c r="AC279" i="1"/>
  <c r="AA280" i="1"/>
  <c r="AC280" i="1"/>
  <c r="AA281" i="1"/>
  <c r="AC281" i="1"/>
  <c r="AA282" i="1"/>
  <c r="AC282" i="1"/>
  <c r="AA283" i="1"/>
  <c r="AC283" i="1"/>
  <c r="AA284" i="1"/>
  <c r="AC284" i="1"/>
  <c r="AA285" i="1"/>
  <c r="AC285" i="1"/>
  <c r="AA286" i="1"/>
  <c r="AC286" i="1"/>
  <c r="AA287" i="1"/>
  <c r="AC287" i="1"/>
  <c r="AA288" i="1"/>
  <c r="AC288" i="1"/>
  <c r="AA289" i="1"/>
  <c r="AC289" i="1"/>
  <c r="AA290" i="1"/>
  <c r="AC290" i="1"/>
  <c r="AA291" i="1"/>
  <c r="AC291" i="1"/>
  <c r="AA292" i="1"/>
  <c r="AC292" i="1"/>
  <c r="AA293" i="1"/>
  <c r="AC293" i="1"/>
  <c r="AA294" i="1"/>
  <c r="AC294" i="1"/>
  <c r="AA295" i="1"/>
  <c r="AC295" i="1"/>
  <c r="AA296" i="1"/>
  <c r="AC296" i="1"/>
  <c r="AA297" i="1"/>
  <c r="AC297" i="1"/>
  <c r="AA298" i="1"/>
  <c r="AC298" i="1"/>
  <c r="AA299" i="1"/>
  <c r="AC299" i="1"/>
  <c r="AA300" i="1"/>
  <c r="AC300" i="1"/>
  <c r="AA301" i="1"/>
  <c r="AC301" i="1"/>
  <c r="AA302" i="1"/>
  <c r="AC302" i="1"/>
  <c r="AA303" i="1"/>
  <c r="AC303" i="1"/>
  <c r="AA304" i="1"/>
  <c r="AC304" i="1"/>
  <c r="AA305" i="1"/>
  <c r="AC305" i="1"/>
  <c r="AA306" i="1"/>
  <c r="AC306" i="1"/>
  <c r="AA307" i="1"/>
  <c r="AC307" i="1"/>
  <c r="AA308" i="1"/>
  <c r="AC308" i="1"/>
  <c r="AA309" i="1"/>
  <c r="AC309" i="1"/>
  <c r="AA310" i="1"/>
  <c r="AC310" i="1"/>
  <c r="AA311" i="1"/>
  <c r="AC311" i="1"/>
  <c r="AA312" i="1"/>
  <c r="AC312" i="1"/>
  <c r="AA313" i="1"/>
  <c r="AC313" i="1"/>
  <c r="AA314" i="1"/>
  <c r="AC314" i="1"/>
  <c r="AA315" i="1"/>
  <c r="AC315" i="1"/>
  <c r="AA316" i="1"/>
  <c r="AC316" i="1"/>
  <c r="AA317" i="1"/>
  <c r="AC317" i="1"/>
  <c r="AA318" i="1"/>
  <c r="AC318" i="1"/>
  <c r="AA319" i="1"/>
  <c r="AC319" i="1"/>
  <c r="AA320" i="1"/>
  <c r="AC320" i="1"/>
  <c r="AA321" i="1"/>
  <c r="AC321" i="1"/>
  <c r="AA322" i="1"/>
  <c r="AC322" i="1"/>
  <c r="AA323" i="1"/>
  <c r="AC323" i="1"/>
  <c r="AA324" i="1"/>
  <c r="AC324" i="1"/>
  <c r="AA325" i="1"/>
  <c r="AC325" i="1"/>
  <c r="AA326" i="1"/>
  <c r="AC326" i="1"/>
  <c r="AA327" i="1"/>
  <c r="AC327" i="1"/>
  <c r="AA328" i="1"/>
  <c r="AC328" i="1"/>
  <c r="AA329" i="1"/>
  <c r="AC329" i="1"/>
  <c r="AA330" i="1"/>
  <c r="AC330" i="1"/>
  <c r="AA331" i="1"/>
  <c r="AC331" i="1"/>
  <c r="AA332" i="1"/>
  <c r="AC332" i="1"/>
  <c r="AA333" i="1"/>
  <c r="AC333" i="1"/>
  <c r="AA334" i="1"/>
  <c r="AC334" i="1"/>
  <c r="AA335" i="1"/>
  <c r="AC335" i="1"/>
  <c r="AA336" i="1"/>
  <c r="AC336" i="1"/>
  <c r="AA337" i="1"/>
  <c r="AC337" i="1"/>
  <c r="AA338" i="1"/>
  <c r="AC338" i="1"/>
  <c r="AA339" i="1"/>
  <c r="AC339" i="1"/>
  <c r="AA340" i="1"/>
  <c r="AC340" i="1"/>
  <c r="AA341" i="1"/>
  <c r="AC341" i="1"/>
  <c r="AA342" i="1"/>
  <c r="AC342" i="1"/>
  <c r="AA343" i="1"/>
  <c r="AC343" i="1"/>
  <c r="AA344" i="1"/>
  <c r="AC344" i="1"/>
  <c r="AA345" i="1"/>
  <c r="AC345" i="1"/>
  <c r="AA346" i="1"/>
  <c r="AC346" i="1"/>
  <c r="AA347" i="1"/>
  <c r="AC347" i="1"/>
  <c r="AA348" i="1"/>
  <c r="AC348" i="1"/>
  <c r="AA349" i="1"/>
  <c r="AC349" i="1"/>
  <c r="AA350" i="1"/>
  <c r="AC350" i="1"/>
  <c r="AA351" i="1"/>
  <c r="AC351" i="1"/>
  <c r="AA352" i="1"/>
  <c r="AC352" i="1"/>
  <c r="AA353" i="1"/>
  <c r="AC353" i="1"/>
  <c r="AA354" i="1"/>
  <c r="AC354" i="1"/>
  <c r="AA355" i="1"/>
  <c r="AC355" i="1"/>
  <c r="AA356" i="1"/>
  <c r="AC356" i="1"/>
  <c r="AA357" i="1"/>
  <c r="AC357" i="1"/>
  <c r="AA358" i="1"/>
  <c r="AC358" i="1"/>
  <c r="AA359" i="1"/>
  <c r="AC359" i="1"/>
  <c r="AA360" i="1"/>
  <c r="AC360" i="1"/>
  <c r="AA361" i="1"/>
  <c r="AC361" i="1"/>
  <c r="AA362" i="1"/>
  <c r="AC362" i="1"/>
  <c r="AA363" i="1"/>
  <c r="AC363" i="1"/>
  <c r="AA364" i="1"/>
  <c r="AC364" i="1"/>
  <c r="AA365" i="1"/>
  <c r="AC365" i="1"/>
  <c r="AA366" i="1"/>
  <c r="AC366" i="1"/>
  <c r="AA367" i="1"/>
  <c r="AC367" i="1"/>
  <c r="AA368" i="1"/>
  <c r="AC368" i="1"/>
  <c r="AA369" i="1"/>
  <c r="AC369" i="1"/>
  <c r="AA370" i="1"/>
  <c r="AC370" i="1"/>
  <c r="AA371" i="1"/>
  <c r="AC371" i="1"/>
  <c r="AA372" i="1"/>
  <c r="AC372" i="1"/>
  <c r="AA373" i="1"/>
  <c r="AC373" i="1"/>
  <c r="AA374" i="1"/>
  <c r="AC374" i="1"/>
  <c r="AA375" i="1"/>
  <c r="AC375" i="1"/>
  <c r="AA376" i="1"/>
  <c r="AC376" i="1"/>
  <c r="AA377" i="1"/>
  <c r="AC377" i="1"/>
  <c r="AA378" i="1"/>
  <c r="AC378" i="1"/>
  <c r="AA379" i="1"/>
  <c r="AC379" i="1"/>
  <c r="AA380" i="1"/>
  <c r="AC380" i="1"/>
  <c r="AA381" i="1"/>
  <c r="AC381" i="1"/>
  <c r="AA382" i="1"/>
  <c r="AC382" i="1"/>
  <c r="AA383" i="1"/>
  <c r="AC383" i="1"/>
  <c r="AA384" i="1"/>
  <c r="AC384" i="1"/>
  <c r="AA385" i="1"/>
  <c r="AC385" i="1"/>
  <c r="AA386" i="1"/>
  <c r="AC386" i="1"/>
  <c r="AA387" i="1"/>
  <c r="AC387" i="1"/>
  <c r="AA388" i="1"/>
  <c r="AC388" i="1"/>
  <c r="AA389" i="1"/>
  <c r="AC389" i="1"/>
  <c r="AA390" i="1"/>
  <c r="AC390" i="1"/>
  <c r="AA391" i="1"/>
  <c r="AC391" i="1"/>
  <c r="AA392" i="1"/>
  <c r="AC392" i="1"/>
  <c r="AA393" i="1"/>
  <c r="AC393" i="1"/>
  <c r="AA394" i="1"/>
  <c r="AC394" i="1"/>
  <c r="AA395" i="1"/>
  <c r="AC395" i="1"/>
  <c r="AA396" i="1"/>
  <c r="AC396" i="1"/>
  <c r="AA397" i="1"/>
  <c r="AC397" i="1"/>
  <c r="AA398" i="1"/>
  <c r="AC398" i="1"/>
  <c r="AA399" i="1"/>
  <c r="AC399" i="1"/>
  <c r="AA400" i="1"/>
  <c r="AC400" i="1"/>
  <c r="AA401" i="1"/>
  <c r="AC401" i="1"/>
  <c r="AA402" i="1"/>
  <c r="AC402" i="1"/>
  <c r="AA403" i="1"/>
  <c r="AC403" i="1"/>
  <c r="AA404" i="1"/>
  <c r="AC404" i="1"/>
  <c r="AA405" i="1"/>
  <c r="AC405" i="1"/>
  <c r="AA406" i="1"/>
  <c r="AC406" i="1"/>
  <c r="AA407" i="1"/>
  <c r="AC407" i="1"/>
  <c r="AA408" i="1"/>
  <c r="AC408" i="1"/>
  <c r="AA409" i="1"/>
  <c r="AC409" i="1"/>
  <c r="AA410" i="1"/>
  <c r="AC410" i="1"/>
  <c r="AA411" i="1"/>
  <c r="AC411" i="1"/>
  <c r="AA412" i="1"/>
  <c r="AC412" i="1"/>
  <c r="AA413" i="1"/>
  <c r="AC413" i="1"/>
  <c r="AA414" i="1"/>
  <c r="AC414" i="1"/>
  <c r="AA415" i="1"/>
  <c r="AC415" i="1"/>
  <c r="AA416" i="1"/>
  <c r="AC416" i="1"/>
  <c r="AA417" i="1"/>
  <c r="AC417" i="1"/>
  <c r="AA418" i="1"/>
  <c r="AC418" i="1"/>
  <c r="AA419" i="1"/>
  <c r="AC419" i="1"/>
  <c r="AA420" i="1"/>
  <c r="AC420" i="1"/>
  <c r="AA421" i="1"/>
  <c r="AC421" i="1"/>
  <c r="AA422" i="1"/>
  <c r="AC422" i="1"/>
  <c r="AA423" i="1"/>
  <c r="AC423" i="1"/>
  <c r="AA424" i="1"/>
  <c r="AC424" i="1"/>
  <c r="AA425" i="1"/>
  <c r="AC425" i="1"/>
  <c r="AA426" i="1"/>
  <c r="AC426" i="1"/>
  <c r="AA427" i="1"/>
  <c r="AC427" i="1"/>
  <c r="AA428" i="1"/>
  <c r="AC428" i="1"/>
  <c r="AA429" i="1"/>
  <c r="AC429" i="1"/>
  <c r="AA430" i="1"/>
  <c r="AC430" i="1"/>
  <c r="AA431" i="1"/>
  <c r="AC431" i="1"/>
  <c r="AA432" i="1"/>
  <c r="AC432" i="1"/>
  <c r="AA433" i="1"/>
  <c r="AC433" i="1"/>
  <c r="AA434" i="1"/>
  <c r="AC434" i="1"/>
  <c r="AA435" i="1"/>
  <c r="AC435" i="1"/>
  <c r="AA436" i="1"/>
  <c r="AC436" i="1"/>
  <c r="AA437" i="1"/>
  <c r="AC437" i="1"/>
  <c r="AA438" i="1"/>
  <c r="AC438" i="1"/>
  <c r="AA439" i="1"/>
  <c r="AC439" i="1"/>
  <c r="AA440" i="1"/>
  <c r="AC440" i="1"/>
  <c r="AA441" i="1"/>
  <c r="AC441" i="1"/>
  <c r="AA442" i="1"/>
  <c r="AC442" i="1"/>
  <c r="AA443" i="1"/>
  <c r="AC443" i="1"/>
  <c r="AA444" i="1"/>
  <c r="AC444" i="1"/>
  <c r="AA445" i="1"/>
  <c r="AC445" i="1"/>
  <c r="AA446" i="1"/>
  <c r="AC446" i="1"/>
  <c r="AA447" i="1"/>
  <c r="AC447" i="1"/>
  <c r="AA448" i="1"/>
  <c r="AC448" i="1"/>
  <c r="AA449" i="1"/>
  <c r="AC449" i="1"/>
  <c r="AA450" i="1"/>
  <c r="AC450" i="1"/>
  <c r="AA451" i="1"/>
  <c r="AC451" i="1"/>
  <c r="AA452" i="1"/>
  <c r="AC452" i="1"/>
  <c r="AA453" i="1"/>
  <c r="AC453" i="1"/>
  <c r="AA454" i="1"/>
  <c r="AC454" i="1"/>
  <c r="AA455" i="1"/>
  <c r="AC455" i="1"/>
  <c r="AA456" i="1"/>
  <c r="AC456" i="1"/>
  <c r="AA457" i="1"/>
  <c r="AC457" i="1"/>
  <c r="AA458" i="1"/>
  <c r="AC458" i="1"/>
  <c r="AA459" i="1"/>
  <c r="AC459" i="1"/>
  <c r="AA460" i="1"/>
  <c r="AC460" i="1"/>
  <c r="AA461" i="1"/>
  <c r="AC461" i="1"/>
  <c r="AA462" i="1"/>
  <c r="AC462" i="1"/>
  <c r="AA463" i="1"/>
  <c r="AC463" i="1"/>
  <c r="AA464" i="1"/>
  <c r="AC464" i="1"/>
  <c r="AA465" i="1"/>
  <c r="AC465" i="1"/>
  <c r="AA466" i="1"/>
  <c r="AC466" i="1"/>
  <c r="AA467" i="1"/>
  <c r="AC467" i="1"/>
  <c r="AA468" i="1"/>
  <c r="AC468" i="1"/>
  <c r="AA469" i="1"/>
  <c r="AC469" i="1"/>
  <c r="AA470" i="1"/>
  <c r="AC470" i="1"/>
  <c r="AA471" i="1"/>
  <c r="AC471" i="1"/>
  <c r="AA472" i="1"/>
  <c r="AC472" i="1"/>
  <c r="AA473" i="1"/>
  <c r="AC473" i="1"/>
  <c r="AA474" i="1"/>
  <c r="AC474" i="1"/>
  <c r="AA475" i="1"/>
  <c r="AC475" i="1"/>
  <c r="AA476" i="1"/>
  <c r="AC476" i="1"/>
  <c r="AA477" i="1"/>
  <c r="AC477" i="1"/>
  <c r="AA478" i="1"/>
  <c r="AC478" i="1"/>
  <c r="AA479" i="1"/>
  <c r="AC479" i="1"/>
  <c r="AA480" i="1"/>
  <c r="AC480" i="1"/>
  <c r="AA481" i="1"/>
  <c r="AC481" i="1"/>
  <c r="AA482" i="1"/>
  <c r="AC482" i="1"/>
  <c r="AA483" i="1"/>
  <c r="AC483" i="1"/>
  <c r="AA484" i="1"/>
  <c r="AC484" i="1"/>
  <c r="AA485" i="1"/>
  <c r="AC485" i="1"/>
  <c r="AA486" i="1"/>
  <c r="AC486" i="1"/>
  <c r="AA487" i="1"/>
  <c r="AC487" i="1"/>
  <c r="AA488" i="1"/>
  <c r="AC488" i="1"/>
  <c r="AA489" i="1"/>
  <c r="AC489" i="1"/>
  <c r="AA490" i="1"/>
  <c r="AC490" i="1"/>
  <c r="AA491" i="1"/>
  <c r="AC491" i="1"/>
  <c r="AA492" i="1"/>
  <c r="AC492" i="1"/>
  <c r="AA493" i="1"/>
  <c r="AC493" i="1"/>
  <c r="AA494" i="1"/>
  <c r="AC494" i="1"/>
  <c r="AA495" i="1"/>
  <c r="AC495" i="1"/>
  <c r="AA496" i="1"/>
  <c r="AC496" i="1"/>
  <c r="AA497" i="1"/>
  <c r="AC497" i="1"/>
  <c r="AA498" i="1"/>
  <c r="AC498" i="1"/>
  <c r="AA499" i="1"/>
  <c r="AC499" i="1"/>
  <c r="AA500" i="1"/>
  <c r="AC500" i="1"/>
  <c r="AA501" i="1"/>
  <c r="AC501" i="1"/>
  <c r="AA502" i="1"/>
  <c r="AC502" i="1"/>
  <c r="AA503" i="1"/>
  <c r="AC503" i="1"/>
  <c r="AA504" i="1"/>
  <c r="AC504" i="1"/>
  <c r="AA505" i="1"/>
  <c r="AC505" i="1"/>
  <c r="AA506" i="1"/>
  <c r="AC506" i="1"/>
  <c r="AA507" i="1"/>
  <c r="AC507" i="1"/>
  <c r="AA508" i="1"/>
  <c r="AC508" i="1"/>
  <c r="AA509" i="1"/>
  <c r="AC509" i="1"/>
  <c r="AA510" i="1"/>
  <c r="AC510" i="1"/>
  <c r="AA511" i="1"/>
  <c r="AC511" i="1"/>
  <c r="AA512" i="1"/>
  <c r="AC512" i="1"/>
  <c r="AA513" i="1"/>
  <c r="AC513" i="1"/>
  <c r="AA514" i="1"/>
  <c r="AC514" i="1"/>
  <c r="AA515" i="1"/>
  <c r="AC515" i="1"/>
  <c r="AA516" i="1"/>
  <c r="AC516" i="1"/>
  <c r="AA517" i="1"/>
  <c r="AC517" i="1"/>
  <c r="AA518" i="1"/>
  <c r="AC518" i="1"/>
  <c r="AA519" i="1"/>
  <c r="AC519" i="1"/>
  <c r="AA520" i="1"/>
  <c r="AC520" i="1"/>
  <c r="AA521" i="1"/>
  <c r="AC521" i="1"/>
  <c r="AA522" i="1"/>
  <c r="AC522" i="1"/>
  <c r="AA523" i="1"/>
  <c r="AC523" i="1"/>
  <c r="AA524" i="1"/>
  <c r="AC524" i="1"/>
  <c r="AA525" i="1"/>
  <c r="AC525" i="1"/>
  <c r="AA526" i="1"/>
  <c r="AC526" i="1"/>
  <c r="AA527" i="1"/>
  <c r="AC527" i="1"/>
  <c r="AA528" i="1"/>
  <c r="AC528" i="1"/>
  <c r="AA529" i="1"/>
  <c r="AC529" i="1"/>
  <c r="AA530" i="1"/>
  <c r="AC530" i="1"/>
  <c r="AA531" i="1"/>
  <c r="AC531" i="1"/>
  <c r="AA532" i="1"/>
  <c r="AC532" i="1"/>
  <c r="AA533" i="1"/>
  <c r="AC533" i="1"/>
  <c r="AA534" i="1"/>
  <c r="AC534" i="1"/>
  <c r="AA535" i="1"/>
  <c r="AC535" i="1"/>
  <c r="AA536" i="1"/>
  <c r="AC536" i="1"/>
  <c r="AA537" i="1"/>
  <c r="AC537" i="1"/>
  <c r="AA538" i="1"/>
  <c r="AC538" i="1"/>
  <c r="AA539" i="1"/>
  <c r="AC539" i="1"/>
  <c r="AA540" i="1"/>
  <c r="AC540" i="1"/>
  <c r="AA541" i="1"/>
  <c r="AC541" i="1"/>
  <c r="AA542" i="1"/>
  <c r="AC542" i="1"/>
  <c r="AA543" i="1"/>
  <c r="AC543" i="1"/>
  <c r="AA544" i="1"/>
  <c r="AC544" i="1"/>
  <c r="AA545" i="1"/>
  <c r="AC545" i="1"/>
  <c r="AA546" i="1"/>
  <c r="AC546" i="1"/>
  <c r="AA547" i="1"/>
  <c r="AC547" i="1"/>
  <c r="AA548" i="1"/>
  <c r="AC548" i="1"/>
  <c r="AA549" i="1"/>
  <c r="AC549" i="1"/>
  <c r="AA550" i="1"/>
  <c r="AC550" i="1"/>
  <c r="AA551" i="1"/>
  <c r="AC551" i="1"/>
  <c r="AA552" i="1"/>
  <c r="AC552" i="1"/>
  <c r="AA553" i="1"/>
  <c r="AC553" i="1"/>
  <c r="AA554" i="1"/>
  <c r="AC554" i="1"/>
  <c r="AA555" i="1"/>
  <c r="AC555" i="1"/>
  <c r="AA556" i="1"/>
  <c r="AC556" i="1"/>
  <c r="AA557" i="1"/>
  <c r="AC557" i="1"/>
  <c r="AA558" i="1"/>
  <c r="AC558" i="1"/>
  <c r="AA559" i="1"/>
  <c r="AC559" i="1"/>
  <c r="AA560" i="1"/>
  <c r="AC560" i="1"/>
  <c r="AA561" i="1"/>
  <c r="AC561" i="1"/>
  <c r="AA562" i="1"/>
  <c r="AC562" i="1"/>
  <c r="AA563" i="1"/>
  <c r="AC563" i="1"/>
  <c r="AA564" i="1"/>
  <c r="AC564" i="1"/>
  <c r="AA565" i="1"/>
  <c r="AC565" i="1"/>
  <c r="AA566" i="1"/>
  <c r="AC566" i="1"/>
  <c r="AA567" i="1"/>
  <c r="AC567" i="1"/>
  <c r="AA568" i="1"/>
  <c r="AC568" i="1"/>
  <c r="AA569" i="1"/>
  <c r="AC569" i="1"/>
  <c r="AA570" i="1"/>
  <c r="AC570" i="1"/>
  <c r="AA571" i="1"/>
  <c r="AC571" i="1"/>
  <c r="AA572" i="1"/>
  <c r="AC572" i="1"/>
  <c r="AA573" i="1"/>
  <c r="AC573" i="1"/>
  <c r="AA574" i="1"/>
  <c r="AC574" i="1"/>
  <c r="AA575" i="1"/>
  <c r="AC575" i="1"/>
  <c r="AA576" i="1"/>
  <c r="AC576" i="1"/>
  <c r="AA577" i="1"/>
  <c r="AC577" i="1"/>
  <c r="AA578" i="1"/>
  <c r="AC578" i="1"/>
  <c r="AA579" i="1"/>
  <c r="AC579" i="1"/>
  <c r="AA580" i="1"/>
  <c r="AC580" i="1"/>
  <c r="AA581" i="1"/>
  <c r="AC581" i="1"/>
  <c r="AA582" i="1"/>
  <c r="AC582" i="1"/>
  <c r="AA583" i="1"/>
  <c r="AC583" i="1"/>
  <c r="AA584" i="1"/>
  <c r="AC584" i="1"/>
  <c r="AA585" i="1"/>
  <c r="AC585" i="1"/>
  <c r="AA586" i="1"/>
  <c r="AC586" i="1"/>
  <c r="AA587" i="1"/>
  <c r="AC587" i="1"/>
  <c r="AA588" i="1"/>
  <c r="AC588" i="1"/>
  <c r="AA589" i="1"/>
  <c r="AC589" i="1"/>
  <c r="AA590" i="1"/>
  <c r="AC590" i="1"/>
  <c r="AA591" i="1"/>
  <c r="AC591" i="1"/>
  <c r="AA592" i="1"/>
  <c r="AC592" i="1"/>
  <c r="AA593" i="1"/>
  <c r="AC593" i="1"/>
  <c r="AA594" i="1"/>
  <c r="AC594" i="1"/>
  <c r="AA595" i="1"/>
  <c r="AC595" i="1"/>
  <c r="AA596" i="1"/>
  <c r="AC596" i="1"/>
  <c r="AA597" i="1"/>
  <c r="AC597" i="1"/>
  <c r="AA598" i="1"/>
  <c r="AC598" i="1"/>
  <c r="AA599" i="1"/>
  <c r="AC599" i="1"/>
  <c r="AA600" i="1"/>
  <c r="AC600" i="1"/>
  <c r="AA601" i="1"/>
  <c r="AC601" i="1"/>
  <c r="AA602" i="1"/>
  <c r="AC602" i="1"/>
  <c r="AA603" i="1"/>
  <c r="AC603" i="1"/>
  <c r="AA604" i="1"/>
  <c r="AC604" i="1"/>
  <c r="AA605" i="1"/>
  <c r="AC605" i="1"/>
  <c r="AA606" i="1"/>
  <c r="AC606" i="1"/>
  <c r="AA607" i="1"/>
  <c r="AC607" i="1"/>
  <c r="AA608" i="1"/>
  <c r="AC608" i="1"/>
  <c r="AA609" i="1"/>
  <c r="AC609" i="1"/>
  <c r="AA610" i="1"/>
  <c r="AC610" i="1"/>
  <c r="AA611" i="1"/>
  <c r="AC611" i="1"/>
  <c r="AA612" i="1"/>
  <c r="AC612" i="1"/>
  <c r="AA613" i="1"/>
  <c r="AC613" i="1"/>
  <c r="AA614" i="1"/>
  <c r="AC614" i="1"/>
  <c r="AA615" i="1"/>
  <c r="AC615" i="1"/>
  <c r="AA616" i="1"/>
  <c r="AC616" i="1"/>
  <c r="AA617" i="1"/>
  <c r="AC617" i="1"/>
  <c r="AA618" i="1"/>
  <c r="AC618" i="1"/>
  <c r="AA619" i="1"/>
  <c r="AC619" i="1"/>
  <c r="AA620" i="1"/>
  <c r="AC620" i="1"/>
  <c r="AA621" i="1"/>
  <c r="AC621" i="1"/>
  <c r="AA622" i="1"/>
  <c r="AC622" i="1"/>
  <c r="AA623" i="1"/>
  <c r="AC623" i="1"/>
  <c r="AA624" i="1"/>
  <c r="AC624" i="1"/>
  <c r="AA625" i="1"/>
  <c r="AC625" i="1"/>
  <c r="AA626" i="1"/>
  <c r="AC626" i="1"/>
  <c r="AA627" i="1"/>
  <c r="AC627" i="1"/>
  <c r="AA628" i="1"/>
  <c r="AC628" i="1"/>
  <c r="AA629" i="1"/>
  <c r="AC629" i="1"/>
  <c r="AA630" i="1"/>
  <c r="AC630" i="1"/>
  <c r="AA631" i="1"/>
  <c r="AC631" i="1"/>
  <c r="AA632" i="1"/>
  <c r="AC632" i="1"/>
  <c r="AA633" i="1"/>
  <c r="AC633" i="1"/>
  <c r="AA634" i="1"/>
  <c r="AC634" i="1"/>
  <c r="AA635" i="1"/>
  <c r="AC635" i="1"/>
  <c r="AA636" i="1"/>
  <c r="AC636" i="1"/>
  <c r="AA637" i="1"/>
  <c r="AC637" i="1"/>
  <c r="AA638" i="1"/>
  <c r="AC638" i="1"/>
  <c r="AA639" i="1"/>
  <c r="AC639" i="1"/>
  <c r="AA640" i="1"/>
  <c r="AC640" i="1"/>
  <c r="AA641" i="1"/>
  <c r="AC641" i="1"/>
  <c r="AA642" i="1"/>
  <c r="AC642" i="1"/>
  <c r="AA643" i="1"/>
  <c r="AC643" i="1"/>
  <c r="AA644" i="1"/>
  <c r="AC644" i="1"/>
  <c r="AA645" i="1"/>
  <c r="AC645" i="1"/>
  <c r="AA646" i="1"/>
  <c r="AC646" i="1"/>
  <c r="AA647" i="1"/>
  <c r="AC647" i="1"/>
  <c r="AA648" i="1"/>
  <c r="AC648" i="1"/>
  <c r="AA649" i="1"/>
  <c r="AC649" i="1"/>
  <c r="AA650" i="1"/>
  <c r="AC650" i="1"/>
  <c r="AA651" i="1"/>
  <c r="AC651" i="1"/>
  <c r="AA652" i="1"/>
  <c r="AC652" i="1"/>
  <c r="AA653" i="1"/>
  <c r="AC653" i="1"/>
  <c r="AA654" i="1"/>
  <c r="AC654" i="1"/>
  <c r="AA655" i="1"/>
  <c r="AC655" i="1"/>
  <c r="AA656" i="1"/>
  <c r="AC656" i="1"/>
  <c r="AA657" i="1"/>
  <c r="AC657" i="1"/>
  <c r="AA658" i="1"/>
  <c r="AC658" i="1"/>
  <c r="AA659" i="1"/>
  <c r="AC659" i="1"/>
  <c r="AA660" i="1"/>
  <c r="AC660" i="1"/>
  <c r="AA661" i="1"/>
  <c r="AC661" i="1"/>
  <c r="AA662" i="1"/>
  <c r="AC662" i="1"/>
  <c r="AA663" i="1"/>
  <c r="AC663" i="1"/>
  <c r="AA664" i="1"/>
  <c r="AC664" i="1"/>
  <c r="AA665" i="1"/>
  <c r="AC665" i="1"/>
  <c r="AA666" i="1"/>
  <c r="AC666" i="1"/>
  <c r="AA667" i="1"/>
  <c r="AC667" i="1"/>
  <c r="AA668" i="1"/>
  <c r="AC668" i="1"/>
  <c r="AA669" i="1"/>
  <c r="AC669" i="1"/>
  <c r="AA670" i="1"/>
  <c r="AC670" i="1"/>
  <c r="AA671" i="1"/>
  <c r="AC671" i="1"/>
  <c r="AA672" i="1"/>
  <c r="AC672" i="1"/>
  <c r="AA673" i="1"/>
  <c r="AC673" i="1"/>
  <c r="AA674" i="1"/>
  <c r="AC674" i="1"/>
  <c r="AA675" i="1"/>
  <c r="AC675" i="1"/>
  <c r="AA676" i="1"/>
  <c r="AC676" i="1"/>
  <c r="AA677" i="1"/>
  <c r="AC677" i="1"/>
  <c r="AA678" i="1"/>
  <c r="AC678" i="1"/>
  <c r="AA679" i="1"/>
  <c r="AC679" i="1"/>
  <c r="AA680" i="1"/>
  <c r="AC680" i="1"/>
  <c r="AA681" i="1"/>
  <c r="AC681" i="1"/>
  <c r="AA682" i="1"/>
  <c r="AC682" i="1"/>
  <c r="AA683" i="1"/>
  <c r="AC683" i="1"/>
  <c r="AA684" i="1"/>
  <c r="AC684" i="1"/>
  <c r="AA685" i="1"/>
  <c r="AC685" i="1"/>
  <c r="AA686" i="1"/>
  <c r="AC686" i="1"/>
  <c r="AA687" i="1"/>
  <c r="AC687" i="1"/>
  <c r="AA688" i="1"/>
  <c r="AC688" i="1"/>
  <c r="AA689" i="1"/>
  <c r="AC689" i="1"/>
  <c r="AA690" i="1"/>
  <c r="AC690" i="1"/>
  <c r="AA691" i="1"/>
  <c r="AC691" i="1"/>
  <c r="AA692" i="1"/>
  <c r="AC692" i="1"/>
  <c r="AA693" i="1"/>
  <c r="AC693" i="1"/>
  <c r="AA694" i="1"/>
  <c r="AC694" i="1"/>
  <c r="AA695" i="1"/>
  <c r="AC695" i="1"/>
  <c r="AA696" i="1"/>
  <c r="AC696" i="1"/>
  <c r="AA697" i="1"/>
  <c r="AC697" i="1"/>
  <c r="AA698" i="1"/>
  <c r="AC698" i="1"/>
  <c r="AA699" i="1"/>
  <c r="AC699" i="1"/>
  <c r="AA700" i="1"/>
  <c r="AC700" i="1"/>
  <c r="AA701" i="1"/>
  <c r="AC701" i="1"/>
  <c r="AA702" i="1"/>
  <c r="AC702" i="1"/>
  <c r="AA703" i="1"/>
  <c r="AC703" i="1"/>
  <c r="AA704" i="1"/>
  <c r="AC704" i="1"/>
  <c r="AA705" i="1"/>
  <c r="AC705" i="1"/>
  <c r="AA706" i="1"/>
  <c r="AC706" i="1"/>
  <c r="AA707" i="1"/>
  <c r="AC707" i="1"/>
  <c r="AA708" i="1"/>
  <c r="AC708" i="1"/>
  <c r="AA709" i="1"/>
  <c r="AC709" i="1"/>
  <c r="AA710" i="1"/>
  <c r="AC710" i="1"/>
  <c r="AA711" i="1"/>
  <c r="AC711" i="1"/>
  <c r="AA712" i="1"/>
  <c r="AC712" i="1"/>
  <c r="AA713" i="1"/>
  <c r="AC713" i="1"/>
  <c r="AA714" i="1"/>
  <c r="AC714" i="1"/>
  <c r="AA715" i="1"/>
  <c r="AC715" i="1"/>
  <c r="AA716" i="1"/>
  <c r="AC716" i="1"/>
  <c r="AA717" i="1"/>
  <c r="AC717" i="1"/>
  <c r="AA718" i="1"/>
  <c r="AC718" i="1"/>
  <c r="AA719" i="1"/>
  <c r="AC719" i="1"/>
  <c r="AA720" i="1"/>
  <c r="AC720" i="1"/>
  <c r="AA721" i="1"/>
  <c r="AC721" i="1"/>
  <c r="AA722" i="1"/>
  <c r="AC722" i="1"/>
  <c r="AA723" i="1"/>
  <c r="AC723" i="1"/>
  <c r="AA724" i="1"/>
  <c r="AC724" i="1"/>
  <c r="W18" i="1"/>
  <c r="Y18" i="1"/>
  <c r="W19" i="1"/>
  <c r="Y19" i="1"/>
  <c r="W20" i="1"/>
  <c r="Y20" i="1"/>
  <c r="W21" i="1"/>
  <c r="Y21" i="1"/>
  <c r="W22" i="1"/>
  <c r="Y22" i="1"/>
  <c r="W23" i="1"/>
  <c r="Y23" i="1"/>
  <c r="W24" i="1"/>
  <c r="Y24" i="1"/>
  <c r="W25" i="1"/>
  <c r="Y25" i="1"/>
  <c r="W26" i="1"/>
  <c r="Y26" i="1"/>
  <c r="W27" i="1"/>
  <c r="Y27" i="1"/>
  <c r="W28" i="1"/>
  <c r="Y28" i="1"/>
  <c r="W29" i="1"/>
  <c r="Y29" i="1"/>
  <c r="W30" i="1"/>
  <c r="Y30" i="1"/>
  <c r="W31" i="1"/>
  <c r="Y31" i="1"/>
  <c r="W32" i="1"/>
  <c r="Y32" i="1"/>
  <c r="W33" i="1"/>
  <c r="Y33" i="1"/>
  <c r="W34" i="1"/>
  <c r="Y34" i="1"/>
  <c r="W35" i="1"/>
  <c r="Y35" i="1"/>
  <c r="W36" i="1"/>
  <c r="Y36" i="1"/>
  <c r="W37" i="1"/>
  <c r="Y37" i="1"/>
  <c r="W38" i="1"/>
  <c r="Y38" i="1"/>
  <c r="W39" i="1"/>
  <c r="Y39" i="1"/>
  <c r="W40" i="1"/>
  <c r="Y40" i="1"/>
  <c r="W41" i="1"/>
  <c r="Y41" i="1"/>
  <c r="W42" i="1"/>
  <c r="Y42" i="1"/>
  <c r="W43" i="1"/>
  <c r="Y43" i="1"/>
  <c r="W44" i="1"/>
  <c r="Y44" i="1"/>
  <c r="W45" i="1"/>
  <c r="Y45" i="1"/>
  <c r="W46" i="1"/>
  <c r="Y46" i="1"/>
  <c r="W47" i="1"/>
  <c r="Y47" i="1"/>
  <c r="W48" i="1"/>
  <c r="Y48" i="1"/>
  <c r="W49" i="1"/>
  <c r="Y49" i="1"/>
  <c r="W50" i="1"/>
  <c r="Y50" i="1"/>
  <c r="W51" i="1"/>
  <c r="Y51" i="1"/>
  <c r="W52" i="1"/>
  <c r="Y52" i="1"/>
  <c r="W53" i="1"/>
  <c r="Y53" i="1"/>
  <c r="W54" i="1"/>
  <c r="Y54" i="1"/>
  <c r="W55" i="1"/>
  <c r="Y55" i="1"/>
  <c r="W56" i="1"/>
  <c r="Y56" i="1"/>
  <c r="W57" i="1"/>
  <c r="Y57" i="1"/>
  <c r="W58" i="1"/>
  <c r="Y58" i="1"/>
  <c r="W59" i="1"/>
  <c r="Y59" i="1"/>
  <c r="W60" i="1"/>
  <c r="Y60" i="1"/>
  <c r="W61" i="1"/>
  <c r="Y61" i="1"/>
  <c r="W62" i="1"/>
  <c r="Y62" i="1"/>
  <c r="W63" i="1"/>
  <c r="Y63" i="1"/>
  <c r="W64" i="1"/>
  <c r="Y64" i="1"/>
  <c r="W65" i="1"/>
  <c r="Y65" i="1"/>
  <c r="W66" i="1"/>
  <c r="Y66" i="1"/>
  <c r="W67" i="1"/>
  <c r="Y67" i="1"/>
  <c r="W68" i="1"/>
  <c r="Y68" i="1"/>
  <c r="W69" i="1"/>
  <c r="Y69" i="1"/>
  <c r="W70" i="1"/>
  <c r="Y70" i="1"/>
  <c r="W71" i="1"/>
  <c r="Y71" i="1"/>
  <c r="W72" i="1"/>
  <c r="Y72" i="1"/>
  <c r="W73" i="1"/>
  <c r="Y73" i="1"/>
  <c r="W74" i="1"/>
  <c r="Y74" i="1"/>
  <c r="W75" i="1"/>
  <c r="Y75" i="1"/>
  <c r="W76" i="1"/>
  <c r="Y76" i="1"/>
  <c r="W77" i="1"/>
  <c r="Y77" i="1"/>
  <c r="W78" i="1"/>
  <c r="Y78" i="1"/>
  <c r="W79" i="1"/>
  <c r="Y79" i="1"/>
  <c r="W80" i="1"/>
  <c r="Y80" i="1"/>
  <c r="W81" i="1"/>
  <c r="Y81" i="1"/>
  <c r="W82" i="1"/>
  <c r="Y82" i="1"/>
  <c r="W83" i="1"/>
  <c r="Y83" i="1"/>
  <c r="W84" i="1"/>
  <c r="Y84" i="1"/>
  <c r="W85" i="1"/>
  <c r="Y85" i="1"/>
  <c r="W86" i="1"/>
  <c r="Y86" i="1"/>
  <c r="W87" i="1"/>
  <c r="Y87" i="1"/>
  <c r="W88" i="1"/>
  <c r="Y88" i="1"/>
  <c r="W89" i="1"/>
  <c r="Y89" i="1"/>
  <c r="W90" i="1"/>
  <c r="Y90" i="1"/>
  <c r="W91" i="1"/>
  <c r="Y91" i="1"/>
  <c r="W92" i="1"/>
  <c r="Y92" i="1"/>
  <c r="W93" i="1"/>
  <c r="Y93" i="1"/>
  <c r="W94" i="1"/>
  <c r="Y94" i="1"/>
  <c r="W95" i="1"/>
  <c r="Y95" i="1"/>
  <c r="W96" i="1"/>
  <c r="Y96" i="1"/>
  <c r="W97" i="1"/>
  <c r="Y97" i="1"/>
  <c r="W98" i="1"/>
  <c r="Y98" i="1"/>
  <c r="W99" i="1"/>
  <c r="Y99" i="1"/>
  <c r="W100" i="1"/>
  <c r="Y100" i="1"/>
  <c r="W101" i="1"/>
  <c r="Y101" i="1"/>
  <c r="W102" i="1"/>
  <c r="Y102" i="1"/>
  <c r="W103" i="1"/>
  <c r="Y103" i="1"/>
  <c r="W104" i="1"/>
  <c r="Y104" i="1"/>
  <c r="W105" i="1"/>
  <c r="Y105" i="1"/>
  <c r="W106" i="1"/>
  <c r="Y106" i="1"/>
  <c r="W107" i="1"/>
  <c r="Y107" i="1"/>
  <c r="W108" i="1"/>
  <c r="Y108" i="1"/>
  <c r="W109" i="1"/>
  <c r="Y109" i="1"/>
  <c r="W110" i="1"/>
  <c r="Y110" i="1"/>
  <c r="W111" i="1"/>
  <c r="Y111" i="1"/>
  <c r="W112" i="1"/>
  <c r="Y112" i="1"/>
  <c r="W113" i="1"/>
  <c r="Y113" i="1"/>
  <c r="W114" i="1"/>
  <c r="Y114" i="1"/>
  <c r="W115" i="1"/>
  <c r="Y115" i="1"/>
  <c r="W116" i="1"/>
  <c r="Y116" i="1"/>
  <c r="W117" i="1"/>
  <c r="Y117" i="1"/>
  <c r="W118" i="1"/>
  <c r="Y118" i="1"/>
  <c r="W119" i="1"/>
  <c r="Y119" i="1"/>
  <c r="W120" i="1"/>
  <c r="Y120" i="1"/>
  <c r="W121" i="1"/>
  <c r="Y121" i="1"/>
  <c r="W122" i="1"/>
  <c r="Y122" i="1"/>
  <c r="W123" i="1"/>
  <c r="Y123" i="1"/>
  <c r="W124" i="1"/>
  <c r="Y124" i="1"/>
  <c r="W125" i="1"/>
  <c r="Y125" i="1"/>
  <c r="W126" i="1"/>
  <c r="Y126" i="1"/>
  <c r="W127" i="1"/>
  <c r="Y127" i="1"/>
  <c r="W128" i="1"/>
  <c r="Y128" i="1"/>
  <c r="W129" i="1"/>
  <c r="Y129" i="1"/>
  <c r="W130" i="1"/>
  <c r="Y130" i="1"/>
  <c r="W131" i="1"/>
  <c r="Y131" i="1"/>
  <c r="W132" i="1"/>
  <c r="Y132" i="1"/>
  <c r="W133" i="1"/>
  <c r="Y133" i="1"/>
  <c r="W134" i="1"/>
  <c r="Y134" i="1"/>
  <c r="W135" i="1"/>
  <c r="Y135" i="1"/>
  <c r="W136" i="1"/>
  <c r="Y136" i="1"/>
  <c r="W137" i="1"/>
  <c r="Y137" i="1"/>
  <c r="W138" i="1"/>
  <c r="Y138" i="1"/>
  <c r="W139" i="1"/>
  <c r="Y139" i="1"/>
  <c r="W140" i="1"/>
  <c r="Y140" i="1"/>
  <c r="W141" i="1"/>
  <c r="Y141" i="1"/>
  <c r="W142" i="1"/>
  <c r="Y142" i="1"/>
  <c r="W143" i="1"/>
  <c r="Y143" i="1"/>
  <c r="W144" i="1"/>
  <c r="Y144" i="1"/>
  <c r="W145" i="1"/>
  <c r="Y145" i="1"/>
  <c r="W146" i="1"/>
  <c r="Y146" i="1"/>
  <c r="W147" i="1"/>
  <c r="Y147" i="1"/>
  <c r="W148" i="1"/>
  <c r="Y148" i="1"/>
  <c r="W149" i="1"/>
  <c r="Y149" i="1"/>
  <c r="W150" i="1"/>
  <c r="Y150" i="1"/>
  <c r="W151" i="1"/>
  <c r="Y151" i="1"/>
  <c r="W152" i="1"/>
  <c r="Y152" i="1"/>
  <c r="W153" i="1"/>
  <c r="Y153" i="1"/>
  <c r="W154" i="1"/>
  <c r="Y154" i="1"/>
  <c r="W155" i="1"/>
  <c r="Y155" i="1"/>
  <c r="W156" i="1"/>
  <c r="Y156" i="1"/>
  <c r="W157" i="1"/>
  <c r="Y157" i="1"/>
  <c r="W158" i="1"/>
  <c r="Y158" i="1"/>
  <c r="W159" i="1"/>
  <c r="Y159" i="1"/>
  <c r="W160" i="1"/>
  <c r="Y160" i="1"/>
  <c r="W161" i="1"/>
  <c r="Y161" i="1"/>
  <c r="W162" i="1"/>
  <c r="Y162" i="1"/>
  <c r="W163" i="1"/>
  <c r="Y163" i="1"/>
  <c r="W164" i="1"/>
  <c r="Y164" i="1"/>
  <c r="W165" i="1"/>
  <c r="Y165" i="1"/>
  <c r="W166" i="1"/>
  <c r="Y166" i="1"/>
  <c r="W167" i="1"/>
  <c r="Y167" i="1"/>
  <c r="W168" i="1"/>
  <c r="Y168" i="1"/>
  <c r="W169" i="1"/>
  <c r="Y169" i="1"/>
  <c r="W170" i="1"/>
  <c r="Y170" i="1"/>
  <c r="W171" i="1"/>
  <c r="Y171" i="1"/>
  <c r="W172" i="1"/>
  <c r="Y172" i="1"/>
  <c r="W173" i="1"/>
  <c r="Y173" i="1"/>
  <c r="W174" i="1"/>
  <c r="Y174" i="1"/>
  <c r="W175" i="1"/>
  <c r="Y175" i="1"/>
  <c r="W176" i="1"/>
  <c r="Y176" i="1"/>
  <c r="W177" i="1"/>
  <c r="Y177" i="1"/>
  <c r="W178" i="1"/>
  <c r="Y178" i="1"/>
  <c r="W179" i="1"/>
  <c r="Y179" i="1"/>
  <c r="W180" i="1"/>
  <c r="Y180" i="1"/>
  <c r="W181" i="1"/>
  <c r="Y181" i="1"/>
  <c r="W182" i="1"/>
  <c r="Y182" i="1"/>
  <c r="W183" i="1"/>
  <c r="Y183" i="1"/>
  <c r="W184" i="1"/>
  <c r="Y184" i="1"/>
  <c r="W185" i="1"/>
  <c r="Y185" i="1"/>
  <c r="W186" i="1"/>
  <c r="Y186" i="1"/>
  <c r="W187" i="1"/>
  <c r="Y187" i="1"/>
  <c r="W188" i="1"/>
  <c r="Y188" i="1"/>
  <c r="W189" i="1"/>
  <c r="Y189" i="1"/>
  <c r="W190" i="1"/>
  <c r="Y190" i="1"/>
  <c r="W191" i="1"/>
  <c r="Y191" i="1"/>
  <c r="W192" i="1"/>
  <c r="Y192" i="1"/>
  <c r="W193" i="1"/>
  <c r="Y193" i="1"/>
  <c r="W194" i="1"/>
  <c r="Y194" i="1"/>
  <c r="W195" i="1"/>
  <c r="Y195" i="1"/>
  <c r="W196" i="1"/>
  <c r="Y196" i="1"/>
  <c r="W197" i="1"/>
  <c r="Y197" i="1"/>
  <c r="W198" i="1"/>
  <c r="Y198" i="1"/>
  <c r="W199" i="1"/>
  <c r="Y199" i="1"/>
  <c r="W200" i="1"/>
  <c r="Y200" i="1"/>
  <c r="W201" i="1"/>
  <c r="Y201" i="1"/>
  <c r="W202" i="1"/>
  <c r="Y202" i="1"/>
  <c r="W203" i="1"/>
  <c r="Y203" i="1"/>
  <c r="W204" i="1"/>
  <c r="Y204" i="1"/>
  <c r="W205" i="1"/>
  <c r="Y205" i="1"/>
  <c r="W206" i="1"/>
  <c r="Y206" i="1"/>
  <c r="W207" i="1"/>
  <c r="Y207" i="1"/>
  <c r="W208" i="1"/>
  <c r="Y208" i="1"/>
  <c r="W209" i="1"/>
  <c r="Y209" i="1"/>
  <c r="W210" i="1"/>
  <c r="Y210" i="1"/>
  <c r="W211" i="1"/>
  <c r="Y211" i="1"/>
  <c r="W212" i="1"/>
  <c r="Y212" i="1"/>
  <c r="W213" i="1"/>
  <c r="Y213" i="1"/>
  <c r="W214" i="1"/>
  <c r="Y214" i="1"/>
  <c r="W215" i="1"/>
  <c r="Y215" i="1"/>
  <c r="W216" i="1"/>
  <c r="Y216" i="1"/>
  <c r="W217" i="1"/>
  <c r="Y217" i="1"/>
  <c r="W218" i="1"/>
  <c r="Y218" i="1"/>
  <c r="W219" i="1"/>
  <c r="Y219" i="1"/>
  <c r="W220" i="1"/>
  <c r="Y220" i="1"/>
  <c r="W221" i="1"/>
  <c r="Y221" i="1"/>
  <c r="W222" i="1"/>
  <c r="Y222" i="1"/>
  <c r="W223" i="1"/>
  <c r="Y223" i="1"/>
  <c r="W224" i="1"/>
  <c r="Y224" i="1"/>
  <c r="W225" i="1"/>
  <c r="Y225" i="1"/>
  <c r="W226" i="1"/>
  <c r="Y226" i="1"/>
  <c r="W227" i="1"/>
  <c r="Y227" i="1"/>
  <c r="W228" i="1"/>
  <c r="Y228" i="1"/>
  <c r="W229" i="1"/>
  <c r="Y229" i="1"/>
  <c r="W230" i="1"/>
  <c r="Y230" i="1"/>
  <c r="W231" i="1"/>
  <c r="Y231" i="1"/>
  <c r="W232" i="1"/>
  <c r="Y232" i="1"/>
  <c r="W233" i="1"/>
  <c r="Y233" i="1"/>
  <c r="W234" i="1"/>
  <c r="Y234" i="1"/>
  <c r="W235" i="1"/>
  <c r="Y235" i="1"/>
  <c r="W236" i="1"/>
  <c r="Y236" i="1"/>
  <c r="W237" i="1"/>
  <c r="Y237" i="1"/>
  <c r="W238" i="1"/>
  <c r="Y238" i="1"/>
  <c r="W239" i="1"/>
  <c r="Y239" i="1"/>
  <c r="W240" i="1"/>
  <c r="Y240" i="1"/>
  <c r="W241" i="1"/>
  <c r="Y241" i="1"/>
  <c r="W242" i="1"/>
  <c r="Y242" i="1"/>
  <c r="W243" i="1"/>
  <c r="Y243" i="1"/>
  <c r="W244" i="1"/>
  <c r="Y244" i="1"/>
  <c r="W245" i="1"/>
  <c r="Y245" i="1"/>
  <c r="W246" i="1"/>
  <c r="Y246" i="1"/>
  <c r="W247" i="1"/>
  <c r="Y247" i="1"/>
  <c r="W248" i="1"/>
  <c r="Y248" i="1"/>
  <c r="W249" i="1"/>
  <c r="Y249" i="1"/>
  <c r="W250" i="1"/>
  <c r="Y250" i="1"/>
  <c r="W251" i="1"/>
  <c r="Y251" i="1"/>
  <c r="W252" i="1"/>
  <c r="Y252" i="1"/>
  <c r="W253" i="1"/>
  <c r="Y253" i="1"/>
  <c r="W254" i="1"/>
  <c r="Y254" i="1"/>
  <c r="W255" i="1"/>
  <c r="Y255" i="1"/>
  <c r="W256" i="1"/>
  <c r="Y256" i="1"/>
  <c r="W257" i="1"/>
  <c r="Y257" i="1"/>
  <c r="W258" i="1"/>
  <c r="Y258" i="1"/>
  <c r="W259" i="1"/>
  <c r="Y259" i="1"/>
  <c r="W260" i="1"/>
  <c r="Y260" i="1"/>
  <c r="W261" i="1"/>
  <c r="Y261" i="1"/>
  <c r="W262" i="1"/>
  <c r="Y262" i="1"/>
  <c r="W263" i="1"/>
  <c r="Y263" i="1"/>
  <c r="W264" i="1"/>
  <c r="Y264" i="1"/>
  <c r="W265" i="1"/>
  <c r="Y265" i="1"/>
  <c r="W266" i="1"/>
  <c r="Y266" i="1"/>
  <c r="W267" i="1"/>
  <c r="Y267" i="1"/>
  <c r="W268" i="1"/>
  <c r="Y268" i="1"/>
  <c r="W269" i="1"/>
  <c r="Y269" i="1"/>
  <c r="W270" i="1"/>
  <c r="Y270" i="1"/>
  <c r="W271" i="1"/>
  <c r="Y271" i="1"/>
  <c r="W272" i="1"/>
  <c r="Y272" i="1"/>
  <c r="W273" i="1"/>
  <c r="Y273" i="1"/>
  <c r="W274" i="1"/>
  <c r="Y274" i="1"/>
  <c r="W275" i="1"/>
  <c r="Y275" i="1"/>
  <c r="W276" i="1"/>
  <c r="Y276" i="1"/>
  <c r="W277" i="1"/>
  <c r="Y277" i="1"/>
  <c r="W278" i="1"/>
  <c r="Y278" i="1"/>
  <c r="W279" i="1"/>
  <c r="Y279" i="1"/>
  <c r="W280" i="1"/>
  <c r="Y280" i="1"/>
  <c r="W281" i="1"/>
  <c r="Y281" i="1"/>
  <c r="W282" i="1"/>
  <c r="Y282" i="1"/>
  <c r="W283" i="1"/>
  <c r="Y283" i="1"/>
  <c r="W284" i="1"/>
  <c r="Y284" i="1"/>
  <c r="W285" i="1"/>
  <c r="Y285" i="1"/>
  <c r="W286" i="1"/>
  <c r="Y286" i="1"/>
  <c r="W287" i="1"/>
  <c r="Y287" i="1"/>
  <c r="W288" i="1"/>
  <c r="Y288" i="1"/>
  <c r="W289" i="1"/>
  <c r="Y289" i="1"/>
  <c r="W290" i="1"/>
  <c r="Y290" i="1"/>
  <c r="W291" i="1"/>
  <c r="Y291" i="1"/>
  <c r="W292" i="1"/>
  <c r="Y292" i="1"/>
  <c r="W293" i="1"/>
  <c r="Y293" i="1"/>
  <c r="W294" i="1"/>
  <c r="Y294" i="1"/>
  <c r="W295" i="1"/>
  <c r="Y295" i="1"/>
  <c r="W296" i="1"/>
  <c r="Y296" i="1"/>
  <c r="W297" i="1"/>
  <c r="Y297" i="1"/>
  <c r="W298" i="1"/>
  <c r="Y298" i="1"/>
  <c r="W299" i="1"/>
  <c r="Y299" i="1"/>
  <c r="W300" i="1"/>
  <c r="Y300" i="1"/>
  <c r="W301" i="1"/>
  <c r="Y301" i="1"/>
  <c r="W302" i="1"/>
  <c r="Y302" i="1"/>
  <c r="W303" i="1"/>
  <c r="Y303" i="1"/>
  <c r="W304" i="1"/>
  <c r="Y304" i="1"/>
  <c r="W305" i="1"/>
  <c r="Y305" i="1"/>
  <c r="W306" i="1"/>
  <c r="Y306" i="1"/>
  <c r="W307" i="1"/>
  <c r="Y307" i="1"/>
  <c r="W308" i="1"/>
  <c r="Y308" i="1"/>
  <c r="W309" i="1"/>
  <c r="Y309" i="1"/>
  <c r="W310" i="1"/>
  <c r="Y310" i="1"/>
  <c r="W311" i="1"/>
  <c r="Y311" i="1"/>
  <c r="W312" i="1"/>
  <c r="Y312" i="1"/>
  <c r="W313" i="1"/>
  <c r="Y313" i="1"/>
  <c r="W314" i="1"/>
  <c r="Y314" i="1"/>
  <c r="W315" i="1"/>
  <c r="Y315" i="1"/>
  <c r="W316" i="1"/>
  <c r="Y316" i="1"/>
  <c r="W317" i="1"/>
  <c r="Y317" i="1"/>
  <c r="W318" i="1"/>
  <c r="Y318" i="1"/>
  <c r="W319" i="1"/>
  <c r="Y319" i="1"/>
  <c r="W320" i="1"/>
  <c r="Y320" i="1"/>
  <c r="W321" i="1"/>
  <c r="Y321" i="1"/>
  <c r="W322" i="1"/>
  <c r="Y322" i="1"/>
  <c r="W323" i="1"/>
  <c r="Y323" i="1"/>
  <c r="W324" i="1"/>
  <c r="Y324" i="1"/>
  <c r="W325" i="1"/>
  <c r="Y325" i="1"/>
  <c r="W326" i="1"/>
  <c r="Y326" i="1"/>
  <c r="W327" i="1"/>
  <c r="Y327" i="1"/>
  <c r="W328" i="1"/>
  <c r="Y328" i="1"/>
  <c r="W329" i="1"/>
  <c r="Y329" i="1"/>
  <c r="W330" i="1"/>
  <c r="Y330" i="1"/>
  <c r="W331" i="1"/>
  <c r="Y331" i="1"/>
  <c r="W332" i="1"/>
  <c r="Y332" i="1"/>
  <c r="W333" i="1"/>
  <c r="Y333" i="1"/>
  <c r="W334" i="1"/>
  <c r="Y334" i="1"/>
  <c r="W335" i="1"/>
  <c r="Y335" i="1"/>
  <c r="W336" i="1"/>
  <c r="Y336" i="1"/>
  <c r="W337" i="1"/>
  <c r="Y337" i="1"/>
  <c r="W338" i="1"/>
  <c r="Y338" i="1"/>
  <c r="W339" i="1"/>
  <c r="Y339" i="1"/>
  <c r="W340" i="1"/>
  <c r="Y340" i="1"/>
  <c r="W341" i="1"/>
  <c r="Y341" i="1"/>
  <c r="W342" i="1"/>
  <c r="Y342" i="1"/>
  <c r="W343" i="1"/>
  <c r="Y343" i="1"/>
  <c r="W344" i="1"/>
  <c r="Y344" i="1"/>
  <c r="W345" i="1"/>
  <c r="Y345" i="1"/>
  <c r="W346" i="1"/>
  <c r="Y346" i="1"/>
  <c r="W347" i="1"/>
  <c r="Y347" i="1"/>
  <c r="W348" i="1"/>
  <c r="Y348" i="1"/>
  <c r="W349" i="1"/>
  <c r="Y349" i="1"/>
  <c r="W350" i="1"/>
  <c r="Y350" i="1"/>
  <c r="W351" i="1"/>
  <c r="Y351" i="1"/>
  <c r="W352" i="1"/>
  <c r="Y352" i="1"/>
  <c r="W353" i="1"/>
  <c r="Y353" i="1"/>
  <c r="W354" i="1"/>
  <c r="Y354" i="1"/>
  <c r="W355" i="1"/>
  <c r="Y355" i="1"/>
  <c r="W356" i="1"/>
  <c r="Y356" i="1"/>
  <c r="W357" i="1"/>
  <c r="Y357" i="1"/>
  <c r="W358" i="1"/>
  <c r="Y358" i="1"/>
  <c r="W359" i="1"/>
  <c r="Y359" i="1"/>
  <c r="W360" i="1"/>
  <c r="Y360" i="1"/>
  <c r="W361" i="1"/>
  <c r="Y361" i="1"/>
  <c r="W362" i="1"/>
  <c r="Y362" i="1"/>
  <c r="W363" i="1"/>
  <c r="Y363" i="1"/>
  <c r="W364" i="1"/>
  <c r="Y364" i="1"/>
  <c r="W365" i="1"/>
  <c r="Y365" i="1"/>
  <c r="W366" i="1"/>
  <c r="Y366" i="1"/>
  <c r="W367" i="1"/>
  <c r="Y367" i="1"/>
  <c r="W368" i="1"/>
  <c r="Y368" i="1"/>
  <c r="W369" i="1"/>
  <c r="Y369" i="1"/>
  <c r="W370" i="1"/>
  <c r="Y370" i="1"/>
  <c r="W371" i="1"/>
  <c r="Y371" i="1"/>
  <c r="W372" i="1"/>
  <c r="Y372" i="1"/>
  <c r="W373" i="1"/>
  <c r="Y373" i="1"/>
  <c r="W374" i="1"/>
  <c r="Y374" i="1"/>
  <c r="W375" i="1"/>
  <c r="Y375" i="1"/>
  <c r="W376" i="1"/>
  <c r="Y376" i="1"/>
  <c r="W377" i="1"/>
  <c r="Y377" i="1"/>
  <c r="W378" i="1"/>
  <c r="Y378" i="1"/>
  <c r="W379" i="1"/>
  <c r="Y379" i="1"/>
  <c r="W380" i="1"/>
  <c r="Y380" i="1"/>
  <c r="W381" i="1"/>
  <c r="Y381" i="1"/>
  <c r="W382" i="1"/>
  <c r="Y382" i="1"/>
  <c r="W383" i="1"/>
  <c r="Y383" i="1"/>
  <c r="W384" i="1"/>
  <c r="Y384" i="1"/>
  <c r="W385" i="1"/>
  <c r="Y385" i="1"/>
  <c r="W386" i="1"/>
  <c r="Y386" i="1"/>
  <c r="W387" i="1"/>
  <c r="Y387" i="1"/>
  <c r="W388" i="1"/>
  <c r="Y388" i="1"/>
  <c r="W389" i="1"/>
  <c r="Y389" i="1"/>
  <c r="W390" i="1"/>
  <c r="Y390" i="1"/>
  <c r="W391" i="1"/>
  <c r="Y391" i="1"/>
  <c r="W392" i="1"/>
  <c r="Y392" i="1"/>
  <c r="W393" i="1"/>
  <c r="Y393" i="1"/>
  <c r="W394" i="1"/>
  <c r="Y394" i="1"/>
  <c r="W395" i="1"/>
  <c r="Y395" i="1"/>
  <c r="W396" i="1"/>
  <c r="Y396" i="1"/>
  <c r="W397" i="1"/>
  <c r="Y397" i="1"/>
  <c r="W398" i="1"/>
  <c r="Y398" i="1"/>
  <c r="W399" i="1"/>
  <c r="Y399" i="1"/>
  <c r="W400" i="1"/>
  <c r="Y400" i="1"/>
  <c r="W401" i="1"/>
  <c r="Y401" i="1"/>
  <c r="W402" i="1"/>
  <c r="Y402" i="1"/>
  <c r="W403" i="1"/>
  <c r="Y403" i="1"/>
  <c r="W404" i="1"/>
  <c r="Y404" i="1"/>
  <c r="W405" i="1"/>
  <c r="Y405" i="1"/>
  <c r="W406" i="1"/>
  <c r="Y406" i="1"/>
  <c r="W407" i="1"/>
  <c r="Y407" i="1"/>
  <c r="W408" i="1"/>
  <c r="Y408" i="1"/>
  <c r="W409" i="1"/>
  <c r="Y409" i="1"/>
  <c r="W410" i="1"/>
  <c r="Y410" i="1"/>
  <c r="W411" i="1"/>
  <c r="Y411" i="1"/>
  <c r="W412" i="1"/>
  <c r="Y412" i="1"/>
  <c r="W413" i="1"/>
  <c r="Y413" i="1"/>
  <c r="W414" i="1"/>
  <c r="Y414" i="1"/>
  <c r="W415" i="1"/>
  <c r="Y415" i="1"/>
  <c r="W416" i="1"/>
  <c r="Y416" i="1"/>
  <c r="W417" i="1"/>
  <c r="Y417" i="1"/>
  <c r="W418" i="1"/>
  <c r="Y418" i="1"/>
  <c r="W419" i="1"/>
  <c r="Y419" i="1"/>
  <c r="W420" i="1"/>
  <c r="Y420" i="1"/>
  <c r="W421" i="1"/>
  <c r="Y421" i="1"/>
  <c r="W422" i="1"/>
  <c r="Y422" i="1"/>
  <c r="W423" i="1"/>
  <c r="Y423" i="1"/>
  <c r="W424" i="1"/>
  <c r="Y424" i="1"/>
  <c r="W425" i="1"/>
  <c r="Y425" i="1"/>
  <c r="W426" i="1"/>
  <c r="Y426" i="1"/>
  <c r="W427" i="1"/>
  <c r="Y427" i="1"/>
  <c r="W428" i="1"/>
  <c r="Y428" i="1"/>
  <c r="W429" i="1"/>
  <c r="Y429" i="1"/>
  <c r="W430" i="1"/>
  <c r="Y430" i="1"/>
  <c r="W431" i="1"/>
  <c r="Y431" i="1"/>
  <c r="W432" i="1"/>
  <c r="Y432" i="1"/>
  <c r="W433" i="1"/>
  <c r="Y433" i="1"/>
  <c r="W434" i="1"/>
  <c r="Y434" i="1"/>
  <c r="W435" i="1"/>
  <c r="Y435" i="1"/>
  <c r="W436" i="1"/>
  <c r="Y436" i="1"/>
  <c r="W437" i="1"/>
  <c r="Y437" i="1"/>
  <c r="W438" i="1"/>
  <c r="Y438" i="1"/>
  <c r="W439" i="1"/>
  <c r="Y439" i="1"/>
  <c r="W440" i="1"/>
  <c r="Y440" i="1"/>
  <c r="W441" i="1"/>
  <c r="Y441" i="1"/>
  <c r="W442" i="1"/>
  <c r="Y442" i="1"/>
  <c r="W443" i="1"/>
  <c r="Y443" i="1"/>
  <c r="W444" i="1"/>
  <c r="Y444" i="1"/>
  <c r="W445" i="1"/>
  <c r="Y445" i="1"/>
  <c r="W446" i="1"/>
  <c r="Y446" i="1"/>
  <c r="W447" i="1"/>
  <c r="Y447" i="1"/>
  <c r="W448" i="1"/>
  <c r="Y448" i="1"/>
  <c r="W449" i="1"/>
  <c r="Y449" i="1"/>
  <c r="W450" i="1"/>
  <c r="Y450" i="1"/>
  <c r="W451" i="1"/>
  <c r="Y451" i="1"/>
  <c r="W452" i="1"/>
  <c r="Y452" i="1"/>
  <c r="W453" i="1"/>
  <c r="Y453" i="1"/>
  <c r="W454" i="1"/>
  <c r="Y454" i="1"/>
  <c r="W455" i="1"/>
  <c r="Y455" i="1"/>
  <c r="W456" i="1"/>
  <c r="Y456" i="1"/>
  <c r="W457" i="1"/>
  <c r="Y457" i="1"/>
  <c r="W458" i="1"/>
  <c r="Y458" i="1"/>
  <c r="W459" i="1"/>
  <c r="Y459" i="1"/>
  <c r="W460" i="1"/>
  <c r="Y460" i="1"/>
  <c r="W461" i="1"/>
  <c r="Y461" i="1"/>
  <c r="W462" i="1"/>
  <c r="Y462" i="1"/>
  <c r="W463" i="1"/>
  <c r="Y463" i="1"/>
  <c r="W464" i="1"/>
  <c r="Y464" i="1"/>
  <c r="W465" i="1"/>
  <c r="Y465" i="1"/>
  <c r="W466" i="1"/>
  <c r="Y466" i="1"/>
  <c r="W467" i="1"/>
  <c r="Y467" i="1"/>
  <c r="W468" i="1"/>
  <c r="Y468" i="1"/>
  <c r="W469" i="1"/>
  <c r="Y469" i="1"/>
  <c r="W470" i="1"/>
  <c r="Y470" i="1"/>
  <c r="W471" i="1"/>
  <c r="Y471" i="1"/>
  <c r="W472" i="1"/>
  <c r="Y472" i="1"/>
  <c r="W473" i="1"/>
  <c r="Y473" i="1"/>
  <c r="W474" i="1"/>
  <c r="Y474" i="1"/>
  <c r="W475" i="1"/>
  <c r="Y475" i="1"/>
  <c r="W476" i="1"/>
  <c r="Y476" i="1"/>
  <c r="W477" i="1"/>
  <c r="Y477" i="1"/>
  <c r="W478" i="1"/>
  <c r="Y478" i="1"/>
  <c r="W479" i="1"/>
  <c r="Y479" i="1"/>
  <c r="W480" i="1"/>
  <c r="Y480" i="1"/>
  <c r="W481" i="1"/>
  <c r="Y481" i="1"/>
  <c r="W482" i="1"/>
  <c r="Y482" i="1"/>
  <c r="W483" i="1"/>
  <c r="Y483" i="1"/>
  <c r="W484" i="1"/>
  <c r="Y484" i="1"/>
  <c r="W485" i="1"/>
  <c r="Y485" i="1"/>
  <c r="W486" i="1"/>
  <c r="Y486" i="1"/>
  <c r="W487" i="1"/>
  <c r="Y487" i="1"/>
  <c r="W488" i="1"/>
  <c r="Y488" i="1"/>
  <c r="W489" i="1"/>
  <c r="Y489" i="1"/>
  <c r="W490" i="1"/>
  <c r="Y490" i="1"/>
  <c r="W491" i="1"/>
  <c r="Y491" i="1"/>
  <c r="W492" i="1"/>
  <c r="Y492" i="1"/>
  <c r="W493" i="1"/>
  <c r="Y493" i="1"/>
  <c r="W494" i="1"/>
  <c r="Y494" i="1"/>
  <c r="W495" i="1"/>
  <c r="Y495" i="1"/>
  <c r="W496" i="1"/>
  <c r="Y496" i="1"/>
  <c r="W497" i="1"/>
  <c r="Y497" i="1"/>
  <c r="W498" i="1"/>
  <c r="Y498" i="1"/>
  <c r="W499" i="1"/>
  <c r="Y499" i="1"/>
  <c r="W500" i="1"/>
  <c r="Y500" i="1"/>
  <c r="W501" i="1"/>
  <c r="Y501" i="1"/>
  <c r="W502" i="1"/>
  <c r="Y502" i="1"/>
  <c r="W503" i="1"/>
  <c r="Y503" i="1"/>
  <c r="W504" i="1"/>
  <c r="Y504" i="1"/>
  <c r="W505" i="1"/>
  <c r="Y505" i="1"/>
  <c r="W506" i="1"/>
  <c r="Y506" i="1"/>
  <c r="W507" i="1"/>
  <c r="Y507" i="1"/>
  <c r="W508" i="1"/>
  <c r="Y508" i="1"/>
  <c r="W509" i="1"/>
  <c r="Y509" i="1"/>
  <c r="W510" i="1"/>
  <c r="Y510" i="1"/>
  <c r="W511" i="1"/>
  <c r="Y511" i="1"/>
  <c r="W512" i="1"/>
  <c r="Y512" i="1"/>
  <c r="W513" i="1"/>
  <c r="Y513" i="1"/>
  <c r="W514" i="1"/>
  <c r="Y514" i="1"/>
  <c r="W515" i="1"/>
  <c r="Y515" i="1"/>
  <c r="W516" i="1"/>
  <c r="Y516" i="1"/>
  <c r="W517" i="1"/>
  <c r="Y517" i="1"/>
  <c r="W518" i="1"/>
  <c r="Y518" i="1"/>
  <c r="W519" i="1"/>
  <c r="Y519" i="1"/>
  <c r="W520" i="1"/>
  <c r="Y520" i="1"/>
  <c r="W521" i="1"/>
  <c r="Y521" i="1"/>
  <c r="W522" i="1"/>
  <c r="Y522" i="1"/>
  <c r="W523" i="1"/>
  <c r="Y523" i="1"/>
  <c r="W524" i="1"/>
  <c r="Y524" i="1"/>
  <c r="W525" i="1"/>
  <c r="Y525" i="1"/>
  <c r="W526" i="1"/>
  <c r="Y526" i="1"/>
  <c r="W527" i="1"/>
  <c r="Y527" i="1"/>
  <c r="W528" i="1"/>
  <c r="Y528" i="1"/>
  <c r="W529" i="1"/>
  <c r="Y529" i="1"/>
  <c r="W530" i="1"/>
  <c r="Y530" i="1"/>
  <c r="W531" i="1"/>
  <c r="Y531" i="1"/>
  <c r="W532" i="1"/>
  <c r="Y532" i="1"/>
  <c r="W533" i="1"/>
  <c r="Y533" i="1"/>
  <c r="W534" i="1"/>
  <c r="Y534" i="1"/>
  <c r="W535" i="1"/>
  <c r="Y535" i="1"/>
  <c r="W536" i="1"/>
  <c r="Y536" i="1"/>
  <c r="W537" i="1"/>
  <c r="Y537" i="1"/>
  <c r="W538" i="1"/>
  <c r="Y538" i="1"/>
  <c r="W539" i="1"/>
  <c r="Y539" i="1"/>
  <c r="W540" i="1"/>
  <c r="Y540" i="1"/>
  <c r="W541" i="1"/>
  <c r="Y541" i="1"/>
  <c r="W542" i="1"/>
  <c r="Y542" i="1"/>
  <c r="W543" i="1"/>
  <c r="Y543" i="1"/>
  <c r="W544" i="1"/>
  <c r="Y544" i="1"/>
  <c r="W545" i="1"/>
  <c r="Y545" i="1"/>
  <c r="W546" i="1"/>
  <c r="Y546" i="1"/>
  <c r="W547" i="1"/>
  <c r="Y547" i="1"/>
  <c r="W548" i="1"/>
  <c r="Y548" i="1"/>
  <c r="W549" i="1"/>
  <c r="Y549" i="1"/>
  <c r="W550" i="1"/>
  <c r="Y550" i="1"/>
  <c r="W551" i="1"/>
  <c r="Y551" i="1"/>
  <c r="W552" i="1"/>
  <c r="Y552" i="1"/>
  <c r="W553" i="1"/>
  <c r="Y553" i="1"/>
  <c r="W554" i="1"/>
  <c r="Y554" i="1"/>
  <c r="W555" i="1"/>
  <c r="Y555" i="1"/>
  <c r="W556" i="1"/>
  <c r="Y556" i="1"/>
  <c r="W557" i="1"/>
  <c r="Y557" i="1"/>
  <c r="W558" i="1"/>
  <c r="Y558" i="1"/>
  <c r="W559" i="1"/>
  <c r="Y559" i="1"/>
  <c r="W560" i="1"/>
  <c r="Y560" i="1"/>
  <c r="W561" i="1"/>
  <c r="Y561" i="1"/>
  <c r="W562" i="1"/>
  <c r="Y562" i="1"/>
  <c r="W563" i="1"/>
  <c r="Y563" i="1"/>
  <c r="W564" i="1"/>
  <c r="Y564" i="1"/>
  <c r="W565" i="1"/>
  <c r="Y565" i="1"/>
  <c r="W566" i="1"/>
  <c r="Y566" i="1"/>
  <c r="W567" i="1"/>
  <c r="Y567" i="1"/>
  <c r="W568" i="1"/>
  <c r="Y568" i="1"/>
  <c r="W569" i="1"/>
  <c r="Y569" i="1"/>
  <c r="W570" i="1"/>
  <c r="Y570" i="1"/>
  <c r="W571" i="1"/>
  <c r="Y571" i="1"/>
  <c r="W572" i="1"/>
  <c r="Y572" i="1"/>
  <c r="W573" i="1"/>
  <c r="Y573" i="1"/>
  <c r="W574" i="1"/>
  <c r="Y574" i="1"/>
  <c r="W575" i="1"/>
  <c r="Y575" i="1"/>
  <c r="W576" i="1"/>
  <c r="Y576" i="1"/>
  <c r="W577" i="1"/>
  <c r="Y577" i="1"/>
  <c r="W578" i="1"/>
  <c r="Y578" i="1"/>
  <c r="W579" i="1"/>
  <c r="Y579" i="1"/>
  <c r="W580" i="1"/>
  <c r="Y580" i="1"/>
  <c r="W581" i="1"/>
  <c r="Y581" i="1"/>
  <c r="W582" i="1"/>
  <c r="Y582" i="1"/>
  <c r="W583" i="1"/>
  <c r="Y583" i="1"/>
  <c r="W584" i="1"/>
  <c r="Y584" i="1"/>
  <c r="W585" i="1"/>
  <c r="Y585" i="1"/>
  <c r="W586" i="1"/>
  <c r="Y586" i="1"/>
  <c r="W587" i="1"/>
  <c r="Y587" i="1"/>
  <c r="W588" i="1"/>
  <c r="Y588" i="1"/>
  <c r="W589" i="1"/>
  <c r="Y589" i="1"/>
  <c r="W590" i="1"/>
  <c r="Y590" i="1"/>
  <c r="W591" i="1"/>
  <c r="Y591" i="1"/>
  <c r="W592" i="1"/>
  <c r="Y592" i="1"/>
  <c r="W593" i="1"/>
  <c r="Y593" i="1"/>
  <c r="W594" i="1"/>
  <c r="Y594" i="1"/>
  <c r="W595" i="1"/>
  <c r="Y595" i="1"/>
  <c r="W596" i="1"/>
  <c r="Y596" i="1"/>
  <c r="W597" i="1"/>
  <c r="Y597" i="1"/>
  <c r="W598" i="1"/>
  <c r="Y598" i="1"/>
  <c r="W599" i="1"/>
  <c r="Y599" i="1"/>
  <c r="W600" i="1"/>
  <c r="Y600" i="1"/>
  <c r="W601" i="1"/>
  <c r="Y601" i="1"/>
  <c r="W602" i="1"/>
  <c r="Y602" i="1"/>
  <c r="W603" i="1"/>
  <c r="Y603" i="1"/>
  <c r="W604" i="1"/>
  <c r="Y604" i="1"/>
  <c r="W605" i="1"/>
  <c r="Y605" i="1"/>
  <c r="W606" i="1"/>
  <c r="Y606" i="1"/>
  <c r="W607" i="1"/>
  <c r="Y607" i="1"/>
  <c r="W608" i="1"/>
  <c r="Y608" i="1"/>
  <c r="W609" i="1"/>
  <c r="Y609" i="1"/>
  <c r="W610" i="1"/>
  <c r="Y610" i="1"/>
  <c r="W611" i="1"/>
  <c r="Y611" i="1"/>
  <c r="W612" i="1"/>
  <c r="Y612" i="1"/>
  <c r="W613" i="1"/>
  <c r="Y613" i="1"/>
  <c r="W614" i="1"/>
  <c r="Y614" i="1"/>
  <c r="W615" i="1"/>
  <c r="Y615" i="1"/>
  <c r="W616" i="1"/>
  <c r="Y616" i="1"/>
  <c r="W617" i="1"/>
  <c r="Y617" i="1"/>
  <c r="W618" i="1"/>
  <c r="Y618" i="1"/>
  <c r="W619" i="1"/>
  <c r="Y619" i="1"/>
  <c r="W620" i="1"/>
  <c r="Y620" i="1"/>
  <c r="W621" i="1"/>
  <c r="Y621" i="1"/>
  <c r="W622" i="1"/>
  <c r="Y622" i="1"/>
  <c r="W623" i="1"/>
  <c r="Y623" i="1"/>
  <c r="W624" i="1"/>
  <c r="Y624" i="1"/>
  <c r="W625" i="1"/>
  <c r="Y625" i="1"/>
  <c r="W626" i="1"/>
  <c r="Y626" i="1"/>
  <c r="W627" i="1"/>
  <c r="Y627" i="1"/>
  <c r="W628" i="1"/>
  <c r="Y628" i="1"/>
  <c r="W629" i="1"/>
  <c r="Y629" i="1"/>
  <c r="W630" i="1"/>
  <c r="Y630" i="1"/>
  <c r="W631" i="1"/>
  <c r="Y631" i="1"/>
  <c r="W632" i="1"/>
  <c r="Y632" i="1"/>
  <c r="W633" i="1"/>
  <c r="Y633" i="1"/>
  <c r="W634" i="1"/>
  <c r="Y634" i="1"/>
  <c r="W635" i="1"/>
  <c r="Y635" i="1"/>
  <c r="W636" i="1"/>
  <c r="Y636" i="1"/>
  <c r="W637" i="1"/>
  <c r="Y637" i="1"/>
  <c r="W638" i="1"/>
  <c r="Y638" i="1"/>
  <c r="W639" i="1"/>
  <c r="Y639" i="1"/>
  <c r="W640" i="1"/>
  <c r="Y640" i="1"/>
  <c r="W641" i="1"/>
  <c r="Y641" i="1"/>
  <c r="W642" i="1"/>
  <c r="Y642" i="1"/>
  <c r="W643" i="1"/>
  <c r="Y643" i="1"/>
  <c r="W644" i="1"/>
  <c r="Y644" i="1"/>
  <c r="W645" i="1"/>
  <c r="Y645" i="1"/>
  <c r="W646" i="1"/>
  <c r="Y646" i="1"/>
  <c r="W647" i="1"/>
  <c r="Y647" i="1"/>
  <c r="W648" i="1"/>
  <c r="Y648" i="1"/>
  <c r="W649" i="1"/>
  <c r="Y649" i="1"/>
  <c r="W650" i="1"/>
  <c r="Y650" i="1"/>
  <c r="W651" i="1"/>
  <c r="Y651" i="1"/>
  <c r="W652" i="1"/>
  <c r="Y652" i="1"/>
  <c r="W653" i="1"/>
  <c r="Y653" i="1"/>
  <c r="W654" i="1"/>
  <c r="Y654" i="1"/>
  <c r="W655" i="1"/>
  <c r="Y655" i="1"/>
  <c r="W656" i="1"/>
  <c r="Y656" i="1"/>
  <c r="W657" i="1"/>
  <c r="Y657" i="1"/>
  <c r="W658" i="1"/>
  <c r="Y658" i="1"/>
  <c r="W659" i="1"/>
  <c r="Y659" i="1"/>
  <c r="W660" i="1"/>
  <c r="Y660" i="1"/>
  <c r="W661" i="1"/>
  <c r="Y661" i="1"/>
  <c r="W662" i="1"/>
  <c r="Y662" i="1"/>
  <c r="W663" i="1"/>
  <c r="Y663" i="1"/>
  <c r="W664" i="1"/>
  <c r="Y664" i="1"/>
  <c r="W665" i="1"/>
  <c r="Y665" i="1"/>
  <c r="W666" i="1"/>
  <c r="Y666" i="1"/>
  <c r="W667" i="1"/>
  <c r="Y667" i="1"/>
  <c r="W668" i="1"/>
  <c r="Y668" i="1"/>
  <c r="W669" i="1"/>
  <c r="Y669" i="1"/>
  <c r="W670" i="1"/>
  <c r="Y670" i="1"/>
  <c r="W671" i="1"/>
  <c r="Y671" i="1"/>
  <c r="W672" i="1"/>
  <c r="Y672" i="1"/>
  <c r="W673" i="1"/>
  <c r="Y673" i="1"/>
  <c r="W674" i="1"/>
  <c r="Y674" i="1"/>
  <c r="W675" i="1"/>
  <c r="Y675" i="1"/>
  <c r="W676" i="1"/>
  <c r="Y676" i="1"/>
  <c r="W677" i="1"/>
  <c r="Y677" i="1"/>
  <c r="W678" i="1"/>
  <c r="Y678" i="1"/>
  <c r="W679" i="1"/>
  <c r="Y679" i="1"/>
  <c r="W680" i="1"/>
  <c r="Y680" i="1"/>
  <c r="W681" i="1"/>
  <c r="Y681" i="1"/>
  <c r="W682" i="1"/>
  <c r="Y682" i="1"/>
  <c r="W683" i="1"/>
  <c r="Y683" i="1"/>
  <c r="W684" i="1"/>
  <c r="Y684" i="1"/>
  <c r="W685" i="1"/>
  <c r="Y685" i="1"/>
  <c r="W686" i="1"/>
  <c r="Y686" i="1"/>
  <c r="W687" i="1"/>
  <c r="Y687" i="1"/>
  <c r="W688" i="1"/>
  <c r="Y688" i="1"/>
  <c r="W689" i="1"/>
  <c r="Y689" i="1"/>
  <c r="W690" i="1"/>
  <c r="Y690" i="1"/>
  <c r="W691" i="1"/>
  <c r="Y691" i="1"/>
  <c r="W692" i="1"/>
  <c r="Y692" i="1"/>
  <c r="W693" i="1"/>
  <c r="Y693" i="1"/>
  <c r="W694" i="1"/>
  <c r="Y694" i="1"/>
  <c r="W695" i="1"/>
  <c r="Y695" i="1"/>
  <c r="W696" i="1"/>
  <c r="Y696" i="1"/>
  <c r="W697" i="1"/>
  <c r="Y697" i="1"/>
  <c r="W698" i="1"/>
  <c r="Y698" i="1"/>
  <c r="W699" i="1"/>
  <c r="Y699" i="1"/>
  <c r="W700" i="1"/>
  <c r="Y700" i="1"/>
  <c r="W701" i="1"/>
  <c r="Y701" i="1"/>
  <c r="W702" i="1"/>
  <c r="Y702" i="1"/>
  <c r="W703" i="1"/>
  <c r="Y703" i="1"/>
  <c r="W704" i="1"/>
  <c r="Y704" i="1"/>
  <c r="W705" i="1"/>
  <c r="Y705" i="1"/>
  <c r="W706" i="1"/>
  <c r="Y706" i="1"/>
  <c r="W707" i="1"/>
  <c r="Y707" i="1"/>
  <c r="W708" i="1"/>
  <c r="Y708" i="1"/>
  <c r="W709" i="1"/>
  <c r="Y709" i="1"/>
  <c r="W710" i="1"/>
  <c r="Y710" i="1"/>
  <c r="W711" i="1"/>
  <c r="Y711" i="1"/>
  <c r="W712" i="1"/>
  <c r="Y712" i="1"/>
  <c r="W713" i="1"/>
  <c r="Y713" i="1"/>
  <c r="W714" i="1"/>
  <c r="Y714" i="1"/>
  <c r="W715" i="1"/>
  <c r="Y715" i="1"/>
  <c r="W716" i="1"/>
  <c r="Y716" i="1"/>
  <c r="W717" i="1"/>
  <c r="Y717" i="1"/>
  <c r="W718" i="1"/>
  <c r="Y718" i="1"/>
  <c r="W719" i="1"/>
  <c r="Y719" i="1"/>
  <c r="W720" i="1"/>
  <c r="Y720" i="1"/>
  <c r="W721" i="1"/>
  <c r="Y721" i="1"/>
  <c r="W722" i="1"/>
  <c r="Y722" i="1"/>
  <c r="W723" i="1"/>
  <c r="Y723" i="1"/>
  <c r="W724" i="1"/>
  <c r="Y724" i="1"/>
  <c r="W4" i="1"/>
  <c r="Y4" i="1"/>
  <c r="W5" i="1"/>
  <c r="Y5" i="1"/>
  <c r="W6" i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W17" i="1"/>
  <c r="Y17" i="1"/>
  <c r="W3" i="1"/>
  <c r="Y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Q3" i="1"/>
  <c r="P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B16" i="1"/>
  <c r="R3" i="1"/>
</calcChain>
</file>

<file path=xl/comments1.xml><?xml version="1.0" encoding="utf-8"?>
<comments xmlns="http://schemas.openxmlformats.org/spreadsheetml/2006/main">
  <authors>
    <author>Microsoft Office User</author>
  </authors>
  <commentList>
    <comment ref="F2" authorId="0">
      <text>
        <r>
          <rPr>
            <b/>
            <sz val="10"/>
            <color indexed="81"/>
            <rFont val="Calibri"/>
          </rPr>
          <t>X position measured from origin
x = (p)cos(theta)</t>
        </r>
      </text>
    </comment>
    <comment ref="G2" authorId="0">
      <text>
        <r>
          <rPr>
            <b/>
            <sz val="10"/>
            <color indexed="81"/>
            <rFont val="Calibri"/>
          </rPr>
          <t>X position measured from foci
fx = (semi-major) - (Ox)</t>
        </r>
      </text>
    </comment>
    <comment ref="I2" authorId="0">
      <text>
        <r>
          <rPr>
            <b/>
            <sz val="10"/>
            <color indexed="81"/>
            <rFont val="Calibri"/>
          </rPr>
          <t>Y position measured from origin
Oy = (q/p)*sqrt(p-Ox)*sqrt(p+Ox)
IF angle &lt; 180, positive y, else negative y</t>
        </r>
      </text>
    </comment>
    <comment ref="K2" authorId="0">
      <text>
        <r>
          <rPr>
            <b/>
            <sz val="10"/>
            <color indexed="81"/>
            <rFont val="Calibri"/>
          </rPr>
          <t>r vector measured from focus
r = sqrt( (fx**2) + (fy**2) )</t>
        </r>
      </text>
    </comment>
    <comment ref="L2" authorId="0">
      <text>
        <r>
          <rPr>
            <b/>
            <sz val="10"/>
            <color indexed="81"/>
            <rFont val="Calibri"/>
          </rPr>
          <t xml:space="preserve">Velocity
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v = sqrt( mu*((2/r) - (1/p)) )</t>
        </r>
      </text>
    </comment>
    <comment ref="M2" authorId="0">
      <text>
        <r>
          <rPr>
            <b/>
            <sz val="10"/>
            <color indexed="81"/>
            <rFont val="Calibri"/>
          </rPr>
          <t>Velocity in the x direction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vx = v*cos(90-theta)</t>
        </r>
      </text>
    </comment>
    <comment ref="N2" authorId="0">
      <text>
        <r>
          <rPr>
            <b/>
            <sz val="10"/>
            <color indexed="81"/>
            <rFont val="Calibri"/>
          </rPr>
          <t>Velocity in the y direction
vy = v*sin(90-theta)</t>
        </r>
        <r>
          <rPr>
            <sz val="10"/>
            <color indexed="81"/>
            <rFont val="Calibri"/>
          </rPr>
          <t xml:space="preserve">
</t>
        </r>
      </text>
    </comment>
    <comment ref="O2" authorId="0">
      <text>
        <r>
          <rPr>
            <b/>
            <sz val="10"/>
            <color indexed="81"/>
            <rFont val="Calibri"/>
          </rPr>
          <t>Angular Velocity
omega = v_i / r_i</t>
        </r>
      </text>
    </comment>
    <comment ref="P2" authorId="0">
      <text>
        <r>
          <rPr>
            <b/>
            <sz val="10"/>
            <color indexed="81"/>
            <rFont val="Calibri"/>
          </rPr>
          <t>Linear momentum in the x direction
Gx = mvx</t>
        </r>
      </text>
    </comment>
    <comment ref="Q2" authorId="0">
      <text>
        <r>
          <rPr>
            <b/>
            <sz val="10"/>
            <color indexed="81"/>
            <rFont val="Calibri"/>
          </rPr>
          <t>Linear momentum in the y direction
Gy = mvy</t>
        </r>
      </text>
    </comment>
    <comment ref="S2" authorId="0">
      <text>
        <r>
          <rPr>
            <b/>
            <sz val="10"/>
            <color indexed="81"/>
            <rFont val="Calibri"/>
          </rPr>
          <t>x Crossing point between d and v
Refer to module 11b slide 24:
x+ = - (q^4)(f + xi)(f^2 + (xi)(f) - p^2) /
         ((f^2)(q^4) + 2(f)(q^4)(xi)+(p^4)(yi^2)+(q^4)(xi^2))</t>
        </r>
      </text>
    </comment>
    <comment ref="T2" authorId="0">
      <text>
        <r>
          <rPr>
            <b/>
            <sz val="10"/>
            <color indexed="81"/>
            <rFont val="Calibri"/>
          </rPr>
          <t>y Crossing point between d and v
Refer to module 11b slide 24:
y+ = (x+)[ (p^2)(yi) / ( (q^2)(xi + f) ) ]</t>
        </r>
      </text>
    </comment>
    <comment ref="U2" authorId="0">
      <text>
        <r>
          <rPr>
            <b/>
            <sz val="10"/>
            <color indexed="81"/>
            <rFont val="Calibri"/>
          </rPr>
          <t>d Vector perpindicular to satellite's velocity vector from earth
d = sqrt[ (x+)^2 + (y+)^2 ]</t>
        </r>
      </text>
    </comment>
    <comment ref="V2" authorId="0">
      <text>
        <r>
          <rPr>
            <b/>
            <sz val="10"/>
            <color indexed="81"/>
            <rFont val="Calibri"/>
          </rPr>
          <t>Angular momentum
H = r x mv
H = m(vy)(x) - (m)(vx)(y)</t>
        </r>
      </text>
    </comment>
    <comment ref="W2" authorId="0">
      <text>
        <r>
          <rPr>
            <b/>
            <sz val="10"/>
            <color indexed="81"/>
            <rFont val="Calibri"/>
          </rPr>
          <t>Kinetic Energy
T = (0.5)(m)(v^2)</t>
        </r>
      </text>
    </comment>
    <comment ref="X2" authorId="0">
      <text>
        <r>
          <rPr>
            <b/>
            <sz val="10"/>
            <color indexed="81"/>
            <rFont val="Calibri"/>
          </rPr>
          <t>Potential Energy
V = -(G)(m earth)(m satellite)/(r)</t>
        </r>
      </text>
    </comment>
    <comment ref="Y2" authorId="0">
      <text>
        <r>
          <rPr>
            <b/>
            <sz val="10"/>
            <color indexed="81"/>
            <rFont val="Calibri"/>
          </rPr>
          <t>Energy total
E = T + V</t>
        </r>
      </text>
    </comment>
    <comment ref="Z2" authorId="0">
      <text>
        <r>
          <rPr>
            <b/>
            <sz val="10"/>
            <color indexed="81"/>
            <rFont val="Calibri"/>
          </rPr>
          <t xml:space="preserve">Segment length
s = sqrt[(dx^2) + (dy)^2]
</t>
        </r>
      </text>
    </comment>
    <comment ref="AA2" authorId="0">
      <text>
        <r>
          <rPr>
            <b/>
            <sz val="10"/>
            <color indexed="81"/>
            <rFont val="Calibri"/>
          </rPr>
          <t>Segment Area
A_i = (0.5)abs( (fx_i)(Oy_(i-1) - Oy_(i)) + (Oy_i)(fx_i - fx_(i-1)) )</t>
        </r>
      </text>
    </comment>
    <comment ref="AB2" authorId="0">
      <text>
        <r>
          <rPr>
            <b/>
            <sz val="10"/>
            <color indexed="81"/>
            <rFont val="Calibri"/>
          </rPr>
          <t>Segment time
t = (segment distance) / (velocity)</t>
        </r>
      </text>
    </comment>
    <comment ref="AC2" authorId="0">
      <text>
        <r>
          <rPr>
            <b/>
            <sz val="10"/>
            <color indexed="81"/>
            <rFont val="Calibri"/>
          </rPr>
          <t xml:space="preserve">Change in area with respect to time
dA/dt = segment area/segment time
</t>
        </r>
      </text>
    </comment>
    <comment ref="AD2" authorId="0">
      <text>
        <r>
          <rPr>
            <b/>
            <sz val="10"/>
            <color indexed="81"/>
            <rFont val="Calibri"/>
          </rPr>
          <t>Change in theta during time it takes satellite to go 0.5 degrees
theta = (previous theta) + (omega earth*segment time)</t>
        </r>
      </text>
    </comment>
    <comment ref="AE2" authorId="0">
      <text>
        <r>
          <rPr>
            <b/>
            <sz val="10"/>
            <color indexed="81"/>
            <rFont val="Calibri"/>
          </rPr>
          <t>Change in theta during time it takes satellite to go 0.5 degrees
dtheta = omega earth * (segment time)</t>
        </r>
      </text>
    </comment>
    <comment ref="AF2" authorId="0">
      <text>
        <r>
          <rPr>
            <b/>
            <sz val="10"/>
            <color indexed="81"/>
            <rFont val="Calibri"/>
          </rPr>
          <t>x Position of the radar relative to center of the earth
x = (r earth)cos(phi)</t>
        </r>
      </text>
    </comment>
    <comment ref="AG2" authorId="0">
      <text>
        <r>
          <rPr>
            <b/>
            <sz val="10"/>
            <color indexed="81"/>
            <rFont val="Calibri"/>
          </rPr>
          <t xml:space="preserve"> Position of the radar relative to center of the earth
y radar = (r earth)sin(phi)</t>
        </r>
      </text>
    </comment>
    <comment ref="AH2" authorId="0">
      <text>
        <r>
          <rPr>
            <b/>
            <sz val="10"/>
            <color indexed="81"/>
            <rFont val="Calibri"/>
          </rPr>
          <t xml:space="preserve">vx of radar relative to earth CG
vx = (omega earth * radius earth)cos(90 - phi)
</t>
        </r>
      </text>
    </comment>
    <comment ref="AI2" authorId="0">
      <text>
        <r>
          <rPr>
            <b/>
            <sz val="10"/>
            <color indexed="81"/>
            <rFont val="Calibri"/>
          </rPr>
          <t xml:space="preserve">Vy of radar relative to earth CG
vy = (omega earth * radius earth)sin(90 - phi)
</t>
        </r>
      </text>
    </comment>
    <comment ref="AJ2" authorId="0">
      <text>
        <r>
          <rPr>
            <b/>
            <sz val="10"/>
            <color indexed="81"/>
            <rFont val="Calibri"/>
          </rPr>
          <t>x position of satellite relative to radar
x = x rel earth CG - x radar rel earth CG</t>
        </r>
      </text>
    </comment>
    <comment ref="AK2" authorId="0">
      <text>
        <r>
          <rPr>
            <b/>
            <sz val="10"/>
            <color indexed="81"/>
            <rFont val="Calibri"/>
          </rPr>
          <t xml:space="preserve">y Position of satellite relative to radar
y = (y satellite rel earth CG) - (y radar rel earth CG)
</t>
        </r>
      </text>
    </comment>
    <comment ref="AL2" authorId="0">
      <text>
        <r>
          <rPr>
            <b/>
            <sz val="10"/>
            <color indexed="81"/>
            <rFont val="Calibri"/>
          </rPr>
          <t>Position of satellite relative to the radar
r rel = (r origin to satellite) - (r origin to earth) - (earth radius)</t>
        </r>
      </text>
    </comment>
    <comment ref="AM2" authorId="0">
      <text>
        <r>
          <rPr>
            <b/>
            <sz val="10"/>
            <color indexed="81"/>
            <rFont val="Calibri"/>
          </rPr>
          <t>X position of satellite relative to p
x sat/p = x s/o - x p/o</t>
        </r>
      </text>
    </comment>
    <comment ref="AN2" authorId="0">
      <text>
        <r>
          <rPr>
            <b/>
            <sz val="10"/>
            <color indexed="81"/>
            <rFont val="Calibri"/>
          </rPr>
          <t>Y position of satellite relative to p
y s/p = y s/o - y s/p</t>
        </r>
        <r>
          <rPr>
            <sz val="10"/>
            <color indexed="81"/>
            <rFont val="Calibri"/>
          </rPr>
          <t xml:space="preserve">
</t>
        </r>
      </text>
    </comment>
    <comment ref="AO2" authorId="0">
      <text>
        <r>
          <rPr>
            <b/>
            <sz val="10"/>
            <color indexed="81"/>
            <rFont val="Calibri"/>
          </rPr>
          <t>Velocity x of p relative to radar
vx p/R = - (omega earth * y p/R)</t>
        </r>
      </text>
    </comment>
    <comment ref="AP2" authorId="0">
      <text>
        <r>
          <rPr>
            <b/>
            <sz val="10"/>
            <color indexed="81"/>
            <rFont val="Calibri"/>
          </rPr>
          <t>Velocity y of p relative to Radar
vy p/R = - (omega earth * x p/R)</t>
        </r>
      </text>
    </comment>
    <comment ref="AQ2" authorId="0">
      <text>
        <r>
          <rPr>
            <b/>
            <sz val="10"/>
            <color indexed="81"/>
            <rFont val="Calibri"/>
          </rPr>
          <t xml:space="preserve">Velocity x of satellite relative to p
v sat/p = v sat/o
</t>
        </r>
      </text>
    </comment>
    <comment ref="AR2" authorId="0">
      <text>
        <r>
          <rPr>
            <b/>
            <sz val="10"/>
            <color indexed="81"/>
            <rFont val="Calibri"/>
          </rPr>
          <t>Velocity y of the satellite relative to p
vy sat/p = vy sat/o</t>
        </r>
      </text>
    </comment>
    <comment ref="AS2" authorId="0">
      <text>
        <r>
          <rPr>
            <b/>
            <sz val="10"/>
            <color indexed="81"/>
            <rFont val="Calibri"/>
          </rPr>
          <t>Velocity x of satellite relative to radar
vx sat/R = vx sat/p + vx p/R</t>
        </r>
      </text>
    </comment>
    <comment ref="AT2" authorId="0">
      <text>
        <r>
          <rPr>
            <b/>
            <sz val="10"/>
            <color indexed="81"/>
            <rFont val="Calibri"/>
          </rPr>
          <t>Velocity y of satellite relative to radar
vy sat/R = vy sat/p + vy p/R</t>
        </r>
      </text>
    </comment>
    <comment ref="A6" authorId="0">
      <text>
        <r>
          <rPr>
            <b/>
            <sz val="10"/>
            <color indexed="81"/>
            <rFont val="Calibri"/>
          </rPr>
          <t>Distance to foci
f = sqrt[p^2 - q^2]</t>
        </r>
      </text>
    </comment>
  </commentList>
</comments>
</file>

<file path=xl/sharedStrings.xml><?xml version="1.0" encoding="utf-8"?>
<sst xmlns="http://schemas.openxmlformats.org/spreadsheetml/2006/main" count="74" uniqueCount="68">
  <si>
    <t>Constants</t>
  </si>
  <si>
    <t>G</t>
  </si>
  <si>
    <t>T</t>
  </si>
  <si>
    <t>V</t>
  </si>
  <si>
    <t>area/time</t>
  </si>
  <si>
    <t>degrees</t>
  </si>
  <si>
    <t>kg</t>
  </si>
  <si>
    <t>theta (rad)</t>
  </si>
  <si>
    <t>vx</t>
  </si>
  <si>
    <t>vy</t>
  </si>
  <si>
    <t>Gx</t>
  </si>
  <si>
    <t>Gy</t>
  </si>
  <si>
    <t>theta (deg)</t>
  </si>
  <si>
    <t>Oy (km)</t>
  </si>
  <si>
    <t>fx (km)</t>
  </si>
  <si>
    <t>Mass earth</t>
  </si>
  <si>
    <t>Semi-major (p)</t>
  </si>
  <si>
    <t>Semi-minor (q)</t>
  </si>
  <si>
    <t>Foci length (f)</t>
  </si>
  <si>
    <t>mu</t>
  </si>
  <si>
    <t>Mass satellite</t>
  </si>
  <si>
    <t>fx (m)</t>
  </si>
  <si>
    <t>Oy (m)</t>
  </si>
  <si>
    <t>r (m)</t>
  </si>
  <si>
    <t>Speed v (m/s)</t>
  </si>
  <si>
    <t>G magnitude</t>
  </si>
  <si>
    <t>m</t>
  </si>
  <si>
    <t>Ox (m)</t>
  </si>
  <si>
    <t>E</t>
  </si>
  <si>
    <t>Area (km^2)</t>
  </si>
  <si>
    <t>m3 kg-1 s2</t>
  </si>
  <si>
    <t>m3 s2</t>
  </si>
  <si>
    <t>Delta theta</t>
  </si>
  <si>
    <t>Earth radius (eq)</t>
  </si>
  <si>
    <t>Perigee height</t>
  </si>
  <si>
    <t xml:space="preserve">Perigree r </t>
  </si>
  <si>
    <t>Vehicle Information</t>
  </si>
  <si>
    <t>Orbit Information</t>
  </si>
  <si>
    <t>Seg time (s)</t>
  </si>
  <si>
    <t>Seg dist (km)</t>
  </si>
  <si>
    <t>ω (deg/hr)</t>
  </si>
  <si>
    <t>H = rvd</t>
  </si>
  <si>
    <t>d ⟂ v</t>
  </si>
  <si>
    <t>y+</t>
  </si>
  <si>
    <t>x+</t>
  </si>
  <si>
    <t>Omega earth</t>
  </si>
  <si>
    <t>rad/s</t>
  </si>
  <si>
    <t>earth ϕ (rad)</t>
  </si>
  <si>
    <t>earth ϕ (deg)</t>
  </si>
  <si>
    <t>Radar kinematics</t>
  </si>
  <si>
    <t>Satellite Kinematics</t>
  </si>
  <si>
    <t>x radar (m)</t>
  </si>
  <si>
    <t>y radar (m)</t>
  </si>
  <si>
    <t>vx radar (m/s)</t>
  </si>
  <si>
    <t>vy radar (m/s)</t>
  </si>
  <si>
    <t>Relative Kinematics</t>
  </si>
  <si>
    <t>x sat/p (m)</t>
  </si>
  <si>
    <t>y sat/p (m)</t>
  </si>
  <si>
    <t>x sat/R (m)</t>
  </si>
  <si>
    <t>y sat/R (m)</t>
  </si>
  <si>
    <t>r sat/R (m)</t>
  </si>
  <si>
    <t>Vx sat/p (m/s)</t>
  </si>
  <si>
    <t>Vy sat/p (m/s)</t>
  </si>
  <si>
    <t>Vx p/R (m/s)</t>
  </si>
  <si>
    <t>Vy p/R (m/s)</t>
  </si>
  <si>
    <t>Vx sat/R (m/s)</t>
  </si>
  <si>
    <t>Vy sat/R (m/s)</t>
  </si>
  <si>
    <t>V sat/R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</si>
</sst>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scheme val="minor"/>
    </font>
    <font>
      <sz val="12"/>
      <name val="Deja Vu"/>
    </font>
    <font>
      <b/>
      <sz val="12"/>
      <color theme="1"/>
      <name val="Calibri"/>
      <family val="2"/>
      <scheme val="minor"/>
    </font>
    <font>
      <sz val="12"/>
      <color theme="1"/>
      <name val="Deja Vu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</cellStyleXfs>
  <cellXfs count="36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2" borderId="0" xfId="2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1" fontId="6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0" xfId="0" applyFont="1"/>
    <xf numFmtId="2" fontId="8" fillId="0" borderId="0" xfId="0" applyNumberFormat="1" applyFont="1"/>
    <xf numFmtId="1" fontId="8" fillId="0" borderId="0" xfId="0" applyNumberFormat="1" applyFont="1"/>
    <xf numFmtId="11" fontId="8" fillId="0" borderId="0" xfId="0" applyNumberFormat="1" applyFont="1"/>
    <xf numFmtId="0" fontId="3" fillId="3" borderId="1" xfId="1" applyFill="1" applyAlignment="1">
      <alignment horizontal="center" vertical="center"/>
    </xf>
    <xf numFmtId="0" fontId="3" fillId="4" borderId="1" xfId="1" applyFill="1" applyAlignment="1">
      <alignment horizontal="center" vertical="center"/>
    </xf>
    <xf numFmtId="1" fontId="3" fillId="4" borderId="1" xfId="1" applyNumberFormat="1" applyFill="1" applyAlignment="1">
      <alignment horizontal="center" vertical="center"/>
    </xf>
    <xf numFmtId="11" fontId="3" fillId="4" borderId="1" xfId="1" applyNumberFormat="1" applyFill="1" applyAlignment="1">
      <alignment horizontal="center" vertical="center"/>
    </xf>
    <xf numFmtId="11" fontId="3" fillId="5" borderId="1" xfId="1" applyNumberFormat="1" applyFill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3" fillId="6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8" fillId="0" borderId="0" xfId="0" applyNumberFormat="1" applyFont="1" applyAlignment="1">
      <alignment horizontal="center"/>
    </xf>
    <xf numFmtId="0" fontId="3" fillId="7" borderId="1" xfId="1" applyFill="1" applyAlignment="1">
      <alignment horizontal="center" vertical="center"/>
    </xf>
    <xf numFmtId="2" fontId="3" fillId="7" borderId="1" xfId="1" applyNumberFormat="1" applyFill="1" applyAlignment="1">
      <alignment horizontal="center" vertical="center"/>
    </xf>
    <xf numFmtId="2" fontId="3" fillId="5" borderId="1" xfId="1" applyNumberFormat="1" applyFill="1" applyAlignment="1">
      <alignment horizontal="center" vertical="center"/>
    </xf>
    <xf numFmtId="2" fontId="3" fillId="6" borderId="1" xfId="1" applyNumberFormat="1" applyFill="1" applyAlignment="1">
      <alignment horizontal="center" vertical="center"/>
    </xf>
    <xf numFmtId="11" fontId="3" fillId="6" borderId="1" xfId="1" applyNumberForma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3">
    <cellStyle name="Heading 3" xfId="1" builtinId="18"/>
    <cellStyle name="Input" xfId="2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vs. 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Kinetic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Sheet1!$D$3:$D$724</c:f>
              <c:numCache>
                <c:formatCode>General</c:formatCode>
                <c:ptCount val="7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</c:numCache>
            </c:numRef>
          </c:xVal>
          <c:yVal>
            <c:numRef>
              <c:f>Sheet1!$W$3:$W$724</c:f>
              <c:numCache>
                <c:formatCode>0.00E+00</c:formatCode>
                <c:ptCount val="722"/>
                <c:pt idx="0">
                  <c:v>4.05000020788341E10</c:v>
                </c:pt>
                <c:pt idx="1">
                  <c:v>4.0498729380093E10</c:v>
                </c:pt>
                <c:pt idx="2">
                  <c:v>4.0494911711304E10</c:v>
                </c:pt>
                <c:pt idx="3">
                  <c:v>4.0488550354419E10</c:v>
                </c:pt>
                <c:pt idx="4">
                  <c:v>4.04796474448554E10</c:v>
                </c:pt>
                <c:pt idx="5">
                  <c:v>4.04682059697448E10</c:v>
                </c:pt>
                <c:pt idx="6">
                  <c:v>4.04542297654849E10</c:v>
                </c:pt>
                <c:pt idx="7">
                  <c:v>4.04377235145977E10</c:v>
                </c:pt>
                <c:pt idx="8">
                  <c:v>4.04186927419007E10</c:v>
                </c:pt>
                <c:pt idx="9">
                  <c:v>4.03971438099949E10</c:v>
                </c:pt>
                <c:pt idx="10">
                  <c:v>4.03730839140777E10</c:v>
                </c:pt>
                <c:pt idx="11">
                  <c:v>4.0346521076089E10</c:v>
                </c:pt>
                <c:pt idx="12">
                  <c:v>4.03174641381982E10</c:v>
                </c:pt>
                <c:pt idx="13">
                  <c:v>4.02859227556434E10</c:v>
                </c:pt>
                <c:pt idx="14">
                  <c:v>4.02519073889325E10</c:v>
                </c:pt>
                <c:pt idx="15">
                  <c:v>4.02154292954194E10</c:v>
                </c:pt>
                <c:pt idx="16">
                  <c:v>4.01765005202661E10</c:v>
                </c:pt>
                <c:pt idx="17">
                  <c:v>4.01351338868071E10</c:v>
                </c:pt>
                <c:pt idx="18">
                  <c:v>4.00913429863269E10</c:v>
                </c:pt>
                <c:pt idx="19">
                  <c:v>4.00451421672697E10</c:v>
                </c:pt>
                <c:pt idx="20">
                  <c:v>3.99965465238941E10</c:v>
                </c:pt>
                <c:pt idx="21">
                  <c:v>3.99455718843913E10</c:v>
                </c:pt>
                <c:pt idx="22">
                  <c:v>3.98922347984844E10</c:v>
                </c:pt>
                <c:pt idx="23">
                  <c:v>3.98365525245248E10</c:v>
                </c:pt>
                <c:pt idx="24">
                  <c:v>3.97785430161072E10</c:v>
                </c:pt>
                <c:pt idx="25">
                  <c:v>3.97182249082201E10</c:v>
                </c:pt>
                <c:pt idx="26">
                  <c:v>3.9655617502953E10</c:v>
                </c:pt>
                <c:pt idx="27">
                  <c:v>3.95907407547797E10</c:v>
                </c:pt>
                <c:pt idx="28">
                  <c:v>3.95236152554384E10</c:v>
                </c:pt>
                <c:pt idx="29">
                  <c:v>3.94542622184306E10</c:v>
                </c:pt>
                <c:pt idx="30">
                  <c:v>3.93827034631585E10</c:v>
                </c:pt>
                <c:pt idx="31">
                  <c:v>3.93089613987241E10</c:v>
                </c:pt>
                <c:pt idx="32">
                  <c:v>3.9233059007411E10</c:v>
                </c:pt>
                <c:pt idx="33">
                  <c:v>3.91550198278713E10</c:v>
                </c:pt>
                <c:pt idx="34">
                  <c:v>3.90748679380399E10</c:v>
                </c:pt>
                <c:pt idx="35">
                  <c:v>3.8992627937798E10</c:v>
                </c:pt>
                <c:pt idx="36">
                  <c:v>3.89083249314097E10</c:v>
                </c:pt>
                <c:pt idx="37">
                  <c:v>3.88219845097518E10</c:v>
                </c:pt>
                <c:pt idx="38">
                  <c:v>3.87336327323618E10</c:v>
                </c:pt>
                <c:pt idx="39">
                  <c:v>3.8643296109324E10</c:v>
                </c:pt>
                <c:pt idx="40">
                  <c:v>3.85510015830185E10</c:v>
                </c:pt>
                <c:pt idx="41">
                  <c:v>3.84567765097523E10</c:v>
                </c:pt>
                <c:pt idx="42">
                  <c:v>3.83606486412972E10</c:v>
                </c:pt>
                <c:pt idx="43">
                  <c:v>3.82626461063538E10</c:v>
                </c:pt>
                <c:pt idx="44">
                  <c:v>3.81627973919652E10</c:v>
                </c:pt>
                <c:pt idx="45">
                  <c:v>3.80611313248996E10</c:v>
                </c:pt>
                <c:pt idx="46">
                  <c:v>3.79576770530235E10</c:v>
                </c:pt>
                <c:pt idx="47">
                  <c:v>3.78524640266864E10</c:v>
                </c:pt>
                <c:pt idx="48">
                  <c:v>3.77455219801354E10</c:v>
                </c:pt>
                <c:pt idx="49">
                  <c:v>3.76368809129811E10</c:v>
                </c:pt>
                <c:pt idx="50">
                  <c:v>3.75265710717335E10</c:v>
                </c:pt>
                <c:pt idx="51">
                  <c:v>3.74146229314246E10</c:v>
                </c:pt>
                <c:pt idx="52">
                  <c:v>3.73010671773397E10</c:v>
                </c:pt>
                <c:pt idx="53">
                  <c:v>3.7185934686871E10</c:v>
                </c:pt>
                <c:pt idx="54">
                  <c:v>3.70692565115133E10</c:v>
                </c:pt>
                <c:pt idx="55">
                  <c:v>3.69510638590175E10</c:v>
                </c:pt>
                <c:pt idx="56">
                  <c:v>3.68313880757175E10</c:v>
                </c:pt>
                <c:pt idx="57">
                  <c:v>3.67102606290464E10</c:v>
                </c:pt>
                <c:pt idx="58">
                  <c:v>3.65877130902565E10</c:v>
                </c:pt>
                <c:pt idx="59">
                  <c:v>3.64637771173571E10</c:v>
                </c:pt>
                <c:pt idx="60">
                  <c:v>3.6338484438284E10</c:v>
                </c:pt>
                <c:pt idx="61">
                  <c:v>3.62118668343135E10</c:v>
                </c:pt>
                <c:pt idx="62">
                  <c:v>3.60839561237326E10</c:v>
                </c:pt>
                <c:pt idx="63">
                  <c:v>3.59547841457777E10</c:v>
                </c:pt>
                <c:pt idx="64">
                  <c:v>3.5824382744852E10</c:v>
                </c:pt>
                <c:pt idx="65">
                  <c:v>3.56927837550331E10</c:v>
                </c:pt>
                <c:pt idx="66">
                  <c:v>3.55600189848784E10</c:v>
                </c:pt>
                <c:pt idx="67">
                  <c:v>3.54261202025396E10</c:v>
                </c:pt>
                <c:pt idx="68">
                  <c:v>3.52911191211929E10</c:v>
                </c:pt>
                <c:pt idx="69">
                  <c:v>3.51550473847933E10</c:v>
                </c:pt>
                <c:pt idx="70">
                  <c:v>3.50179365541602E10</c:v>
                </c:pt>
                <c:pt idx="71">
                  <c:v>3.48798180933999E10</c:v>
                </c:pt>
                <c:pt idx="72">
                  <c:v>3.47407233566721E10</c:v>
                </c:pt>
                <c:pt idx="73">
                  <c:v>3.46006835753038E10</c:v>
                </c:pt>
                <c:pt idx="74">
                  <c:v>3.44597298452576E10</c:v>
                </c:pt>
                <c:pt idx="75">
                  <c:v>3.43178931149552E10</c:v>
                </c:pt>
                <c:pt idx="76">
                  <c:v>3.41752041734627E10</c:v>
                </c:pt>
                <c:pt idx="77">
                  <c:v>3.40316936390386E10</c:v>
                </c:pt>
                <c:pt idx="78">
                  <c:v>3.38873919480466E10</c:v>
                </c:pt>
                <c:pt idx="79">
                  <c:v>3.37423293442365E10</c:v>
                </c:pt>
                <c:pt idx="80">
                  <c:v>3.35965358683928E10</c:v>
                </c:pt>
                <c:pt idx="81">
                  <c:v>3.34500413483527E10</c:v>
                </c:pt>
                <c:pt idx="82">
                  <c:v>3.33028753893927E10</c:v>
                </c:pt>
                <c:pt idx="83">
                  <c:v>3.31550673649847E10</c:v>
                </c:pt>
                <c:pt idx="84">
                  <c:v>3.30066464079199E10</c:v>
                </c:pt>
                <c:pt idx="85">
                  <c:v>3.28576414017995E10</c:v>
                </c:pt>
                <c:pt idx="86">
                  <c:v>3.27080809728911E10</c:v>
                </c:pt>
                <c:pt idx="87">
                  <c:v>3.25579934823476E10</c:v>
                </c:pt>
                <c:pt idx="88">
                  <c:v>3.24074070187877E10</c:v>
                </c:pt>
                <c:pt idx="89">
                  <c:v>3.22563493912333E10</c:v>
                </c:pt>
                <c:pt idx="90">
                  <c:v>3.21048481224027E10</c:v>
                </c:pt>
                <c:pt idx="91">
                  <c:v>3.1952930442354E10</c:v>
                </c:pt>
                <c:pt idx="92">
                  <c:v>3.18006232824767E10</c:v>
                </c:pt>
                <c:pt idx="93">
                  <c:v>3.16479532698257E10</c:v>
                </c:pt>
                <c:pt idx="94">
                  <c:v>3.14949467217947E10</c:v>
                </c:pt>
                <c:pt idx="95">
                  <c:v>3.13416296411232E10</c:v>
                </c:pt>
                <c:pt idx="96">
                  <c:v>3.11880277112325E10</c:v>
                </c:pt>
                <c:pt idx="97">
                  <c:v>3.10341662918859E10</c:v>
                </c:pt>
                <c:pt idx="98">
                  <c:v>3.0880070415167E10</c:v>
                </c:pt>
                <c:pt idx="99">
                  <c:v>3.07257647817706E10</c:v>
                </c:pt>
                <c:pt idx="100">
                  <c:v>3.05712737576012E10</c:v>
                </c:pt>
                <c:pt idx="101">
                  <c:v>3.04166213706717E10</c:v>
                </c:pt>
                <c:pt idx="102">
                  <c:v>3.02618313082973E10</c:v>
                </c:pt>
                <c:pt idx="103">
                  <c:v>3.01069269145778E10</c:v>
                </c:pt>
                <c:pt idx="104">
                  <c:v>2.99519311881624E10</c:v>
                </c:pt>
                <c:pt idx="105">
                  <c:v>2.97968667802896E10</c:v>
                </c:pt>
                <c:pt idx="106">
                  <c:v>2.9641755993096E10</c:v>
                </c:pt>
                <c:pt idx="107">
                  <c:v>2.94866207781882E10</c:v>
                </c:pt>
                <c:pt idx="108">
                  <c:v>2.93314827354695E10</c:v>
                </c:pt>
                <c:pt idx="109">
                  <c:v>2.91763631122154E10</c:v>
                </c:pt>
                <c:pt idx="110">
                  <c:v>2.9021282802391E10</c:v>
                </c:pt>
                <c:pt idx="111">
                  <c:v>2.88662623462037E10</c:v>
                </c:pt>
                <c:pt idx="112">
                  <c:v>2.87113219298834E10</c:v>
                </c:pt>
                <c:pt idx="113">
                  <c:v>2.85564813856841E10</c:v>
                </c:pt>
                <c:pt idx="114">
                  <c:v>2.84017601920995E10</c:v>
                </c:pt>
                <c:pt idx="115">
                  <c:v>2.82471774742857E10</c:v>
                </c:pt>
                <c:pt idx="116">
                  <c:v>2.80927520046848E10</c:v>
                </c:pt>
                <c:pt idx="117">
                  <c:v>2.79385022038417E10</c:v>
                </c:pt>
                <c:pt idx="118">
                  <c:v>2.7784446141407E10</c:v>
                </c:pt>
                <c:pt idx="119">
                  <c:v>2.76306015373205E10</c:v>
                </c:pt>
                <c:pt idx="120">
                  <c:v>2.74769857631677E10</c:v>
                </c:pt>
                <c:pt idx="121">
                  <c:v>2.73236158437021E10</c:v>
                </c:pt>
                <c:pt idx="122">
                  <c:v>2.71705084585285E10</c:v>
                </c:pt>
                <c:pt idx="123">
                  <c:v>2.70176799439381E10</c:v>
                </c:pt>
                <c:pt idx="124">
                  <c:v>2.68651462948922E10</c:v>
                </c:pt>
                <c:pt idx="125">
                  <c:v>2.67129231671447E10</c:v>
                </c:pt>
                <c:pt idx="126">
                  <c:v>2.65610258795001E10</c:v>
                </c:pt>
                <c:pt idx="127">
                  <c:v>2.64094694161985E10</c:v>
                </c:pt>
                <c:pt idx="128">
                  <c:v>2.62582684294237E10</c:v>
                </c:pt>
                <c:pt idx="129">
                  <c:v>2.61074372419259E10</c:v>
                </c:pt>
                <c:pt idx="130">
                  <c:v>2.59569898497559E10</c:v>
                </c:pt>
                <c:pt idx="131">
                  <c:v>2.58069399251021E10</c:v>
                </c:pt>
                <c:pt idx="132">
                  <c:v>2.56573008192278E10</c:v>
                </c:pt>
                <c:pt idx="133">
                  <c:v>2.55080855655002E10</c:v>
                </c:pt>
                <c:pt idx="134">
                  <c:v>2.53593068825081E10</c:v>
                </c:pt>
                <c:pt idx="135">
                  <c:v>2.52109771772614E10</c:v>
                </c:pt>
                <c:pt idx="136">
                  <c:v>2.50631085484681E10</c:v>
                </c:pt>
                <c:pt idx="137">
                  <c:v>2.49157127898839E10</c:v>
                </c:pt>
                <c:pt idx="138">
                  <c:v>2.4768801393728E10</c:v>
                </c:pt>
                <c:pt idx="139">
                  <c:v>2.46223855541622E10</c:v>
                </c:pt>
                <c:pt idx="140">
                  <c:v>2.4476476170828E10</c:v>
                </c:pt>
                <c:pt idx="141">
                  <c:v>2.43310838524358E10</c:v>
                </c:pt>
                <c:pt idx="142">
                  <c:v>2.4186218920404E10</c:v>
                </c:pt>
                <c:pt idx="143">
                  <c:v>2.40418914125418E10</c:v>
                </c:pt>
                <c:pt idx="144">
                  <c:v>2.38981110867732E10</c:v>
                </c:pt>
                <c:pt idx="145">
                  <c:v>2.37548874248961E10</c:v>
                </c:pt>
                <c:pt idx="146">
                  <c:v>2.36122296363749E10</c:v>
                </c:pt>
                <c:pt idx="147">
                  <c:v>2.34701466621607E10</c:v>
                </c:pt>
                <c:pt idx="148">
                  <c:v>2.3328647178537E10</c:v>
                </c:pt>
                <c:pt idx="149">
                  <c:v>2.31877396009865E10</c:v>
                </c:pt>
                <c:pt idx="150">
                  <c:v>2.30474320880754E10</c:v>
                </c:pt>
                <c:pt idx="151">
                  <c:v>2.29077325453532E10</c:v>
                </c:pt>
                <c:pt idx="152">
                  <c:v>2.27686486292625E10</c:v>
                </c:pt>
                <c:pt idx="153">
                  <c:v>2.26301877510585E10</c:v>
                </c:pt>
                <c:pt idx="154">
                  <c:v>2.24923570807329E10</c:v>
                </c:pt>
                <c:pt idx="155">
                  <c:v>2.23551635509405E10</c:v>
                </c:pt>
                <c:pt idx="156">
                  <c:v>2.22186138609254E10</c:v>
                </c:pt>
                <c:pt idx="157">
                  <c:v>2.20827144804451E10</c:v>
                </c:pt>
                <c:pt idx="158">
                  <c:v>2.19474716536877E10</c:v>
                </c:pt>
                <c:pt idx="159">
                  <c:v>2.1812891403183E10</c:v>
                </c:pt>
                <c:pt idx="160">
                  <c:v>2.16789795337017E10</c:v>
                </c:pt>
                <c:pt idx="161">
                  <c:v>2.1545741636144E10</c:v>
                </c:pt>
                <c:pt idx="162">
                  <c:v>2.14131830914123E10</c:v>
                </c:pt>
                <c:pt idx="163">
                  <c:v>2.12813090742683E10</c:v>
                </c:pt>
                <c:pt idx="164">
                  <c:v>2.11501245571717E10</c:v>
                </c:pt>
                <c:pt idx="165">
                  <c:v>2.10196343140977E10</c:v>
                </c:pt>
                <c:pt idx="166">
                  <c:v>2.08898429243345E10</c:v>
                </c:pt>
                <c:pt idx="167">
                  <c:v>2.07607547762549E10</c:v>
                </c:pt>
                <c:pt idx="168">
                  <c:v>2.0632374071065E10</c:v>
                </c:pt>
                <c:pt idx="169">
                  <c:v>2.05047048265246E10</c:v>
                </c:pt>
                <c:pt idx="170">
                  <c:v>2.03777508806408E10</c:v>
                </c:pt>
                <c:pt idx="171">
                  <c:v>2.02515158953314E10</c:v>
                </c:pt>
                <c:pt idx="172">
                  <c:v>2.01260033600586E10</c:v>
                </c:pt>
                <c:pt idx="173">
                  <c:v>2.00012165954308E10</c:v>
                </c:pt>
                <c:pt idx="174">
                  <c:v>1.9877158756771E10</c:v>
                </c:pt>
                <c:pt idx="175">
                  <c:v>1.97538328376525E10</c:v>
                </c:pt>
                <c:pt idx="176">
                  <c:v>1.96312416733992E10</c:v>
                </c:pt>
                <c:pt idx="177">
                  <c:v>1.95093879445508E10</c:v>
                </c:pt>
                <c:pt idx="178">
                  <c:v>1.93882741802908E10</c:v>
                </c:pt>
                <c:pt idx="179">
                  <c:v>1.92679027618388E10</c:v>
                </c:pt>
                <c:pt idx="180">
                  <c:v>1.91482759258033E10</c:v>
                </c:pt>
                <c:pt idx="181">
                  <c:v>1.90293957674977E10</c:v>
                </c:pt>
                <c:pt idx="182">
                  <c:v>1.89112642442159E10</c:v>
                </c:pt>
                <c:pt idx="183">
                  <c:v>1.87938831784695E10</c:v>
                </c:pt>
                <c:pt idx="184">
                  <c:v>1.86772542611841E10</c:v>
                </c:pt>
                <c:pt idx="185">
                  <c:v>1.85613790548561E10</c:v>
                </c:pt>
                <c:pt idx="186">
                  <c:v>1.84462589966677E10</c:v>
                </c:pt>
                <c:pt idx="187">
                  <c:v>1.83318954015619E10</c:v>
                </c:pt>
                <c:pt idx="188">
                  <c:v>1.82182894652753E10</c:v>
                </c:pt>
                <c:pt idx="189">
                  <c:v>1.81054422673297E10</c:v>
                </c:pt>
                <c:pt idx="190">
                  <c:v>1.79933547739821E10</c:v>
                </c:pt>
                <c:pt idx="191">
                  <c:v>1.7882027841132E10</c:v>
                </c:pt>
                <c:pt idx="192">
                  <c:v>1.77714622171876E10</c:v>
                </c:pt>
                <c:pt idx="193">
                  <c:v>1.76616585458894E10</c:v>
                </c:pt>
                <c:pt idx="194">
                  <c:v>1.75526173690915E10</c:v>
                </c:pt>
                <c:pt idx="195">
                  <c:v>1.7444339129501E10</c:v>
                </c:pt>
                <c:pt idx="196">
                  <c:v>1.73368241733754E10</c:v>
                </c:pt>
                <c:pt idx="197">
                  <c:v>1.72300727531772E10</c:v>
                </c:pt>
                <c:pt idx="198">
                  <c:v>1.71240850301876E10</c:v>
                </c:pt>
                <c:pt idx="199">
                  <c:v>1.70188610770771E10</c:v>
                </c:pt>
                <c:pt idx="200">
                  <c:v>1.69144008804351E10</c:v>
                </c:pt>
                <c:pt idx="201">
                  <c:v>1.68107043432577E10</c:v>
                </c:pt>
                <c:pt idx="202">
                  <c:v>1.67077712873941E10</c:v>
                </c:pt>
                <c:pt idx="203">
                  <c:v>1.66056014559516E10</c:v>
                </c:pt>
                <c:pt idx="204">
                  <c:v>1.650419451566E10</c:v>
                </c:pt>
                <c:pt idx="205">
                  <c:v>1.64035500591947E10</c:v>
                </c:pt>
                <c:pt idx="206">
                  <c:v>1.63036676074597E10</c:v>
                </c:pt>
                <c:pt idx="207">
                  <c:v>1.62045466118304E10</c:v>
                </c:pt>
                <c:pt idx="208">
                  <c:v>1.61061864563564E10</c:v>
                </c:pt>
                <c:pt idx="209">
                  <c:v>1.60085864599245E10</c:v>
                </c:pt>
                <c:pt idx="210">
                  <c:v>1.59117458783831E10</c:v>
                </c:pt>
                <c:pt idx="211">
                  <c:v>1.58156639066267E10</c:v>
                </c:pt>
                <c:pt idx="212">
                  <c:v>1.57203396806429E10</c:v>
                </c:pt>
                <c:pt idx="213">
                  <c:v>1.56257722795203E10</c:v>
                </c:pt>
                <c:pt idx="214">
                  <c:v>1.55319607274192E10</c:v>
                </c:pt>
                <c:pt idx="215">
                  <c:v>1.54389039955045E10</c:v>
                </c:pt>
                <c:pt idx="216">
                  <c:v>1.53466010038419E10</c:v>
                </c:pt>
                <c:pt idx="217">
                  <c:v>1.5255050623257E10</c:v>
                </c:pt>
                <c:pt idx="218">
                  <c:v>1.51642516771588E10</c:v>
                </c:pt>
                <c:pt idx="219">
                  <c:v>1.50742029433267E10</c:v>
                </c:pt>
                <c:pt idx="220">
                  <c:v>1.49849031556629E10</c:v>
                </c:pt>
                <c:pt idx="221">
                  <c:v>1.48963510059093E10</c:v>
                </c:pt>
                <c:pt idx="222">
                  <c:v>1.480854514533E10</c:v>
                </c:pt>
                <c:pt idx="223">
                  <c:v>1.47214841863599E10</c:v>
                </c:pt>
                <c:pt idx="224">
                  <c:v>1.46351667042199E10</c:v>
                </c:pt>
                <c:pt idx="225">
                  <c:v>1.4549591238498E10</c:v>
                </c:pt>
                <c:pt idx="226">
                  <c:v>1.44647562946994E10</c:v>
                </c:pt>
                <c:pt idx="227">
                  <c:v>1.43806603457621E10</c:v>
                </c:pt>
                <c:pt idx="228">
                  <c:v>1.4297301833543E10</c:v>
                </c:pt>
                <c:pt idx="229">
                  <c:v>1.4214679170271E10</c:v>
                </c:pt>
                <c:pt idx="230">
                  <c:v>1.413279073997E10</c:v>
                </c:pt>
                <c:pt idx="231">
                  <c:v>1.40516348998516E10</c:v>
                </c:pt>
                <c:pt idx="232">
                  <c:v>1.39712099816769E10</c:v>
                </c:pt>
                <c:pt idx="233">
                  <c:v>1.38915142930901E10</c:v>
                </c:pt>
                <c:pt idx="234">
                  <c:v>1.38125461189224E10</c:v>
                </c:pt>
                <c:pt idx="235">
                  <c:v>1.37343037224671E10</c:v>
                </c:pt>
                <c:pt idx="236">
                  <c:v>1.3656785346727E10</c:v>
                </c:pt>
                <c:pt idx="237">
                  <c:v>1.35799892156342E10</c:v>
                </c:pt>
                <c:pt idx="238">
                  <c:v>1.35039135352423E10</c:v>
                </c:pt>
                <c:pt idx="239">
                  <c:v>1.34285564948923E10</c:v>
                </c:pt>
                <c:pt idx="240">
                  <c:v>1.33539162683518E10</c:v>
                </c:pt>
                <c:pt idx="241">
                  <c:v>1.32799910149287E10</c:v>
                </c:pt>
                <c:pt idx="242">
                  <c:v>1.32067788805594E10</c:v>
                </c:pt>
                <c:pt idx="243">
                  <c:v>1.31342779988716E10</c:v>
                </c:pt>
                <c:pt idx="244">
                  <c:v>1.30624864922236E10</c:v>
                </c:pt>
                <c:pt idx="245">
                  <c:v>1.29914024727184E10</c:v>
                </c:pt>
                <c:pt idx="246">
                  <c:v>1.29210240431951E10</c:v>
                </c:pt>
                <c:pt idx="247">
                  <c:v>1.2851349298196E10</c:v>
                </c:pt>
                <c:pt idx="248">
                  <c:v>1.27823763249122E10</c:v>
                </c:pt>
                <c:pt idx="249">
                  <c:v>1.27141032041061E10</c:v>
                </c:pt>
                <c:pt idx="250">
                  <c:v>1.26465280110115E10</c:v>
                </c:pt>
                <c:pt idx="251">
                  <c:v>1.25796488162134E10</c:v>
                </c:pt>
                <c:pt idx="252">
                  <c:v>1.25134636865055E10</c:v>
                </c:pt>
                <c:pt idx="253">
                  <c:v>1.24479706857277E10</c:v>
                </c:pt>
                <c:pt idx="254">
                  <c:v>1.23831678755828E10</c:v>
                </c:pt>
                <c:pt idx="255">
                  <c:v>1.23190533164338E10</c:v>
                </c:pt>
                <c:pt idx="256">
                  <c:v>1.22556250680811E10</c:v>
                </c:pt>
                <c:pt idx="257">
                  <c:v>1.2192881190521E10</c:v>
                </c:pt>
                <c:pt idx="258">
                  <c:v>1.21308197446853E10</c:v>
                </c:pt>
                <c:pt idx="259">
                  <c:v>1.20694387931621E10</c:v>
                </c:pt>
                <c:pt idx="260">
                  <c:v>1.20087364008994E10</c:v>
                </c:pt>
                <c:pt idx="261">
                  <c:v>1.19487106358903E10</c:v>
                </c:pt>
                <c:pt idx="262">
                  <c:v>1.18893595698415E10</c:v>
                </c:pt>
                <c:pt idx="263">
                  <c:v>1.18306812788242E10</c:v>
                </c:pt>
                <c:pt idx="264">
                  <c:v>1.17726738439091E10</c:v>
                </c:pt>
                <c:pt idx="265">
                  <c:v>1.17153353517848E10</c:v>
                </c:pt>
                <c:pt idx="266">
                  <c:v>1.16586638953601E10</c:v>
                </c:pt>
                <c:pt idx="267">
                  <c:v>1.16026575743517E10</c:v>
                </c:pt>
                <c:pt idx="268">
                  <c:v>1.15473144958552E10</c:v>
                </c:pt>
                <c:pt idx="269">
                  <c:v>1.14926327749025E10</c:v>
                </c:pt>
                <c:pt idx="270">
                  <c:v>1.14386105350041E10</c:v>
                </c:pt>
                <c:pt idx="271">
                  <c:v>1.13852459086769E10</c:v>
                </c:pt>
                <c:pt idx="272">
                  <c:v>1.13325370379588E10</c:v>
                </c:pt>
                <c:pt idx="273">
                  <c:v>1.12804820749087E10</c:v>
                </c:pt>
                <c:pt idx="274">
                  <c:v>1.1229079182094E10</c:v>
                </c:pt>
                <c:pt idx="275">
                  <c:v>1.11783265330644E10</c:v>
                </c:pt>
                <c:pt idx="276">
                  <c:v>1.11282223128138E10</c:v>
                </c:pt>
                <c:pt idx="277">
                  <c:v>1.10787647182285E10</c:v>
                </c:pt>
                <c:pt idx="278">
                  <c:v>1.10299519585245E10</c:v>
                </c:pt>
                <c:pt idx="279">
                  <c:v>1.09817822556719E10</c:v>
                </c:pt>
                <c:pt idx="280">
                  <c:v>1.09342538448086E10</c:v>
                </c:pt>
                <c:pt idx="281">
                  <c:v>1.08873649746414E10</c:v>
                </c:pt>
                <c:pt idx="282">
                  <c:v>1.08411139078373E10</c:v>
                </c:pt>
                <c:pt idx="283">
                  <c:v>1.0795498921403E10</c:v>
                </c:pt>
                <c:pt idx="284">
                  <c:v>1.07505183070546E10</c:v>
                </c:pt>
                <c:pt idx="285">
                  <c:v>1.07061703715758E10</c:v>
                </c:pt>
                <c:pt idx="286">
                  <c:v>1.06624534371673E10</c:v>
                </c:pt>
                <c:pt idx="287">
                  <c:v>1.06193658417857E10</c:v>
                </c:pt>
                <c:pt idx="288">
                  <c:v>1.05769059394724E10</c:v>
                </c:pt>
                <c:pt idx="289">
                  <c:v>1.05350721006738E10</c:v>
                </c:pt>
                <c:pt idx="290">
                  <c:v>1.04938627125521E10</c:v>
                </c:pt>
                <c:pt idx="291">
                  <c:v>1.04532761792867E10</c:v>
                </c:pt>
                <c:pt idx="292">
                  <c:v>1.04133109223676E10</c:v>
                </c:pt>
                <c:pt idx="293">
                  <c:v>1.03739653808796E10</c:v>
                </c:pt>
                <c:pt idx="294">
                  <c:v>1.03352380117786E10</c:v>
                </c:pt>
                <c:pt idx="295">
                  <c:v>1.02971272901595E10</c:v>
                </c:pt>
                <c:pt idx="296">
                  <c:v>1.02596317095164E10</c:v>
                </c:pt>
                <c:pt idx="297">
                  <c:v>1.02227497819949E10</c:v>
                </c:pt>
                <c:pt idx="298">
                  <c:v>1.0186480038637E10</c:v>
                </c:pt>
                <c:pt idx="299">
                  <c:v>1.01508210296184E10</c:v>
                </c:pt>
                <c:pt idx="300">
                  <c:v>1.01157713244791E10</c:v>
                </c:pt>
                <c:pt idx="301">
                  <c:v>1.00813295123463E10</c:v>
                </c:pt>
                <c:pt idx="302">
                  <c:v>1.00474942021513E10</c:v>
                </c:pt>
                <c:pt idx="303">
                  <c:v>1.00142640228388E10</c:v>
                </c:pt>
                <c:pt idx="304">
                  <c:v>9.98163762357083E9</c:v>
                </c:pt>
                <c:pt idx="305">
                  <c:v>9.94961367392337E9</c:v>
                </c:pt>
                <c:pt idx="306">
                  <c:v>9.91819086407729E9</c:v>
                </c:pt>
                <c:pt idx="307">
                  <c:v>9.8873679050032E9</c:v>
                </c:pt>
                <c:pt idx="308">
                  <c:v>9.85714352864044E9</c:v>
                </c:pt>
                <c:pt idx="309">
                  <c:v>9.82751648807036E9</c:v>
                </c:pt>
                <c:pt idx="310">
                  <c:v>9.79848555768398E9</c:v>
                </c:pt>
                <c:pt idx="311">
                  <c:v>9.77004953334429E9</c:v>
                </c:pt>
                <c:pt idx="312">
                  <c:v>9.74220723254323E9</c:v>
                </c:pt>
                <c:pt idx="313">
                  <c:v>9.71495749455354E9</c:v>
                </c:pt>
                <c:pt idx="314">
                  <c:v>9.68829918057555E9</c:v>
                </c:pt>
                <c:pt idx="315">
                  <c:v>9.66223117387904E9</c:v>
                </c:pt>
                <c:pt idx="316">
                  <c:v>9.63675237994045E9</c:v>
                </c:pt>
                <c:pt idx="317">
                  <c:v>9.61186172657531E9</c:v>
                </c:pt>
                <c:pt idx="318">
                  <c:v>9.58755816406617E9</c:v>
                </c:pt>
                <c:pt idx="319">
                  <c:v>9.56384066528611E9</c:v>
                </c:pt>
                <c:pt idx="320">
                  <c:v>9.54070822581797E9</c:v>
                </c:pt>
                <c:pt idx="321">
                  <c:v>9.5181598640693E9</c:v>
                </c:pt>
                <c:pt idx="322">
                  <c:v>9.49619462138328E9</c:v>
                </c:pt>
                <c:pt idx="323">
                  <c:v>9.47481156214557E9</c:v>
                </c:pt>
                <c:pt idx="324">
                  <c:v>9.45400977388735E9</c:v>
                </c:pt>
                <c:pt idx="325">
                  <c:v>9.43378836738446E9</c:v>
                </c:pt>
                <c:pt idx="326">
                  <c:v>9.41414647675286E9</c:v>
                </c:pt>
                <c:pt idx="327">
                  <c:v>9.3950832595405E9</c:v>
                </c:pt>
                <c:pt idx="328">
                  <c:v>9.37659789681561E9</c:v>
                </c:pt>
                <c:pt idx="329">
                  <c:v>9.35868959325155E9</c:v>
                </c:pt>
                <c:pt idx="330">
                  <c:v>9.34135757720828E9</c:v>
                </c:pt>
                <c:pt idx="331">
                  <c:v>9.32460110081054E9</c:v>
                </c:pt>
                <c:pt idx="332">
                  <c:v>9.30841944002286E9</c:v>
                </c:pt>
                <c:pt idx="333">
                  <c:v>9.29281189472131E9</c:v>
                </c:pt>
                <c:pt idx="334">
                  <c:v>9.27777778876229E9</c:v>
                </c:pt>
                <c:pt idx="335">
                  <c:v>9.26331647004825E9</c:v>
                </c:pt>
                <c:pt idx="336">
                  <c:v>9.24942731059051E9</c:v>
                </c:pt>
                <c:pt idx="337">
                  <c:v>9.23610970656913E9</c:v>
                </c:pt>
                <c:pt idx="338">
                  <c:v>9.22336307839004E9</c:v>
                </c:pt>
                <c:pt idx="339">
                  <c:v>9.21118687073937E9</c:v>
                </c:pt>
                <c:pt idx="340">
                  <c:v>9.19958055263505E9</c:v>
                </c:pt>
                <c:pt idx="341">
                  <c:v>9.18854361747579E9</c:v>
                </c:pt>
                <c:pt idx="342">
                  <c:v>9.17807558308747E9</c:v>
                </c:pt>
                <c:pt idx="343">
                  <c:v>9.1681759917669E9</c:v>
                </c:pt>
                <c:pt idx="344">
                  <c:v>9.15884441032312E9</c:v>
                </c:pt>
                <c:pt idx="345">
                  <c:v>9.15008043011627E9</c:v>
                </c:pt>
                <c:pt idx="346">
                  <c:v>9.14188366709391E9</c:v>
                </c:pt>
                <c:pt idx="347">
                  <c:v>9.13425376182505E9</c:v>
                </c:pt>
                <c:pt idx="348">
                  <c:v>9.12719037953178E9</c:v>
                </c:pt>
                <c:pt idx="349">
                  <c:v>9.12069321011861E9</c:v>
                </c:pt>
                <c:pt idx="350">
                  <c:v>9.11476196819944E9</c:v>
                </c:pt>
                <c:pt idx="351">
                  <c:v>9.1093963931224E9</c:v>
                </c:pt>
                <c:pt idx="352">
                  <c:v>9.10459624899222E9</c:v>
                </c:pt>
                <c:pt idx="353">
                  <c:v>9.1003613246907E9</c:v>
                </c:pt>
                <c:pt idx="354">
                  <c:v>9.0966914338947E9</c:v>
                </c:pt>
                <c:pt idx="355">
                  <c:v>9.0935864150921E9</c:v>
                </c:pt>
                <c:pt idx="356">
                  <c:v>9.09104613159559E9</c:v>
                </c:pt>
                <c:pt idx="357">
                  <c:v>9.08907047155428E9</c:v>
                </c:pt>
                <c:pt idx="358">
                  <c:v>9.08765934796321E9</c:v>
                </c:pt>
                <c:pt idx="359">
                  <c:v>9.0868126986707E9</c:v>
                </c:pt>
                <c:pt idx="360">
                  <c:v>9.08653048638366E9</c:v>
                </c:pt>
                <c:pt idx="361">
                  <c:v>9.0868126986707E9</c:v>
                </c:pt>
                <c:pt idx="362">
                  <c:v>9.08765934796321E9</c:v>
                </c:pt>
                <c:pt idx="363">
                  <c:v>9.08907047155428E9</c:v>
                </c:pt>
                <c:pt idx="364">
                  <c:v>9.09104613159559E9</c:v>
                </c:pt>
                <c:pt idx="365">
                  <c:v>9.0935864150921E9</c:v>
                </c:pt>
                <c:pt idx="366">
                  <c:v>9.0966914338947E9</c:v>
                </c:pt>
                <c:pt idx="367">
                  <c:v>9.1003613246907E9</c:v>
                </c:pt>
                <c:pt idx="368">
                  <c:v>9.10459624899222E9</c:v>
                </c:pt>
                <c:pt idx="369">
                  <c:v>9.1093963931224E9</c:v>
                </c:pt>
                <c:pt idx="370">
                  <c:v>9.11476196819944E9</c:v>
                </c:pt>
                <c:pt idx="371">
                  <c:v>9.12069321011861E9</c:v>
                </c:pt>
                <c:pt idx="372">
                  <c:v>9.12719037953178E9</c:v>
                </c:pt>
                <c:pt idx="373">
                  <c:v>9.13425376182505E9</c:v>
                </c:pt>
                <c:pt idx="374">
                  <c:v>9.14188366709391E9</c:v>
                </c:pt>
                <c:pt idx="375">
                  <c:v>9.15008043011627E9</c:v>
                </c:pt>
                <c:pt idx="376">
                  <c:v>9.15884441032312E9</c:v>
                </c:pt>
                <c:pt idx="377">
                  <c:v>9.1681759917669E9</c:v>
                </c:pt>
                <c:pt idx="378">
                  <c:v>9.17807558308747E9</c:v>
                </c:pt>
                <c:pt idx="379">
                  <c:v>9.18854361747579E9</c:v>
                </c:pt>
                <c:pt idx="380">
                  <c:v>9.19958055263505E9</c:v>
                </c:pt>
                <c:pt idx="381">
                  <c:v>9.21118687073937E9</c:v>
                </c:pt>
                <c:pt idx="382">
                  <c:v>9.22336307839004E9</c:v>
                </c:pt>
                <c:pt idx="383">
                  <c:v>9.23610970656913E9</c:v>
                </c:pt>
                <c:pt idx="384">
                  <c:v>9.24942731059051E9</c:v>
                </c:pt>
                <c:pt idx="385">
                  <c:v>9.26331647004825E9</c:v>
                </c:pt>
                <c:pt idx="386">
                  <c:v>9.27777778876228E9</c:v>
                </c:pt>
                <c:pt idx="387">
                  <c:v>9.29281189472131E9</c:v>
                </c:pt>
                <c:pt idx="388">
                  <c:v>9.30841944002286E9</c:v>
                </c:pt>
                <c:pt idx="389">
                  <c:v>9.32460110081054E9</c:v>
                </c:pt>
                <c:pt idx="390">
                  <c:v>9.34135757720828E9</c:v>
                </c:pt>
                <c:pt idx="391">
                  <c:v>9.35868959325155E9</c:v>
                </c:pt>
                <c:pt idx="392">
                  <c:v>9.37659789681561E9</c:v>
                </c:pt>
                <c:pt idx="393">
                  <c:v>9.3950832595405E9</c:v>
                </c:pt>
                <c:pt idx="394">
                  <c:v>9.41414647675286E9</c:v>
                </c:pt>
                <c:pt idx="395">
                  <c:v>9.43378836738446E9</c:v>
                </c:pt>
                <c:pt idx="396">
                  <c:v>9.45400977388735E9</c:v>
                </c:pt>
                <c:pt idx="397">
                  <c:v>9.47481156214557E9</c:v>
                </c:pt>
                <c:pt idx="398">
                  <c:v>9.49619462138328E9</c:v>
                </c:pt>
                <c:pt idx="399">
                  <c:v>9.5181598640693E9</c:v>
                </c:pt>
                <c:pt idx="400">
                  <c:v>9.54070822581797E9</c:v>
                </c:pt>
                <c:pt idx="401">
                  <c:v>9.56384066528611E9</c:v>
                </c:pt>
                <c:pt idx="402">
                  <c:v>9.58755816406617E9</c:v>
                </c:pt>
                <c:pt idx="403">
                  <c:v>9.61186172657531E9</c:v>
                </c:pt>
                <c:pt idx="404">
                  <c:v>9.63675237994045E9</c:v>
                </c:pt>
                <c:pt idx="405">
                  <c:v>9.66223117387904E9</c:v>
                </c:pt>
                <c:pt idx="406">
                  <c:v>9.68829918057555E9</c:v>
                </c:pt>
                <c:pt idx="407">
                  <c:v>9.71495749455354E9</c:v>
                </c:pt>
                <c:pt idx="408">
                  <c:v>9.74220723254323E9</c:v>
                </c:pt>
                <c:pt idx="409">
                  <c:v>9.77004953334429E9</c:v>
                </c:pt>
                <c:pt idx="410">
                  <c:v>9.79848555768398E9</c:v>
                </c:pt>
                <c:pt idx="411">
                  <c:v>9.82751648807037E9</c:v>
                </c:pt>
                <c:pt idx="412">
                  <c:v>9.85714352864044E9</c:v>
                </c:pt>
                <c:pt idx="413">
                  <c:v>9.8873679050032E9</c:v>
                </c:pt>
                <c:pt idx="414">
                  <c:v>9.91819086407729E9</c:v>
                </c:pt>
                <c:pt idx="415">
                  <c:v>9.94961367392337E9</c:v>
                </c:pt>
                <c:pt idx="416">
                  <c:v>9.98163762357083E9</c:v>
                </c:pt>
                <c:pt idx="417">
                  <c:v>1.00142640228388E10</c:v>
                </c:pt>
                <c:pt idx="418">
                  <c:v>1.00474942021512E10</c:v>
                </c:pt>
                <c:pt idx="419">
                  <c:v>1.00813295123463E10</c:v>
                </c:pt>
                <c:pt idx="420">
                  <c:v>1.01157713244791E10</c:v>
                </c:pt>
                <c:pt idx="421">
                  <c:v>1.01508210296184E10</c:v>
                </c:pt>
                <c:pt idx="422">
                  <c:v>1.0186480038637E10</c:v>
                </c:pt>
                <c:pt idx="423">
                  <c:v>1.02227497819949E10</c:v>
                </c:pt>
                <c:pt idx="424">
                  <c:v>1.02596317095164E10</c:v>
                </c:pt>
                <c:pt idx="425">
                  <c:v>1.02971272901595E10</c:v>
                </c:pt>
                <c:pt idx="426">
                  <c:v>1.03352380117786E10</c:v>
                </c:pt>
                <c:pt idx="427">
                  <c:v>1.03739653808796E10</c:v>
                </c:pt>
                <c:pt idx="428">
                  <c:v>1.04133109223676E10</c:v>
                </c:pt>
                <c:pt idx="429">
                  <c:v>1.04532761792867E10</c:v>
                </c:pt>
                <c:pt idx="430">
                  <c:v>1.04938627125521E10</c:v>
                </c:pt>
                <c:pt idx="431">
                  <c:v>1.05350721006738E10</c:v>
                </c:pt>
                <c:pt idx="432">
                  <c:v>1.05769059394724E10</c:v>
                </c:pt>
                <c:pt idx="433">
                  <c:v>1.06193658417857E10</c:v>
                </c:pt>
                <c:pt idx="434">
                  <c:v>1.06624534371673E10</c:v>
                </c:pt>
                <c:pt idx="435">
                  <c:v>1.07061703715758E10</c:v>
                </c:pt>
                <c:pt idx="436">
                  <c:v>1.07505183070546E10</c:v>
                </c:pt>
                <c:pt idx="437">
                  <c:v>1.0795498921403E10</c:v>
                </c:pt>
                <c:pt idx="438">
                  <c:v>1.08411139078373E10</c:v>
                </c:pt>
                <c:pt idx="439">
                  <c:v>1.08873649746414E10</c:v>
                </c:pt>
                <c:pt idx="440">
                  <c:v>1.09342538448086E10</c:v>
                </c:pt>
                <c:pt idx="441">
                  <c:v>1.09817822556719E10</c:v>
                </c:pt>
                <c:pt idx="442">
                  <c:v>1.10299519585244E10</c:v>
                </c:pt>
                <c:pt idx="443">
                  <c:v>1.10787647182285E10</c:v>
                </c:pt>
                <c:pt idx="444">
                  <c:v>1.11282223128138E10</c:v>
                </c:pt>
                <c:pt idx="445">
                  <c:v>1.11783265330644E10</c:v>
                </c:pt>
                <c:pt idx="446">
                  <c:v>1.1229079182094E10</c:v>
                </c:pt>
                <c:pt idx="447">
                  <c:v>1.12804820749087E10</c:v>
                </c:pt>
                <c:pt idx="448">
                  <c:v>1.13325370379588E10</c:v>
                </c:pt>
                <c:pt idx="449">
                  <c:v>1.13852459086769E10</c:v>
                </c:pt>
                <c:pt idx="450">
                  <c:v>1.14386105350041E10</c:v>
                </c:pt>
                <c:pt idx="451">
                  <c:v>1.14926327749025E10</c:v>
                </c:pt>
                <c:pt idx="452">
                  <c:v>1.15473144958552E10</c:v>
                </c:pt>
                <c:pt idx="453">
                  <c:v>1.16026575743517E10</c:v>
                </c:pt>
                <c:pt idx="454">
                  <c:v>1.16586638953601E10</c:v>
                </c:pt>
                <c:pt idx="455">
                  <c:v>1.17153353517848E10</c:v>
                </c:pt>
                <c:pt idx="456">
                  <c:v>1.17726738439091E10</c:v>
                </c:pt>
                <c:pt idx="457">
                  <c:v>1.18306812788242E10</c:v>
                </c:pt>
                <c:pt idx="458">
                  <c:v>1.18893595698415E10</c:v>
                </c:pt>
                <c:pt idx="459">
                  <c:v>1.19487106358903E10</c:v>
                </c:pt>
                <c:pt idx="460">
                  <c:v>1.20087364008994E10</c:v>
                </c:pt>
                <c:pt idx="461">
                  <c:v>1.20694387931621E10</c:v>
                </c:pt>
                <c:pt idx="462">
                  <c:v>1.21308197446853E10</c:v>
                </c:pt>
                <c:pt idx="463">
                  <c:v>1.2192881190521E10</c:v>
                </c:pt>
                <c:pt idx="464">
                  <c:v>1.22556250680811E10</c:v>
                </c:pt>
                <c:pt idx="465">
                  <c:v>1.23190533164338E10</c:v>
                </c:pt>
                <c:pt idx="466">
                  <c:v>1.23831678755828E10</c:v>
                </c:pt>
                <c:pt idx="467">
                  <c:v>1.24479706857277E10</c:v>
                </c:pt>
                <c:pt idx="468">
                  <c:v>1.25134636865055E10</c:v>
                </c:pt>
                <c:pt idx="469">
                  <c:v>1.25796488162134E10</c:v>
                </c:pt>
                <c:pt idx="470">
                  <c:v>1.26465280110115E10</c:v>
                </c:pt>
                <c:pt idx="471">
                  <c:v>1.27141032041061E10</c:v>
                </c:pt>
                <c:pt idx="472">
                  <c:v>1.27823763249122E10</c:v>
                </c:pt>
                <c:pt idx="473">
                  <c:v>1.2851349298196E10</c:v>
                </c:pt>
                <c:pt idx="474">
                  <c:v>1.29210240431951E10</c:v>
                </c:pt>
                <c:pt idx="475">
                  <c:v>1.29914024727184E10</c:v>
                </c:pt>
                <c:pt idx="476">
                  <c:v>1.30624864922236E10</c:v>
                </c:pt>
                <c:pt idx="477">
                  <c:v>1.31342779988716E10</c:v>
                </c:pt>
                <c:pt idx="478">
                  <c:v>1.32067788805594E10</c:v>
                </c:pt>
                <c:pt idx="479">
                  <c:v>1.32799910149287E10</c:v>
                </c:pt>
                <c:pt idx="480">
                  <c:v>1.33539162683518E10</c:v>
                </c:pt>
                <c:pt idx="481">
                  <c:v>1.34285564948923E10</c:v>
                </c:pt>
                <c:pt idx="482">
                  <c:v>1.35039135352423E10</c:v>
                </c:pt>
                <c:pt idx="483">
                  <c:v>1.35799892156342E10</c:v>
                </c:pt>
                <c:pt idx="484">
                  <c:v>1.3656785346727E10</c:v>
                </c:pt>
                <c:pt idx="485">
                  <c:v>1.37343037224671E10</c:v>
                </c:pt>
                <c:pt idx="486">
                  <c:v>1.38125461189224E10</c:v>
                </c:pt>
                <c:pt idx="487">
                  <c:v>1.38915142930901E10</c:v>
                </c:pt>
                <c:pt idx="488">
                  <c:v>1.39712099816769E10</c:v>
                </c:pt>
                <c:pt idx="489">
                  <c:v>1.40516348998516E10</c:v>
                </c:pt>
                <c:pt idx="490">
                  <c:v>1.413279073997E10</c:v>
                </c:pt>
                <c:pt idx="491">
                  <c:v>1.4214679170271E10</c:v>
                </c:pt>
                <c:pt idx="492">
                  <c:v>1.4297301833543E10</c:v>
                </c:pt>
                <c:pt idx="493">
                  <c:v>1.43806603457621E10</c:v>
                </c:pt>
                <c:pt idx="494">
                  <c:v>1.44647562946994E10</c:v>
                </c:pt>
                <c:pt idx="495">
                  <c:v>1.4549591238498E10</c:v>
                </c:pt>
                <c:pt idx="496">
                  <c:v>1.46351667042199E10</c:v>
                </c:pt>
                <c:pt idx="497">
                  <c:v>1.47214841863599E10</c:v>
                </c:pt>
                <c:pt idx="498">
                  <c:v>1.480854514533E10</c:v>
                </c:pt>
                <c:pt idx="499">
                  <c:v>1.48963510059093E10</c:v>
                </c:pt>
                <c:pt idx="500">
                  <c:v>1.49849031556629E10</c:v>
                </c:pt>
                <c:pt idx="501">
                  <c:v>1.50742029433267E10</c:v>
                </c:pt>
                <c:pt idx="502">
                  <c:v>1.51642516771588E10</c:v>
                </c:pt>
                <c:pt idx="503">
                  <c:v>1.5255050623257E10</c:v>
                </c:pt>
                <c:pt idx="504">
                  <c:v>1.53466010038419E10</c:v>
                </c:pt>
                <c:pt idx="505">
                  <c:v>1.54389039955045E10</c:v>
                </c:pt>
                <c:pt idx="506">
                  <c:v>1.55319607274192E10</c:v>
                </c:pt>
                <c:pt idx="507">
                  <c:v>1.56257722795203E10</c:v>
                </c:pt>
                <c:pt idx="508">
                  <c:v>1.57203396806429E10</c:v>
                </c:pt>
                <c:pt idx="509">
                  <c:v>1.58156639066267E10</c:v>
                </c:pt>
                <c:pt idx="510">
                  <c:v>1.59117458783831E10</c:v>
                </c:pt>
                <c:pt idx="511">
                  <c:v>1.60085864599245E10</c:v>
                </c:pt>
                <c:pt idx="512">
                  <c:v>1.61061864563564E10</c:v>
                </c:pt>
                <c:pt idx="513">
                  <c:v>1.62045466118304E10</c:v>
                </c:pt>
                <c:pt idx="514">
                  <c:v>1.63036676074597E10</c:v>
                </c:pt>
                <c:pt idx="515">
                  <c:v>1.64035500591947E10</c:v>
                </c:pt>
                <c:pt idx="516">
                  <c:v>1.650419451566E10</c:v>
                </c:pt>
                <c:pt idx="517">
                  <c:v>1.66056014559516E10</c:v>
                </c:pt>
                <c:pt idx="518">
                  <c:v>1.67077712873941E10</c:v>
                </c:pt>
                <c:pt idx="519">
                  <c:v>1.68107043432577E10</c:v>
                </c:pt>
                <c:pt idx="520">
                  <c:v>1.69144008804351E10</c:v>
                </c:pt>
                <c:pt idx="521">
                  <c:v>1.70188610770771E10</c:v>
                </c:pt>
                <c:pt idx="522">
                  <c:v>1.71240850301876E10</c:v>
                </c:pt>
                <c:pt idx="523">
                  <c:v>1.72300727531772E10</c:v>
                </c:pt>
                <c:pt idx="524">
                  <c:v>1.73368241733754E10</c:v>
                </c:pt>
                <c:pt idx="525">
                  <c:v>1.7444339129501E10</c:v>
                </c:pt>
                <c:pt idx="526">
                  <c:v>1.75526173690915E10</c:v>
                </c:pt>
                <c:pt idx="527">
                  <c:v>1.76616585458894E10</c:v>
                </c:pt>
                <c:pt idx="528">
                  <c:v>1.77714622171876E10</c:v>
                </c:pt>
                <c:pt idx="529">
                  <c:v>1.7882027841132E10</c:v>
                </c:pt>
                <c:pt idx="530">
                  <c:v>1.79933547739821E10</c:v>
                </c:pt>
                <c:pt idx="531">
                  <c:v>1.81054422673297E10</c:v>
                </c:pt>
                <c:pt idx="532">
                  <c:v>1.82182894652752E10</c:v>
                </c:pt>
                <c:pt idx="533">
                  <c:v>1.83318954015619E10</c:v>
                </c:pt>
                <c:pt idx="534">
                  <c:v>1.84462589966677E10</c:v>
                </c:pt>
                <c:pt idx="535">
                  <c:v>1.85613790548561E10</c:v>
                </c:pt>
                <c:pt idx="536">
                  <c:v>1.86772542611841E10</c:v>
                </c:pt>
                <c:pt idx="537">
                  <c:v>1.87938831784695E10</c:v>
                </c:pt>
                <c:pt idx="538">
                  <c:v>1.89112642442159E10</c:v>
                </c:pt>
                <c:pt idx="539">
                  <c:v>1.90293957674977E10</c:v>
                </c:pt>
                <c:pt idx="540">
                  <c:v>1.91482759258033E10</c:v>
                </c:pt>
                <c:pt idx="541">
                  <c:v>1.92679027618388E10</c:v>
                </c:pt>
                <c:pt idx="542">
                  <c:v>1.93882741802908E10</c:v>
                </c:pt>
                <c:pt idx="543">
                  <c:v>1.95093879445507E10</c:v>
                </c:pt>
                <c:pt idx="544">
                  <c:v>1.96312416733992E10</c:v>
                </c:pt>
                <c:pt idx="545">
                  <c:v>1.97538328376524E10</c:v>
                </c:pt>
                <c:pt idx="546">
                  <c:v>1.9877158756771E10</c:v>
                </c:pt>
                <c:pt idx="547">
                  <c:v>2.00012165954308E10</c:v>
                </c:pt>
                <c:pt idx="548">
                  <c:v>2.01260033600586E10</c:v>
                </c:pt>
                <c:pt idx="549">
                  <c:v>2.02515158953314E10</c:v>
                </c:pt>
                <c:pt idx="550">
                  <c:v>2.03777508806408E10</c:v>
                </c:pt>
                <c:pt idx="551">
                  <c:v>2.05047048265246E10</c:v>
                </c:pt>
                <c:pt idx="552">
                  <c:v>2.0632374071065E10</c:v>
                </c:pt>
                <c:pt idx="553">
                  <c:v>2.07607547762549E10</c:v>
                </c:pt>
                <c:pt idx="554">
                  <c:v>2.08898429243345E10</c:v>
                </c:pt>
                <c:pt idx="555">
                  <c:v>2.10196343140977E10</c:v>
                </c:pt>
                <c:pt idx="556">
                  <c:v>2.11501245571717E10</c:v>
                </c:pt>
                <c:pt idx="557">
                  <c:v>2.12813090742683E10</c:v>
                </c:pt>
                <c:pt idx="558">
                  <c:v>2.14131830914122E10</c:v>
                </c:pt>
                <c:pt idx="559">
                  <c:v>2.15457416361439E10</c:v>
                </c:pt>
                <c:pt idx="560">
                  <c:v>2.16789795337017E10</c:v>
                </c:pt>
                <c:pt idx="561">
                  <c:v>2.1812891403183E10</c:v>
                </c:pt>
                <c:pt idx="562">
                  <c:v>2.19474716536877E10</c:v>
                </c:pt>
                <c:pt idx="563">
                  <c:v>2.20827144804451E10</c:v>
                </c:pt>
                <c:pt idx="564">
                  <c:v>2.22186138609254E10</c:v>
                </c:pt>
                <c:pt idx="565">
                  <c:v>2.23551635509404E10</c:v>
                </c:pt>
                <c:pt idx="566">
                  <c:v>2.24923570807329E10</c:v>
                </c:pt>
                <c:pt idx="567">
                  <c:v>2.26301877510585E10</c:v>
                </c:pt>
                <c:pt idx="568">
                  <c:v>2.27686486292625E10</c:v>
                </c:pt>
                <c:pt idx="569">
                  <c:v>2.29077325453532E10</c:v>
                </c:pt>
                <c:pt idx="570">
                  <c:v>2.30474320880754E10</c:v>
                </c:pt>
                <c:pt idx="571">
                  <c:v>2.31877396009865E10</c:v>
                </c:pt>
                <c:pt idx="572">
                  <c:v>2.3328647178537E10</c:v>
                </c:pt>
                <c:pt idx="573">
                  <c:v>2.34701466621607E10</c:v>
                </c:pt>
                <c:pt idx="574">
                  <c:v>2.36122296363749E10</c:v>
                </c:pt>
                <c:pt idx="575">
                  <c:v>2.37548874248961E10</c:v>
                </c:pt>
                <c:pt idx="576">
                  <c:v>2.38981110867732E10</c:v>
                </c:pt>
                <c:pt idx="577">
                  <c:v>2.40418914125418E10</c:v>
                </c:pt>
                <c:pt idx="578">
                  <c:v>2.4186218920404E10</c:v>
                </c:pt>
                <c:pt idx="579">
                  <c:v>2.43310838524358E10</c:v>
                </c:pt>
                <c:pt idx="580">
                  <c:v>2.4476476170828E10</c:v>
                </c:pt>
                <c:pt idx="581">
                  <c:v>2.46223855541622E10</c:v>
                </c:pt>
                <c:pt idx="582">
                  <c:v>2.4768801393728E10</c:v>
                </c:pt>
                <c:pt idx="583">
                  <c:v>2.49157127898839E10</c:v>
                </c:pt>
                <c:pt idx="584">
                  <c:v>2.50631085484681E10</c:v>
                </c:pt>
                <c:pt idx="585">
                  <c:v>2.52109771772614E10</c:v>
                </c:pt>
                <c:pt idx="586">
                  <c:v>2.53593068825081E10</c:v>
                </c:pt>
                <c:pt idx="587">
                  <c:v>2.55080855655002E10</c:v>
                </c:pt>
                <c:pt idx="588">
                  <c:v>2.56573008192278E10</c:v>
                </c:pt>
                <c:pt idx="589">
                  <c:v>2.58069399251021E10</c:v>
                </c:pt>
                <c:pt idx="590">
                  <c:v>2.59569898497559E10</c:v>
                </c:pt>
                <c:pt idx="591">
                  <c:v>2.61074372419259E10</c:v>
                </c:pt>
                <c:pt idx="592">
                  <c:v>2.62582684294237E10</c:v>
                </c:pt>
                <c:pt idx="593">
                  <c:v>2.64094694161985E10</c:v>
                </c:pt>
                <c:pt idx="594">
                  <c:v>2.65610258795001E10</c:v>
                </c:pt>
                <c:pt idx="595">
                  <c:v>2.67129231671447E10</c:v>
                </c:pt>
                <c:pt idx="596">
                  <c:v>2.68651462948922E10</c:v>
                </c:pt>
                <c:pt idx="597">
                  <c:v>2.70176799439381E10</c:v>
                </c:pt>
                <c:pt idx="598">
                  <c:v>2.71705084585285E10</c:v>
                </c:pt>
                <c:pt idx="599">
                  <c:v>2.73236158437021E10</c:v>
                </c:pt>
                <c:pt idx="600">
                  <c:v>2.74769857631677E10</c:v>
                </c:pt>
                <c:pt idx="601">
                  <c:v>2.76306015373205E10</c:v>
                </c:pt>
                <c:pt idx="602">
                  <c:v>2.7784446141407E10</c:v>
                </c:pt>
                <c:pt idx="603">
                  <c:v>2.79385022038417E10</c:v>
                </c:pt>
                <c:pt idx="604">
                  <c:v>2.80927520046848E10</c:v>
                </c:pt>
                <c:pt idx="605">
                  <c:v>2.82471774742857E10</c:v>
                </c:pt>
                <c:pt idx="606">
                  <c:v>2.84017601920995E10</c:v>
                </c:pt>
                <c:pt idx="607">
                  <c:v>2.85564813856841E10</c:v>
                </c:pt>
                <c:pt idx="608">
                  <c:v>2.87113219298834E10</c:v>
                </c:pt>
                <c:pt idx="609">
                  <c:v>2.88662623462037E10</c:v>
                </c:pt>
                <c:pt idx="610">
                  <c:v>2.9021282802391E10</c:v>
                </c:pt>
                <c:pt idx="611">
                  <c:v>2.91763631122154E10</c:v>
                </c:pt>
                <c:pt idx="612">
                  <c:v>2.93314827354695E10</c:v>
                </c:pt>
                <c:pt idx="613">
                  <c:v>2.94866207781882E10</c:v>
                </c:pt>
                <c:pt idx="614">
                  <c:v>2.9641755993096E10</c:v>
                </c:pt>
                <c:pt idx="615">
                  <c:v>2.97968667802896E10</c:v>
                </c:pt>
                <c:pt idx="616">
                  <c:v>2.99519311881625E10</c:v>
                </c:pt>
                <c:pt idx="617">
                  <c:v>3.01069269145778E10</c:v>
                </c:pt>
                <c:pt idx="618">
                  <c:v>3.02618313082973E10</c:v>
                </c:pt>
                <c:pt idx="619">
                  <c:v>3.04166213706717E10</c:v>
                </c:pt>
                <c:pt idx="620">
                  <c:v>3.05712737576012E10</c:v>
                </c:pt>
                <c:pt idx="621">
                  <c:v>3.07257647817706E10</c:v>
                </c:pt>
                <c:pt idx="622">
                  <c:v>3.08800704151669E10</c:v>
                </c:pt>
                <c:pt idx="623">
                  <c:v>3.10341662918859E10</c:v>
                </c:pt>
                <c:pt idx="624">
                  <c:v>3.11880277112325E10</c:v>
                </c:pt>
                <c:pt idx="625">
                  <c:v>3.13416296411232E10</c:v>
                </c:pt>
                <c:pt idx="626">
                  <c:v>3.14949467217947E10</c:v>
                </c:pt>
                <c:pt idx="627">
                  <c:v>3.16479532698257E10</c:v>
                </c:pt>
                <c:pt idx="628">
                  <c:v>3.18006232824767E10</c:v>
                </c:pt>
                <c:pt idx="629">
                  <c:v>3.1952930442354E10</c:v>
                </c:pt>
                <c:pt idx="630">
                  <c:v>3.21048481224027E10</c:v>
                </c:pt>
                <c:pt idx="631">
                  <c:v>3.22563493912333E10</c:v>
                </c:pt>
                <c:pt idx="632">
                  <c:v>3.24074070187877E10</c:v>
                </c:pt>
                <c:pt idx="633">
                  <c:v>3.25579934823476E10</c:v>
                </c:pt>
                <c:pt idx="634">
                  <c:v>3.27080809728911E10</c:v>
                </c:pt>
                <c:pt idx="635">
                  <c:v>3.28576414017995E10</c:v>
                </c:pt>
                <c:pt idx="636">
                  <c:v>3.30066464079199E10</c:v>
                </c:pt>
                <c:pt idx="637">
                  <c:v>3.31550673649847E10</c:v>
                </c:pt>
                <c:pt idx="638">
                  <c:v>3.33028753893927E10</c:v>
                </c:pt>
                <c:pt idx="639">
                  <c:v>3.34500413483527E10</c:v>
                </c:pt>
                <c:pt idx="640">
                  <c:v>3.35965358683928E10</c:v>
                </c:pt>
                <c:pt idx="641">
                  <c:v>3.37423293442365E10</c:v>
                </c:pt>
                <c:pt idx="642">
                  <c:v>3.38873919480466E10</c:v>
                </c:pt>
                <c:pt idx="643">
                  <c:v>3.40316936390386E10</c:v>
                </c:pt>
                <c:pt idx="644">
                  <c:v>3.41752041734627E10</c:v>
                </c:pt>
                <c:pt idx="645">
                  <c:v>3.43178931149552E10</c:v>
                </c:pt>
                <c:pt idx="646">
                  <c:v>3.44597298452576E10</c:v>
                </c:pt>
                <c:pt idx="647">
                  <c:v>3.46006835753038E10</c:v>
                </c:pt>
                <c:pt idx="648">
                  <c:v>3.4740723356672E10</c:v>
                </c:pt>
                <c:pt idx="649">
                  <c:v>3.48798180933999E10</c:v>
                </c:pt>
                <c:pt idx="650">
                  <c:v>3.50179365541601E10</c:v>
                </c:pt>
                <c:pt idx="651">
                  <c:v>3.51550473847933E10</c:v>
                </c:pt>
                <c:pt idx="652">
                  <c:v>3.52911191211929E10</c:v>
                </c:pt>
                <c:pt idx="653">
                  <c:v>3.54261202025396E10</c:v>
                </c:pt>
                <c:pt idx="654">
                  <c:v>3.55600189848784E10</c:v>
                </c:pt>
                <c:pt idx="655">
                  <c:v>3.56927837550331E10</c:v>
                </c:pt>
                <c:pt idx="656">
                  <c:v>3.5824382744852E10</c:v>
                </c:pt>
                <c:pt idx="657">
                  <c:v>3.59547841457777E10</c:v>
                </c:pt>
                <c:pt idx="658">
                  <c:v>3.60839561237326E10</c:v>
                </c:pt>
                <c:pt idx="659">
                  <c:v>3.62118668343135E10</c:v>
                </c:pt>
                <c:pt idx="660">
                  <c:v>3.63384844382839E10</c:v>
                </c:pt>
                <c:pt idx="661">
                  <c:v>3.6463777117357E10</c:v>
                </c:pt>
                <c:pt idx="662">
                  <c:v>3.65877130902565E10</c:v>
                </c:pt>
                <c:pt idx="663">
                  <c:v>3.67102606290464E10</c:v>
                </c:pt>
                <c:pt idx="664">
                  <c:v>3.68313880757175E10</c:v>
                </c:pt>
                <c:pt idx="665">
                  <c:v>3.69510638590175E10</c:v>
                </c:pt>
                <c:pt idx="666">
                  <c:v>3.70692565115132E10</c:v>
                </c:pt>
                <c:pt idx="667">
                  <c:v>3.7185934686871E10</c:v>
                </c:pt>
                <c:pt idx="668">
                  <c:v>3.73010671773397E10</c:v>
                </c:pt>
                <c:pt idx="669">
                  <c:v>3.74146229314246E10</c:v>
                </c:pt>
                <c:pt idx="670">
                  <c:v>3.75265710717335E10</c:v>
                </c:pt>
                <c:pt idx="671">
                  <c:v>3.76368809129811E10</c:v>
                </c:pt>
                <c:pt idx="672">
                  <c:v>3.77455219801354E10</c:v>
                </c:pt>
                <c:pt idx="673">
                  <c:v>3.78524640266864E10</c:v>
                </c:pt>
                <c:pt idx="674">
                  <c:v>3.79576770530235E10</c:v>
                </c:pt>
                <c:pt idx="675">
                  <c:v>3.80611313248996E10</c:v>
                </c:pt>
                <c:pt idx="676">
                  <c:v>3.81627973919652E10</c:v>
                </c:pt>
                <c:pt idx="677">
                  <c:v>3.82626461063538E10</c:v>
                </c:pt>
                <c:pt idx="678">
                  <c:v>3.83606486412972E10</c:v>
                </c:pt>
                <c:pt idx="679">
                  <c:v>3.84567765097523E10</c:v>
                </c:pt>
                <c:pt idx="680">
                  <c:v>3.85510015830185E10</c:v>
                </c:pt>
                <c:pt idx="681">
                  <c:v>3.8643296109324E10</c:v>
                </c:pt>
                <c:pt idx="682">
                  <c:v>3.87336327323618E10</c:v>
                </c:pt>
                <c:pt idx="683">
                  <c:v>3.88219845097518E10</c:v>
                </c:pt>
                <c:pt idx="684">
                  <c:v>3.89083249314097E10</c:v>
                </c:pt>
                <c:pt idx="685">
                  <c:v>3.8992627937798E10</c:v>
                </c:pt>
                <c:pt idx="686">
                  <c:v>3.90748679380399E10</c:v>
                </c:pt>
                <c:pt idx="687">
                  <c:v>3.91550198278713E10</c:v>
                </c:pt>
                <c:pt idx="688">
                  <c:v>3.9233059007411E10</c:v>
                </c:pt>
                <c:pt idx="689">
                  <c:v>3.93089613987241E10</c:v>
                </c:pt>
                <c:pt idx="690">
                  <c:v>3.93827034631585E10</c:v>
                </c:pt>
                <c:pt idx="691">
                  <c:v>3.94542622184306E10</c:v>
                </c:pt>
                <c:pt idx="692">
                  <c:v>3.95236152554384E10</c:v>
                </c:pt>
                <c:pt idx="693">
                  <c:v>3.95907407547797E10</c:v>
                </c:pt>
                <c:pt idx="694">
                  <c:v>3.9655617502953E10</c:v>
                </c:pt>
                <c:pt idx="695">
                  <c:v>3.97182249082201E10</c:v>
                </c:pt>
                <c:pt idx="696">
                  <c:v>3.97785430161072E10</c:v>
                </c:pt>
                <c:pt idx="697">
                  <c:v>3.98365525245248E10</c:v>
                </c:pt>
                <c:pt idx="698">
                  <c:v>3.98922347984844E10</c:v>
                </c:pt>
                <c:pt idx="699">
                  <c:v>3.99455718843913E10</c:v>
                </c:pt>
                <c:pt idx="700">
                  <c:v>3.99965465238941E10</c:v>
                </c:pt>
                <c:pt idx="701">
                  <c:v>4.00451421672697E10</c:v>
                </c:pt>
                <c:pt idx="702">
                  <c:v>4.00913429863269E10</c:v>
                </c:pt>
                <c:pt idx="703">
                  <c:v>4.01351338868071E10</c:v>
                </c:pt>
                <c:pt idx="704">
                  <c:v>4.01765005202661E10</c:v>
                </c:pt>
                <c:pt idx="705">
                  <c:v>4.02154292954194E10</c:v>
                </c:pt>
                <c:pt idx="706">
                  <c:v>4.02519073889325E10</c:v>
                </c:pt>
                <c:pt idx="707">
                  <c:v>4.02859227556434E10</c:v>
                </c:pt>
                <c:pt idx="708">
                  <c:v>4.03174641381982E10</c:v>
                </c:pt>
                <c:pt idx="709">
                  <c:v>4.0346521076089E10</c:v>
                </c:pt>
                <c:pt idx="710">
                  <c:v>4.03730839140777E10</c:v>
                </c:pt>
                <c:pt idx="711">
                  <c:v>4.03971438099949E10</c:v>
                </c:pt>
                <c:pt idx="712">
                  <c:v>4.04186927419007E10</c:v>
                </c:pt>
                <c:pt idx="713">
                  <c:v>4.04377235145977E10</c:v>
                </c:pt>
                <c:pt idx="714">
                  <c:v>4.04542297654849E10</c:v>
                </c:pt>
                <c:pt idx="715">
                  <c:v>4.04682059697448E10</c:v>
                </c:pt>
                <c:pt idx="716">
                  <c:v>4.04796474448554E10</c:v>
                </c:pt>
                <c:pt idx="717">
                  <c:v>4.0488550354419E10</c:v>
                </c:pt>
                <c:pt idx="718">
                  <c:v>4.0494911711304E10</c:v>
                </c:pt>
                <c:pt idx="719">
                  <c:v>4.0498729380093E10</c:v>
                </c:pt>
                <c:pt idx="720">
                  <c:v>4.05000020788341E10</c:v>
                </c:pt>
                <c:pt idx="721">
                  <c:v>4.0498729380093E10</c:v>
                </c:pt>
              </c:numCache>
            </c:numRef>
          </c:yVal>
          <c:smooth val="0"/>
        </c:ser>
        <c:ser>
          <c:idx val="1"/>
          <c:order val="1"/>
          <c:tx>
            <c:v>Potential Energy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Sheet1!$D$3:$D$724</c:f>
              <c:numCache>
                <c:formatCode>General</c:formatCode>
                <c:ptCount val="7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</c:numCache>
            </c:numRef>
          </c:xVal>
          <c:yVal>
            <c:numRef>
              <c:f>Sheet1!$X$3:$X$724</c:f>
              <c:numCache>
                <c:formatCode>0.00E+00</c:formatCode>
                <c:ptCount val="722"/>
                <c:pt idx="0">
                  <c:v>-5.9683445554E10</c:v>
                </c:pt>
                <c:pt idx="1">
                  <c:v>-5.9682172855E10</c:v>
                </c:pt>
                <c:pt idx="2">
                  <c:v>-5.9678355187E10</c:v>
                </c:pt>
                <c:pt idx="3">
                  <c:v>-5.967199383E10</c:v>
                </c:pt>
                <c:pt idx="4">
                  <c:v>-5.966309092E10</c:v>
                </c:pt>
                <c:pt idx="5">
                  <c:v>-5.9651649445E10</c:v>
                </c:pt>
                <c:pt idx="6">
                  <c:v>-5.9637673241E10</c:v>
                </c:pt>
                <c:pt idx="7">
                  <c:v>-5.962116699E10</c:v>
                </c:pt>
                <c:pt idx="8">
                  <c:v>-5.9602136217E10</c:v>
                </c:pt>
                <c:pt idx="9">
                  <c:v>-5.9580587285E10</c:v>
                </c:pt>
                <c:pt idx="10">
                  <c:v>-5.9556527389E10</c:v>
                </c:pt>
                <c:pt idx="11">
                  <c:v>-5.9529964551E10</c:v>
                </c:pt>
                <c:pt idx="12">
                  <c:v>-5.9500907613E10</c:v>
                </c:pt>
                <c:pt idx="13">
                  <c:v>-5.9469366231E10</c:v>
                </c:pt>
                <c:pt idx="14">
                  <c:v>-5.9435350864E10</c:v>
                </c:pt>
                <c:pt idx="15">
                  <c:v>-5.9398872771E10</c:v>
                </c:pt>
                <c:pt idx="16">
                  <c:v>-5.9359943996E10</c:v>
                </c:pt>
                <c:pt idx="17">
                  <c:v>-5.9318577362E10</c:v>
                </c:pt>
                <c:pt idx="18">
                  <c:v>-5.9274786462E10</c:v>
                </c:pt>
                <c:pt idx="19">
                  <c:v>-5.9228585643E10</c:v>
                </c:pt>
                <c:pt idx="20">
                  <c:v>-5.9179989999E10</c:v>
                </c:pt>
                <c:pt idx="21">
                  <c:v>-5.912901536E10</c:v>
                </c:pt>
                <c:pt idx="22">
                  <c:v>-5.9075678274E10</c:v>
                </c:pt>
                <c:pt idx="23">
                  <c:v>-5.9019996E10</c:v>
                </c:pt>
                <c:pt idx="24">
                  <c:v>-5.8961986491E10</c:v>
                </c:pt>
                <c:pt idx="25">
                  <c:v>-5.8901668383E10</c:v>
                </c:pt>
                <c:pt idx="26">
                  <c:v>-5.8839060978E10</c:v>
                </c:pt>
                <c:pt idx="27">
                  <c:v>-5.877418423E10</c:v>
                </c:pt>
                <c:pt idx="28">
                  <c:v>-5.8707058731E10</c:v>
                </c:pt>
                <c:pt idx="29">
                  <c:v>-5.8637705694E10</c:v>
                </c:pt>
                <c:pt idx="30">
                  <c:v>-5.8566146938E10</c:v>
                </c:pt>
                <c:pt idx="31">
                  <c:v>-5.8492404874E10</c:v>
                </c:pt>
                <c:pt idx="32">
                  <c:v>-5.8416502483E10</c:v>
                </c:pt>
                <c:pt idx="33">
                  <c:v>-5.8338463303E10</c:v>
                </c:pt>
                <c:pt idx="34">
                  <c:v>-5.8258311413E10</c:v>
                </c:pt>
                <c:pt idx="35">
                  <c:v>-5.8176071413E10</c:v>
                </c:pt>
                <c:pt idx="36">
                  <c:v>-5.8091768407E10</c:v>
                </c:pt>
                <c:pt idx="37">
                  <c:v>-5.8005427985E10</c:v>
                </c:pt>
                <c:pt idx="38">
                  <c:v>-5.7917076208E10</c:v>
                </c:pt>
                <c:pt idx="39">
                  <c:v>-5.7826739585E10</c:v>
                </c:pt>
                <c:pt idx="40">
                  <c:v>-5.7734445058E10</c:v>
                </c:pt>
                <c:pt idx="41">
                  <c:v>-5.7640219985E10</c:v>
                </c:pt>
                <c:pt idx="42">
                  <c:v>-5.7544092117E10</c:v>
                </c:pt>
                <c:pt idx="43">
                  <c:v>-5.7446089582E10</c:v>
                </c:pt>
                <c:pt idx="44">
                  <c:v>-5.7346240867E10</c:v>
                </c:pt>
                <c:pt idx="45">
                  <c:v>-5.72445748E10</c:v>
                </c:pt>
                <c:pt idx="46">
                  <c:v>-5.7141120528E10</c:v>
                </c:pt>
                <c:pt idx="47">
                  <c:v>-5.7035907502E10</c:v>
                </c:pt>
                <c:pt idx="48">
                  <c:v>-5.6928965455E10</c:v>
                </c:pt>
                <c:pt idx="49">
                  <c:v>-5.6820324388E10</c:v>
                </c:pt>
                <c:pt idx="50">
                  <c:v>-5.6710014547E10</c:v>
                </c:pt>
                <c:pt idx="51">
                  <c:v>-5.6598066407E10</c:v>
                </c:pt>
                <c:pt idx="52">
                  <c:v>-5.6484510653E10</c:v>
                </c:pt>
                <c:pt idx="53">
                  <c:v>-5.6369378162E10</c:v>
                </c:pt>
                <c:pt idx="54">
                  <c:v>-5.6252699987E10</c:v>
                </c:pt>
                <c:pt idx="55">
                  <c:v>-5.6134507334E10</c:v>
                </c:pt>
                <c:pt idx="56">
                  <c:v>-5.6014831551E10</c:v>
                </c:pt>
                <c:pt idx="57">
                  <c:v>-5.5893704104E10</c:v>
                </c:pt>
                <c:pt idx="58">
                  <c:v>-5.5771156566E10</c:v>
                </c:pt>
                <c:pt idx="59">
                  <c:v>-5.5647220593E10</c:v>
                </c:pt>
                <c:pt idx="60">
                  <c:v>-5.5521927914E10</c:v>
                </c:pt>
                <c:pt idx="61">
                  <c:v>-5.539531031E10</c:v>
                </c:pt>
                <c:pt idx="62">
                  <c:v>-5.5267399599E10</c:v>
                </c:pt>
                <c:pt idx="63">
                  <c:v>-5.5138227621E10</c:v>
                </c:pt>
                <c:pt idx="64">
                  <c:v>-5.500782622E10</c:v>
                </c:pt>
                <c:pt idx="65">
                  <c:v>-5.487622723E10</c:v>
                </c:pt>
                <c:pt idx="66">
                  <c:v>-5.474346246E10</c:v>
                </c:pt>
                <c:pt idx="67">
                  <c:v>-5.4609563678E10</c:v>
                </c:pt>
                <c:pt idx="68">
                  <c:v>-5.4474562596E10</c:v>
                </c:pt>
                <c:pt idx="69">
                  <c:v>-5.433849086E10</c:v>
                </c:pt>
                <c:pt idx="70">
                  <c:v>-5.4201380029E10</c:v>
                </c:pt>
                <c:pt idx="71">
                  <c:v>-5.4063261569E10</c:v>
                </c:pt>
                <c:pt idx="72">
                  <c:v>-5.3924166832E10</c:v>
                </c:pt>
                <c:pt idx="73">
                  <c:v>-5.3784127051E10</c:v>
                </c:pt>
                <c:pt idx="74">
                  <c:v>-5.3643173321E10</c:v>
                </c:pt>
                <c:pt idx="75">
                  <c:v>-5.350133659E10</c:v>
                </c:pt>
                <c:pt idx="76">
                  <c:v>-5.3358647649E10</c:v>
                </c:pt>
                <c:pt idx="77">
                  <c:v>-5.3215137114E10</c:v>
                </c:pt>
                <c:pt idx="78">
                  <c:v>-5.3070835423E10</c:v>
                </c:pt>
                <c:pt idx="79">
                  <c:v>-5.292577282E10</c:v>
                </c:pt>
                <c:pt idx="80">
                  <c:v>-5.2779979344E10</c:v>
                </c:pt>
                <c:pt idx="81">
                  <c:v>-5.2633484824E10</c:v>
                </c:pt>
                <c:pt idx="82">
                  <c:v>-5.2486318865E10</c:v>
                </c:pt>
                <c:pt idx="83">
                  <c:v>-5.233851084E10</c:v>
                </c:pt>
                <c:pt idx="84">
                  <c:v>-5.2190089883E10</c:v>
                </c:pt>
                <c:pt idx="85">
                  <c:v>-5.2041084877E10</c:v>
                </c:pt>
                <c:pt idx="86">
                  <c:v>-5.1891524448E10</c:v>
                </c:pt>
                <c:pt idx="87">
                  <c:v>-5.1741436958E10</c:v>
                </c:pt>
                <c:pt idx="88">
                  <c:v>-5.1590850494E10</c:v>
                </c:pt>
                <c:pt idx="89">
                  <c:v>-5.1439792866E10</c:v>
                </c:pt>
                <c:pt idx="90">
                  <c:v>-5.1288291598E10</c:v>
                </c:pt>
                <c:pt idx="91">
                  <c:v>-5.1136373918E10</c:v>
                </c:pt>
                <c:pt idx="92">
                  <c:v>-5.0984066758E10</c:v>
                </c:pt>
                <c:pt idx="93">
                  <c:v>-5.0831396745E10</c:v>
                </c:pt>
                <c:pt idx="94">
                  <c:v>-5.0678390197E10</c:v>
                </c:pt>
                <c:pt idx="95">
                  <c:v>-5.0525073116E10</c:v>
                </c:pt>
                <c:pt idx="96">
                  <c:v>-5.0371471186E10</c:v>
                </c:pt>
                <c:pt idx="97">
                  <c:v>-5.0217609767E10</c:v>
                </c:pt>
                <c:pt idx="98">
                  <c:v>-5.006351389E10</c:v>
                </c:pt>
                <c:pt idx="99">
                  <c:v>-4.9909208257E10</c:v>
                </c:pt>
                <c:pt idx="100">
                  <c:v>-4.9754717233E10</c:v>
                </c:pt>
                <c:pt idx="101">
                  <c:v>-4.9600064846E10</c:v>
                </c:pt>
                <c:pt idx="102">
                  <c:v>-4.9445274784E10</c:v>
                </c:pt>
                <c:pt idx="103">
                  <c:v>-4.929037039E10</c:v>
                </c:pt>
                <c:pt idx="104">
                  <c:v>-4.9135374663E10</c:v>
                </c:pt>
                <c:pt idx="105">
                  <c:v>-4.8980310256E10</c:v>
                </c:pt>
                <c:pt idx="106">
                  <c:v>-4.8825199468E10</c:v>
                </c:pt>
                <c:pt idx="107">
                  <c:v>-4.8670064253E10</c:v>
                </c:pt>
                <c:pt idx="108">
                  <c:v>-4.8514926211E10</c:v>
                </c:pt>
                <c:pt idx="109">
                  <c:v>-4.8359806587E10</c:v>
                </c:pt>
                <c:pt idx="110">
                  <c:v>-4.8204726278E10</c:v>
                </c:pt>
                <c:pt idx="111">
                  <c:v>-4.8049705821E10</c:v>
                </c:pt>
                <c:pt idx="112">
                  <c:v>-4.7894765405E10</c:v>
                </c:pt>
                <c:pt idx="113">
                  <c:v>-4.7739924861E10</c:v>
                </c:pt>
                <c:pt idx="114">
                  <c:v>-4.7585203667E10</c:v>
                </c:pt>
                <c:pt idx="115">
                  <c:v>-4.743062095E10</c:v>
                </c:pt>
                <c:pt idx="116">
                  <c:v>-4.727619548E10</c:v>
                </c:pt>
                <c:pt idx="117">
                  <c:v>-4.7121945679E10</c:v>
                </c:pt>
                <c:pt idx="118">
                  <c:v>-4.6967889617E10</c:v>
                </c:pt>
                <c:pt idx="119">
                  <c:v>-4.6814045013E10</c:v>
                </c:pt>
                <c:pt idx="120">
                  <c:v>-4.6660429238E10</c:v>
                </c:pt>
                <c:pt idx="121">
                  <c:v>-4.6507059319E10</c:v>
                </c:pt>
                <c:pt idx="122">
                  <c:v>-4.6353951934E10</c:v>
                </c:pt>
                <c:pt idx="123">
                  <c:v>-4.6201123419E10</c:v>
                </c:pt>
                <c:pt idx="124">
                  <c:v>-4.604858977E10</c:v>
                </c:pt>
                <c:pt idx="125">
                  <c:v>-4.5896366642E10</c:v>
                </c:pt>
                <c:pt idx="126">
                  <c:v>-4.5744469355E10</c:v>
                </c:pt>
                <c:pt idx="127">
                  <c:v>-4.5592912891E10</c:v>
                </c:pt>
                <c:pt idx="128">
                  <c:v>-4.5441711905E10</c:v>
                </c:pt>
                <c:pt idx="129">
                  <c:v>-4.5290880717E10</c:v>
                </c:pt>
                <c:pt idx="130">
                  <c:v>-4.5140433325E10</c:v>
                </c:pt>
                <c:pt idx="131">
                  <c:v>-4.49903834E10</c:v>
                </c:pt>
                <c:pt idx="132">
                  <c:v>-4.4840744294E10</c:v>
                </c:pt>
                <c:pt idx="133">
                  <c:v>-4.4691529041E10</c:v>
                </c:pt>
                <c:pt idx="134">
                  <c:v>-4.4542750358E10</c:v>
                </c:pt>
                <c:pt idx="135">
                  <c:v>-4.4394420653E10</c:v>
                </c:pt>
                <c:pt idx="136">
                  <c:v>-4.4246552024E10</c:v>
                </c:pt>
                <c:pt idx="137">
                  <c:v>-4.4099156265E10</c:v>
                </c:pt>
                <c:pt idx="138">
                  <c:v>-4.3952244869E10</c:v>
                </c:pt>
                <c:pt idx="139">
                  <c:v>-4.3805829029E10</c:v>
                </c:pt>
                <c:pt idx="140">
                  <c:v>-4.3659919646E10</c:v>
                </c:pt>
                <c:pt idx="141">
                  <c:v>-4.3514527328E10</c:v>
                </c:pt>
                <c:pt idx="142">
                  <c:v>-4.3369662396E10</c:v>
                </c:pt>
                <c:pt idx="143">
                  <c:v>-4.3225334888E10</c:v>
                </c:pt>
                <c:pt idx="144">
                  <c:v>-4.3081554562E10</c:v>
                </c:pt>
                <c:pt idx="145">
                  <c:v>-4.29383309E10</c:v>
                </c:pt>
                <c:pt idx="146">
                  <c:v>-4.2795673112E10</c:v>
                </c:pt>
                <c:pt idx="147">
                  <c:v>-4.2653590137E10</c:v>
                </c:pt>
                <c:pt idx="148">
                  <c:v>-4.2512090654E10</c:v>
                </c:pt>
                <c:pt idx="149">
                  <c:v>-4.2371183076E10</c:v>
                </c:pt>
                <c:pt idx="150">
                  <c:v>-4.2230875563E10</c:v>
                </c:pt>
                <c:pt idx="151">
                  <c:v>-4.2091176021E10</c:v>
                </c:pt>
                <c:pt idx="152">
                  <c:v>-4.1952092105E10</c:v>
                </c:pt>
                <c:pt idx="153">
                  <c:v>-4.1813631226E10</c:v>
                </c:pt>
                <c:pt idx="154">
                  <c:v>-4.1675800556E10</c:v>
                </c:pt>
                <c:pt idx="155">
                  <c:v>-4.1538607026E10</c:v>
                </c:pt>
                <c:pt idx="156">
                  <c:v>-4.1402057336E10</c:v>
                </c:pt>
                <c:pt idx="157">
                  <c:v>-4.1266157956E10</c:v>
                </c:pt>
                <c:pt idx="158">
                  <c:v>-4.1130915129E10</c:v>
                </c:pt>
                <c:pt idx="159">
                  <c:v>-4.0996334878E10</c:v>
                </c:pt>
                <c:pt idx="160">
                  <c:v>-4.0862423009E10</c:v>
                </c:pt>
                <c:pt idx="161">
                  <c:v>-4.0729185111E10</c:v>
                </c:pt>
                <c:pt idx="162">
                  <c:v>-4.0596626567E10</c:v>
                </c:pt>
                <c:pt idx="163">
                  <c:v>-4.046475255E10</c:v>
                </c:pt>
                <c:pt idx="164">
                  <c:v>-4.0333568032E10</c:v>
                </c:pt>
                <c:pt idx="165">
                  <c:v>-4.0203077789E10</c:v>
                </c:pt>
                <c:pt idx="166">
                  <c:v>-4.00732864E10</c:v>
                </c:pt>
                <c:pt idx="167">
                  <c:v>-3.9944198252E10</c:v>
                </c:pt>
                <c:pt idx="168">
                  <c:v>-3.9815817546E10</c:v>
                </c:pt>
                <c:pt idx="169">
                  <c:v>-3.9688148302E10</c:v>
                </c:pt>
                <c:pt idx="170">
                  <c:v>-3.9561194356E10</c:v>
                </c:pt>
                <c:pt idx="171">
                  <c:v>-3.9434959371E10</c:v>
                </c:pt>
                <c:pt idx="172">
                  <c:v>-3.9309446835E10</c:v>
                </c:pt>
                <c:pt idx="173">
                  <c:v>-3.9184660071E10</c:v>
                </c:pt>
                <c:pt idx="174">
                  <c:v>-3.9060602232E10</c:v>
                </c:pt>
                <c:pt idx="175">
                  <c:v>-3.8937276313E10</c:v>
                </c:pt>
                <c:pt idx="176">
                  <c:v>-3.8814685149E10</c:v>
                </c:pt>
                <c:pt idx="177">
                  <c:v>-3.869283142E10</c:v>
                </c:pt>
                <c:pt idx="178">
                  <c:v>-3.8571717656E10</c:v>
                </c:pt>
                <c:pt idx="179">
                  <c:v>-3.8451346237E10</c:v>
                </c:pt>
                <c:pt idx="180">
                  <c:v>-3.8331719401E10</c:v>
                </c:pt>
                <c:pt idx="181">
                  <c:v>-3.8212839243E10</c:v>
                </c:pt>
                <c:pt idx="182">
                  <c:v>-3.8094707719E10</c:v>
                </c:pt>
                <c:pt idx="183">
                  <c:v>-3.7977326654E10</c:v>
                </c:pt>
                <c:pt idx="184">
                  <c:v>-3.7860697736E10</c:v>
                </c:pt>
                <c:pt idx="185">
                  <c:v>-3.774482253E10</c:v>
                </c:pt>
                <c:pt idx="186">
                  <c:v>-3.7629702472E10</c:v>
                </c:pt>
                <c:pt idx="187">
                  <c:v>-3.7515338877E10</c:v>
                </c:pt>
                <c:pt idx="188">
                  <c:v>-3.7401732941E10</c:v>
                </c:pt>
                <c:pt idx="189">
                  <c:v>-3.7288885743E10</c:v>
                </c:pt>
                <c:pt idx="190">
                  <c:v>-3.7176798249E10</c:v>
                </c:pt>
                <c:pt idx="191">
                  <c:v>-3.7065471316E10</c:v>
                </c:pt>
                <c:pt idx="192">
                  <c:v>-3.6954905692E10</c:v>
                </c:pt>
                <c:pt idx="193">
                  <c:v>-3.6845102021E10</c:v>
                </c:pt>
                <c:pt idx="194">
                  <c:v>-3.6736060844E10</c:v>
                </c:pt>
                <c:pt idx="195">
                  <c:v>-3.6627782605E10</c:v>
                </c:pt>
                <c:pt idx="196">
                  <c:v>-3.6520267649E10</c:v>
                </c:pt>
                <c:pt idx="197">
                  <c:v>-3.6413516228E10</c:v>
                </c:pt>
                <c:pt idx="198">
                  <c:v>-3.6307528505E10</c:v>
                </c:pt>
                <c:pt idx="199">
                  <c:v>-3.6202304552E10</c:v>
                </c:pt>
                <c:pt idx="200">
                  <c:v>-3.6097844356E10</c:v>
                </c:pt>
                <c:pt idx="201">
                  <c:v>-3.5994147819E10</c:v>
                </c:pt>
                <c:pt idx="202">
                  <c:v>-3.5891214763E10</c:v>
                </c:pt>
                <c:pt idx="203">
                  <c:v>-3.5789044931E10</c:v>
                </c:pt>
                <c:pt idx="204">
                  <c:v>-3.5687637991E10</c:v>
                </c:pt>
                <c:pt idx="205">
                  <c:v>-3.5586993534E10</c:v>
                </c:pt>
                <c:pt idx="206">
                  <c:v>-3.5487111083E10</c:v>
                </c:pt>
                <c:pt idx="207">
                  <c:v>-3.5387990087E10</c:v>
                </c:pt>
                <c:pt idx="208">
                  <c:v>-3.5289629932E10</c:v>
                </c:pt>
                <c:pt idx="209">
                  <c:v>-3.5192029935E10</c:v>
                </c:pt>
                <c:pt idx="210">
                  <c:v>-3.5095189354E10</c:v>
                </c:pt>
                <c:pt idx="211">
                  <c:v>-3.4999107382E10</c:v>
                </c:pt>
                <c:pt idx="212">
                  <c:v>-3.4903783156E10</c:v>
                </c:pt>
                <c:pt idx="213">
                  <c:v>-3.4809215755E10</c:v>
                </c:pt>
                <c:pt idx="214">
                  <c:v>-3.4715404203E10</c:v>
                </c:pt>
                <c:pt idx="215">
                  <c:v>-3.4622347471E10</c:v>
                </c:pt>
                <c:pt idx="216">
                  <c:v>-3.4530044479E10</c:v>
                </c:pt>
                <c:pt idx="217">
                  <c:v>-3.4438494099E10</c:v>
                </c:pt>
                <c:pt idx="218">
                  <c:v>-3.4347695152E10</c:v>
                </c:pt>
                <c:pt idx="219">
                  <c:v>-3.4257646419E10</c:v>
                </c:pt>
                <c:pt idx="220">
                  <c:v>-3.4168346631E10</c:v>
                </c:pt>
                <c:pt idx="221">
                  <c:v>-3.4079794481E10</c:v>
                </c:pt>
                <c:pt idx="222">
                  <c:v>-3.3991988621E10</c:v>
                </c:pt>
                <c:pt idx="223">
                  <c:v>-3.3904927662E10</c:v>
                </c:pt>
                <c:pt idx="224">
                  <c:v>-3.3818610179E10</c:v>
                </c:pt>
                <c:pt idx="225">
                  <c:v>-3.3733034714E10</c:v>
                </c:pt>
                <c:pt idx="226">
                  <c:v>-3.364819977E10</c:v>
                </c:pt>
                <c:pt idx="227">
                  <c:v>-3.3564103821E10</c:v>
                </c:pt>
                <c:pt idx="228">
                  <c:v>-3.3480745309E10</c:v>
                </c:pt>
                <c:pt idx="229">
                  <c:v>-3.3398122646E10</c:v>
                </c:pt>
                <c:pt idx="230">
                  <c:v>-3.3316234215E10</c:v>
                </c:pt>
                <c:pt idx="231">
                  <c:v>-3.3235078375E10</c:v>
                </c:pt>
                <c:pt idx="232">
                  <c:v>-3.3154653457E10</c:v>
                </c:pt>
                <c:pt idx="233">
                  <c:v>-3.3074957768E10</c:v>
                </c:pt>
                <c:pt idx="234">
                  <c:v>-3.2995989594E10</c:v>
                </c:pt>
                <c:pt idx="235">
                  <c:v>-3.2917747198E10</c:v>
                </c:pt>
                <c:pt idx="236">
                  <c:v>-3.2840228822E10</c:v>
                </c:pt>
                <c:pt idx="237">
                  <c:v>-3.2763432691E10</c:v>
                </c:pt>
                <c:pt idx="238">
                  <c:v>-3.2687357011E10</c:v>
                </c:pt>
                <c:pt idx="239">
                  <c:v>-3.261199997E10</c:v>
                </c:pt>
                <c:pt idx="240">
                  <c:v>-3.2537359744E10</c:v>
                </c:pt>
                <c:pt idx="241">
                  <c:v>-3.246343449E10</c:v>
                </c:pt>
                <c:pt idx="242">
                  <c:v>-3.2390222356E10</c:v>
                </c:pt>
                <c:pt idx="243">
                  <c:v>-3.2317721474E10</c:v>
                </c:pt>
                <c:pt idx="244">
                  <c:v>-3.2245929967E10</c:v>
                </c:pt>
                <c:pt idx="245">
                  <c:v>-3.2174845948E10</c:v>
                </c:pt>
                <c:pt idx="246">
                  <c:v>-3.2104467518E10</c:v>
                </c:pt>
                <c:pt idx="247">
                  <c:v>-3.2034792773E10</c:v>
                </c:pt>
                <c:pt idx="248">
                  <c:v>-3.19658198E10</c:v>
                </c:pt>
                <c:pt idx="249">
                  <c:v>-3.1897546679E10</c:v>
                </c:pt>
                <c:pt idx="250">
                  <c:v>-3.1829971486E10</c:v>
                </c:pt>
                <c:pt idx="251">
                  <c:v>-3.1763092291E10</c:v>
                </c:pt>
                <c:pt idx="252">
                  <c:v>-3.1696907162E10</c:v>
                </c:pt>
                <c:pt idx="253">
                  <c:v>-3.1631414161E10</c:v>
                </c:pt>
                <c:pt idx="254">
                  <c:v>-3.1566611351E10</c:v>
                </c:pt>
                <c:pt idx="255">
                  <c:v>-3.1502496792E10</c:v>
                </c:pt>
                <c:pt idx="256">
                  <c:v>-3.1439068543E10</c:v>
                </c:pt>
                <c:pt idx="257">
                  <c:v>-3.1376324666E10</c:v>
                </c:pt>
                <c:pt idx="258">
                  <c:v>-3.131426322E10</c:v>
                </c:pt>
                <c:pt idx="259">
                  <c:v>-3.1252882268E10</c:v>
                </c:pt>
                <c:pt idx="260">
                  <c:v>-3.1192179876E10</c:v>
                </c:pt>
                <c:pt idx="261">
                  <c:v>-3.1132154111E10</c:v>
                </c:pt>
                <c:pt idx="262">
                  <c:v>-3.1072803045E10</c:v>
                </c:pt>
                <c:pt idx="263">
                  <c:v>-3.1014124754E10</c:v>
                </c:pt>
                <c:pt idx="264">
                  <c:v>-3.0956117319E10</c:v>
                </c:pt>
                <c:pt idx="265">
                  <c:v>-3.0898778827E10</c:v>
                </c:pt>
                <c:pt idx="266">
                  <c:v>-3.0842107371E10</c:v>
                </c:pt>
                <c:pt idx="267">
                  <c:v>-3.078610105E10</c:v>
                </c:pt>
                <c:pt idx="268">
                  <c:v>-3.0730757971E10</c:v>
                </c:pt>
                <c:pt idx="269">
                  <c:v>-3.067607625E10</c:v>
                </c:pt>
                <c:pt idx="270">
                  <c:v>-3.062205401E10</c:v>
                </c:pt>
                <c:pt idx="271">
                  <c:v>-3.0568689384E10</c:v>
                </c:pt>
                <c:pt idx="272">
                  <c:v>-3.0515980513E10</c:v>
                </c:pt>
                <c:pt idx="273">
                  <c:v>-3.046392555E10</c:v>
                </c:pt>
                <c:pt idx="274">
                  <c:v>-3.0412522657E10</c:v>
                </c:pt>
                <c:pt idx="275">
                  <c:v>-3.0361770008E10</c:v>
                </c:pt>
                <c:pt idx="276">
                  <c:v>-3.0311665788E10</c:v>
                </c:pt>
                <c:pt idx="277">
                  <c:v>-3.0262208193E10</c:v>
                </c:pt>
                <c:pt idx="278">
                  <c:v>-3.0213395434E10</c:v>
                </c:pt>
                <c:pt idx="279">
                  <c:v>-3.0165225731E10</c:v>
                </c:pt>
                <c:pt idx="280">
                  <c:v>-3.011769732E10</c:v>
                </c:pt>
                <c:pt idx="281">
                  <c:v>-3.007080845E10</c:v>
                </c:pt>
                <c:pt idx="282">
                  <c:v>-3.0024557383E10</c:v>
                </c:pt>
                <c:pt idx="283">
                  <c:v>-2.9978942397E10</c:v>
                </c:pt>
                <c:pt idx="284">
                  <c:v>-2.9933961782E10</c:v>
                </c:pt>
                <c:pt idx="285">
                  <c:v>-2.9889613847E10</c:v>
                </c:pt>
                <c:pt idx="286">
                  <c:v>-2.9845896912E10</c:v>
                </c:pt>
                <c:pt idx="287">
                  <c:v>-2.9802809317E10</c:v>
                </c:pt>
                <c:pt idx="288">
                  <c:v>-2.9760349415E10</c:v>
                </c:pt>
                <c:pt idx="289">
                  <c:v>-2.9718515576E10</c:v>
                </c:pt>
                <c:pt idx="290">
                  <c:v>-2.9677306188E10</c:v>
                </c:pt>
                <c:pt idx="291">
                  <c:v>-2.9636719655E10</c:v>
                </c:pt>
                <c:pt idx="292">
                  <c:v>-2.9596754398E10</c:v>
                </c:pt>
                <c:pt idx="293">
                  <c:v>-2.9557408856E10</c:v>
                </c:pt>
                <c:pt idx="294">
                  <c:v>-2.9518681487E10</c:v>
                </c:pt>
                <c:pt idx="295">
                  <c:v>-2.9480570765E10</c:v>
                </c:pt>
                <c:pt idx="296">
                  <c:v>-2.9443075185E10</c:v>
                </c:pt>
                <c:pt idx="297">
                  <c:v>-2.9406193257E10</c:v>
                </c:pt>
                <c:pt idx="298">
                  <c:v>-2.9369923514E10</c:v>
                </c:pt>
                <c:pt idx="299">
                  <c:v>-2.9334264505E10</c:v>
                </c:pt>
                <c:pt idx="300">
                  <c:v>-2.92992148E10</c:v>
                </c:pt>
                <c:pt idx="301">
                  <c:v>-2.9264772988E10</c:v>
                </c:pt>
                <c:pt idx="302">
                  <c:v>-2.9230937677E10</c:v>
                </c:pt>
                <c:pt idx="303">
                  <c:v>-2.9197707498E10</c:v>
                </c:pt>
                <c:pt idx="304">
                  <c:v>-2.9165081099E10</c:v>
                </c:pt>
                <c:pt idx="305">
                  <c:v>-2.9133057149E10</c:v>
                </c:pt>
                <c:pt idx="306">
                  <c:v>-2.9101634339E10</c:v>
                </c:pt>
                <c:pt idx="307">
                  <c:v>-2.907081138E10</c:v>
                </c:pt>
                <c:pt idx="308">
                  <c:v>-2.9040587004E10</c:v>
                </c:pt>
                <c:pt idx="309">
                  <c:v>-2.9010959963E10</c:v>
                </c:pt>
                <c:pt idx="310">
                  <c:v>-2.8981929033E10</c:v>
                </c:pt>
                <c:pt idx="311">
                  <c:v>-2.8953493009E10</c:v>
                </c:pt>
                <c:pt idx="312">
                  <c:v>-2.8925650708E10</c:v>
                </c:pt>
                <c:pt idx="313">
                  <c:v>-2.889840097E10</c:v>
                </c:pt>
                <c:pt idx="314">
                  <c:v>-2.8871742656E10</c:v>
                </c:pt>
                <c:pt idx="315">
                  <c:v>-2.8845674649E10</c:v>
                </c:pt>
                <c:pt idx="316">
                  <c:v>-2.8820195855E10</c:v>
                </c:pt>
                <c:pt idx="317">
                  <c:v>-2.8795305202E10</c:v>
                </c:pt>
                <c:pt idx="318">
                  <c:v>-2.8771001639E10</c:v>
                </c:pt>
                <c:pt idx="319">
                  <c:v>-2.8747284141E10</c:v>
                </c:pt>
                <c:pt idx="320">
                  <c:v>-2.8724151701E10</c:v>
                </c:pt>
                <c:pt idx="321">
                  <c:v>-2.8701603339E10</c:v>
                </c:pt>
                <c:pt idx="322">
                  <c:v>-2.8679638097E10</c:v>
                </c:pt>
                <c:pt idx="323">
                  <c:v>-2.8658255037E10</c:v>
                </c:pt>
                <c:pt idx="324">
                  <c:v>-2.8637453249E10</c:v>
                </c:pt>
                <c:pt idx="325">
                  <c:v>-2.8617231843E10</c:v>
                </c:pt>
                <c:pt idx="326">
                  <c:v>-2.8597589952E10</c:v>
                </c:pt>
                <c:pt idx="327">
                  <c:v>-2.8578526735E10</c:v>
                </c:pt>
                <c:pt idx="328">
                  <c:v>-2.8560041372E10</c:v>
                </c:pt>
                <c:pt idx="329">
                  <c:v>-2.8542133069E10</c:v>
                </c:pt>
                <c:pt idx="330">
                  <c:v>-2.8524801052E10</c:v>
                </c:pt>
                <c:pt idx="331">
                  <c:v>-2.8508044576E10</c:v>
                </c:pt>
                <c:pt idx="332">
                  <c:v>-2.8491862915E10</c:v>
                </c:pt>
                <c:pt idx="333">
                  <c:v>-2.847625537E10</c:v>
                </c:pt>
                <c:pt idx="334">
                  <c:v>-2.8461221264E10</c:v>
                </c:pt>
                <c:pt idx="335">
                  <c:v>-2.8446759945E10</c:v>
                </c:pt>
                <c:pt idx="336">
                  <c:v>-2.8432870786E10</c:v>
                </c:pt>
                <c:pt idx="337">
                  <c:v>-2.8419553182E10</c:v>
                </c:pt>
                <c:pt idx="338">
                  <c:v>-2.8406806554E10</c:v>
                </c:pt>
                <c:pt idx="339">
                  <c:v>-2.8394630346E10</c:v>
                </c:pt>
                <c:pt idx="340">
                  <c:v>-2.8383024028E10</c:v>
                </c:pt>
                <c:pt idx="341">
                  <c:v>-2.8371987093E10</c:v>
                </c:pt>
                <c:pt idx="342">
                  <c:v>-2.8361519058E10</c:v>
                </c:pt>
                <c:pt idx="343">
                  <c:v>-2.8351619467E10</c:v>
                </c:pt>
                <c:pt idx="344">
                  <c:v>-2.8342287886E10</c:v>
                </c:pt>
                <c:pt idx="345">
                  <c:v>-2.8333523905E10</c:v>
                </c:pt>
                <c:pt idx="346">
                  <c:v>-2.8325327142E10</c:v>
                </c:pt>
                <c:pt idx="347">
                  <c:v>-2.8317697237E10</c:v>
                </c:pt>
                <c:pt idx="348">
                  <c:v>-2.8310633855E10</c:v>
                </c:pt>
                <c:pt idx="349">
                  <c:v>-2.8304136685E10</c:v>
                </c:pt>
                <c:pt idx="350">
                  <c:v>-2.8298205443E10</c:v>
                </c:pt>
                <c:pt idx="351">
                  <c:v>-2.8292839868E10</c:v>
                </c:pt>
                <c:pt idx="352">
                  <c:v>-2.8288039724E10</c:v>
                </c:pt>
                <c:pt idx="353">
                  <c:v>-2.82838048E10</c:v>
                </c:pt>
                <c:pt idx="354">
                  <c:v>-2.8280134909E10</c:v>
                </c:pt>
                <c:pt idx="355">
                  <c:v>-2.827702989E10</c:v>
                </c:pt>
                <c:pt idx="356">
                  <c:v>-2.8274489607E10</c:v>
                </c:pt>
                <c:pt idx="357">
                  <c:v>-2.8272513947E10</c:v>
                </c:pt>
                <c:pt idx="358">
                  <c:v>-2.8271102823E10</c:v>
                </c:pt>
                <c:pt idx="359">
                  <c:v>-2.8270256174E10</c:v>
                </c:pt>
                <c:pt idx="360">
                  <c:v>-2.8269973962E10</c:v>
                </c:pt>
                <c:pt idx="361">
                  <c:v>-2.8270256174E10</c:v>
                </c:pt>
                <c:pt idx="362">
                  <c:v>-2.8271102823E10</c:v>
                </c:pt>
                <c:pt idx="363">
                  <c:v>-2.8272513947E10</c:v>
                </c:pt>
                <c:pt idx="364">
                  <c:v>-2.8274489607E10</c:v>
                </c:pt>
                <c:pt idx="365">
                  <c:v>-2.827702989E10</c:v>
                </c:pt>
                <c:pt idx="366">
                  <c:v>-2.8280134909E10</c:v>
                </c:pt>
                <c:pt idx="367">
                  <c:v>-2.82838048E10</c:v>
                </c:pt>
                <c:pt idx="368">
                  <c:v>-2.8288039724E10</c:v>
                </c:pt>
                <c:pt idx="369">
                  <c:v>-2.8292839868E10</c:v>
                </c:pt>
                <c:pt idx="370">
                  <c:v>-2.8298205443E10</c:v>
                </c:pt>
                <c:pt idx="371">
                  <c:v>-2.8304136685E10</c:v>
                </c:pt>
                <c:pt idx="372">
                  <c:v>-2.8310633855E10</c:v>
                </c:pt>
                <c:pt idx="373">
                  <c:v>-2.8317697237E10</c:v>
                </c:pt>
                <c:pt idx="374">
                  <c:v>-2.8325327142E10</c:v>
                </c:pt>
                <c:pt idx="375">
                  <c:v>-2.8333523905E10</c:v>
                </c:pt>
                <c:pt idx="376">
                  <c:v>-2.8342287886E10</c:v>
                </c:pt>
                <c:pt idx="377">
                  <c:v>-2.8351619467E10</c:v>
                </c:pt>
                <c:pt idx="378">
                  <c:v>-2.8361519058E10</c:v>
                </c:pt>
                <c:pt idx="379">
                  <c:v>-2.8371987093E10</c:v>
                </c:pt>
                <c:pt idx="380">
                  <c:v>-2.8383024028E10</c:v>
                </c:pt>
                <c:pt idx="381">
                  <c:v>-2.8394630346E10</c:v>
                </c:pt>
                <c:pt idx="382">
                  <c:v>-2.8406806554E10</c:v>
                </c:pt>
                <c:pt idx="383">
                  <c:v>-2.8419553182E10</c:v>
                </c:pt>
                <c:pt idx="384">
                  <c:v>-2.8432870786E10</c:v>
                </c:pt>
                <c:pt idx="385">
                  <c:v>-2.8446759945E10</c:v>
                </c:pt>
                <c:pt idx="386">
                  <c:v>-2.8461221264E10</c:v>
                </c:pt>
                <c:pt idx="387">
                  <c:v>-2.847625537E10</c:v>
                </c:pt>
                <c:pt idx="388">
                  <c:v>-2.8491862915E10</c:v>
                </c:pt>
                <c:pt idx="389">
                  <c:v>-2.8508044576E10</c:v>
                </c:pt>
                <c:pt idx="390">
                  <c:v>-2.8524801052E10</c:v>
                </c:pt>
                <c:pt idx="391">
                  <c:v>-2.8542133069E10</c:v>
                </c:pt>
                <c:pt idx="392">
                  <c:v>-2.8560041372E10</c:v>
                </c:pt>
                <c:pt idx="393">
                  <c:v>-2.8578526735E10</c:v>
                </c:pt>
                <c:pt idx="394">
                  <c:v>-2.8597589952E10</c:v>
                </c:pt>
                <c:pt idx="395">
                  <c:v>-2.8617231843E10</c:v>
                </c:pt>
                <c:pt idx="396">
                  <c:v>-2.8637453249E10</c:v>
                </c:pt>
                <c:pt idx="397">
                  <c:v>-2.8658255037E10</c:v>
                </c:pt>
                <c:pt idx="398">
                  <c:v>-2.8679638097E10</c:v>
                </c:pt>
                <c:pt idx="399">
                  <c:v>-2.8701603339E10</c:v>
                </c:pt>
                <c:pt idx="400">
                  <c:v>-2.8724151701E10</c:v>
                </c:pt>
                <c:pt idx="401">
                  <c:v>-2.8747284141E10</c:v>
                </c:pt>
                <c:pt idx="402">
                  <c:v>-2.8771001639E10</c:v>
                </c:pt>
                <c:pt idx="403">
                  <c:v>-2.8795305202E10</c:v>
                </c:pt>
                <c:pt idx="404">
                  <c:v>-2.8820195855E10</c:v>
                </c:pt>
                <c:pt idx="405">
                  <c:v>-2.8845674649E10</c:v>
                </c:pt>
                <c:pt idx="406">
                  <c:v>-2.8871742656E10</c:v>
                </c:pt>
                <c:pt idx="407">
                  <c:v>-2.889840097E10</c:v>
                </c:pt>
                <c:pt idx="408">
                  <c:v>-2.8925650708E10</c:v>
                </c:pt>
                <c:pt idx="409">
                  <c:v>-2.8953493009E10</c:v>
                </c:pt>
                <c:pt idx="410">
                  <c:v>-2.8981929033E10</c:v>
                </c:pt>
                <c:pt idx="411">
                  <c:v>-2.9010959963E10</c:v>
                </c:pt>
                <c:pt idx="412">
                  <c:v>-2.9040587004E10</c:v>
                </c:pt>
                <c:pt idx="413">
                  <c:v>-2.907081138E10</c:v>
                </c:pt>
                <c:pt idx="414">
                  <c:v>-2.9101634339E10</c:v>
                </c:pt>
                <c:pt idx="415">
                  <c:v>-2.9133057149E10</c:v>
                </c:pt>
                <c:pt idx="416">
                  <c:v>-2.9165081099E10</c:v>
                </c:pt>
                <c:pt idx="417">
                  <c:v>-2.9197707498E10</c:v>
                </c:pt>
                <c:pt idx="418">
                  <c:v>-2.9230937677E10</c:v>
                </c:pt>
                <c:pt idx="419">
                  <c:v>-2.9264772988E10</c:v>
                </c:pt>
                <c:pt idx="420">
                  <c:v>-2.92992148E10</c:v>
                </c:pt>
                <c:pt idx="421">
                  <c:v>-2.9334264505E10</c:v>
                </c:pt>
                <c:pt idx="422">
                  <c:v>-2.9369923514E10</c:v>
                </c:pt>
                <c:pt idx="423">
                  <c:v>-2.9406193257E10</c:v>
                </c:pt>
                <c:pt idx="424">
                  <c:v>-2.9443075185E10</c:v>
                </c:pt>
                <c:pt idx="425">
                  <c:v>-2.9480570765E10</c:v>
                </c:pt>
                <c:pt idx="426">
                  <c:v>-2.9518681487E10</c:v>
                </c:pt>
                <c:pt idx="427">
                  <c:v>-2.9557408856E10</c:v>
                </c:pt>
                <c:pt idx="428">
                  <c:v>-2.9596754398E10</c:v>
                </c:pt>
                <c:pt idx="429">
                  <c:v>-2.9636719655E10</c:v>
                </c:pt>
                <c:pt idx="430">
                  <c:v>-2.9677306188E10</c:v>
                </c:pt>
                <c:pt idx="431">
                  <c:v>-2.9718515576E10</c:v>
                </c:pt>
                <c:pt idx="432">
                  <c:v>-2.9760349415E10</c:v>
                </c:pt>
                <c:pt idx="433">
                  <c:v>-2.9802809317E10</c:v>
                </c:pt>
                <c:pt idx="434">
                  <c:v>-2.9845896912E10</c:v>
                </c:pt>
                <c:pt idx="435">
                  <c:v>-2.9889613847E10</c:v>
                </c:pt>
                <c:pt idx="436">
                  <c:v>-2.9933961782E10</c:v>
                </c:pt>
                <c:pt idx="437">
                  <c:v>-2.9978942397E10</c:v>
                </c:pt>
                <c:pt idx="438">
                  <c:v>-3.0024557383E10</c:v>
                </c:pt>
                <c:pt idx="439">
                  <c:v>-3.007080845E10</c:v>
                </c:pt>
                <c:pt idx="440">
                  <c:v>-3.011769732E10</c:v>
                </c:pt>
                <c:pt idx="441">
                  <c:v>-3.0165225731E10</c:v>
                </c:pt>
                <c:pt idx="442">
                  <c:v>-3.0213395434E10</c:v>
                </c:pt>
                <c:pt idx="443">
                  <c:v>-3.0262208193E10</c:v>
                </c:pt>
                <c:pt idx="444">
                  <c:v>-3.0311665788E10</c:v>
                </c:pt>
                <c:pt idx="445">
                  <c:v>-3.0361770008E10</c:v>
                </c:pt>
                <c:pt idx="446">
                  <c:v>-3.0412522657E10</c:v>
                </c:pt>
                <c:pt idx="447">
                  <c:v>-3.046392555E10</c:v>
                </c:pt>
                <c:pt idx="448">
                  <c:v>-3.0515980513E10</c:v>
                </c:pt>
                <c:pt idx="449">
                  <c:v>-3.0568689384E10</c:v>
                </c:pt>
                <c:pt idx="450">
                  <c:v>-3.062205401E10</c:v>
                </c:pt>
                <c:pt idx="451">
                  <c:v>-3.067607625E10</c:v>
                </c:pt>
                <c:pt idx="452">
                  <c:v>-3.0730757971E10</c:v>
                </c:pt>
                <c:pt idx="453">
                  <c:v>-3.078610105E10</c:v>
                </c:pt>
                <c:pt idx="454">
                  <c:v>-3.0842107371E10</c:v>
                </c:pt>
                <c:pt idx="455">
                  <c:v>-3.0898778827E10</c:v>
                </c:pt>
                <c:pt idx="456">
                  <c:v>-3.0956117319E10</c:v>
                </c:pt>
                <c:pt idx="457">
                  <c:v>-3.1014124754E10</c:v>
                </c:pt>
                <c:pt idx="458">
                  <c:v>-3.1072803045E10</c:v>
                </c:pt>
                <c:pt idx="459">
                  <c:v>-3.1132154111E10</c:v>
                </c:pt>
                <c:pt idx="460">
                  <c:v>-3.1192179876E10</c:v>
                </c:pt>
                <c:pt idx="461">
                  <c:v>-3.1252882268E10</c:v>
                </c:pt>
                <c:pt idx="462">
                  <c:v>-3.131426322E10</c:v>
                </c:pt>
                <c:pt idx="463">
                  <c:v>-3.1376324666E10</c:v>
                </c:pt>
                <c:pt idx="464">
                  <c:v>-3.1439068543E10</c:v>
                </c:pt>
                <c:pt idx="465">
                  <c:v>-3.1502496792E10</c:v>
                </c:pt>
                <c:pt idx="466">
                  <c:v>-3.1566611351E10</c:v>
                </c:pt>
                <c:pt idx="467">
                  <c:v>-3.1631414161E10</c:v>
                </c:pt>
                <c:pt idx="468">
                  <c:v>-3.1696907162E10</c:v>
                </c:pt>
                <c:pt idx="469">
                  <c:v>-3.1763092291E10</c:v>
                </c:pt>
                <c:pt idx="470">
                  <c:v>-3.1829971486E10</c:v>
                </c:pt>
                <c:pt idx="471">
                  <c:v>-3.1897546679E10</c:v>
                </c:pt>
                <c:pt idx="472">
                  <c:v>-3.19658198E10</c:v>
                </c:pt>
                <c:pt idx="473">
                  <c:v>-3.2034792773E10</c:v>
                </c:pt>
                <c:pt idx="474">
                  <c:v>-3.2104467518E10</c:v>
                </c:pt>
                <c:pt idx="475">
                  <c:v>-3.2174845948E10</c:v>
                </c:pt>
                <c:pt idx="476">
                  <c:v>-3.2245929967E10</c:v>
                </c:pt>
                <c:pt idx="477">
                  <c:v>-3.2317721474E10</c:v>
                </c:pt>
                <c:pt idx="478">
                  <c:v>-3.2390222356E10</c:v>
                </c:pt>
                <c:pt idx="479">
                  <c:v>-3.246343449E10</c:v>
                </c:pt>
                <c:pt idx="480">
                  <c:v>-3.2537359744E10</c:v>
                </c:pt>
                <c:pt idx="481">
                  <c:v>-3.261199997E10</c:v>
                </c:pt>
                <c:pt idx="482">
                  <c:v>-3.2687357011E10</c:v>
                </c:pt>
                <c:pt idx="483">
                  <c:v>-3.2763432691E10</c:v>
                </c:pt>
                <c:pt idx="484">
                  <c:v>-3.2840228822E10</c:v>
                </c:pt>
                <c:pt idx="485">
                  <c:v>-3.2917747198E10</c:v>
                </c:pt>
                <c:pt idx="486">
                  <c:v>-3.2995989594E10</c:v>
                </c:pt>
                <c:pt idx="487">
                  <c:v>-3.3074957768E10</c:v>
                </c:pt>
                <c:pt idx="488">
                  <c:v>-3.3154653457E10</c:v>
                </c:pt>
                <c:pt idx="489">
                  <c:v>-3.3235078375E10</c:v>
                </c:pt>
                <c:pt idx="490">
                  <c:v>-3.3316234215E10</c:v>
                </c:pt>
                <c:pt idx="491">
                  <c:v>-3.3398122646E10</c:v>
                </c:pt>
                <c:pt idx="492">
                  <c:v>-3.3480745309E10</c:v>
                </c:pt>
                <c:pt idx="493">
                  <c:v>-3.3564103821E10</c:v>
                </c:pt>
                <c:pt idx="494">
                  <c:v>-3.364819977E10</c:v>
                </c:pt>
                <c:pt idx="495">
                  <c:v>-3.3733034714E10</c:v>
                </c:pt>
                <c:pt idx="496">
                  <c:v>-3.3818610179E10</c:v>
                </c:pt>
                <c:pt idx="497">
                  <c:v>-3.3904927662E10</c:v>
                </c:pt>
                <c:pt idx="498">
                  <c:v>-3.3991988621E10</c:v>
                </c:pt>
                <c:pt idx="499">
                  <c:v>-3.4079794481E10</c:v>
                </c:pt>
                <c:pt idx="500">
                  <c:v>-3.4168346631E10</c:v>
                </c:pt>
                <c:pt idx="501">
                  <c:v>-3.4257646419E10</c:v>
                </c:pt>
                <c:pt idx="502">
                  <c:v>-3.4347695152E10</c:v>
                </c:pt>
                <c:pt idx="503">
                  <c:v>-3.4438494099E10</c:v>
                </c:pt>
                <c:pt idx="504">
                  <c:v>-3.4530044479E10</c:v>
                </c:pt>
                <c:pt idx="505">
                  <c:v>-3.4622347471E10</c:v>
                </c:pt>
                <c:pt idx="506">
                  <c:v>-3.4715404203E10</c:v>
                </c:pt>
                <c:pt idx="507">
                  <c:v>-3.4809215755E10</c:v>
                </c:pt>
                <c:pt idx="508">
                  <c:v>-3.4903783156E10</c:v>
                </c:pt>
                <c:pt idx="509">
                  <c:v>-3.4999107382E10</c:v>
                </c:pt>
                <c:pt idx="510">
                  <c:v>-3.5095189354E10</c:v>
                </c:pt>
                <c:pt idx="511">
                  <c:v>-3.5192029935E10</c:v>
                </c:pt>
                <c:pt idx="512">
                  <c:v>-3.5289629932E10</c:v>
                </c:pt>
                <c:pt idx="513">
                  <c:v>-3.5387990087E10</c:v>
                </c:pt>
                <c:pt idx="514">
                  <c:v>-3.5487111083E10</c:v>
                </c:pt>
                <c:pt idx="515">
                  <c:v>-3.5586993534E10</c:v>
                </c:pt>
                <c:pt idx="516">
                  <c:v>-3.5687637991E10</c:v>
                </c:pt>
                <c:pt idx="517">
                  <c:v>-3.5789044931E10</c:v>
                </c:pt>
                <c:pt idx="518">
                  <c:v>-3.5891214763E10</c:v>
                </c:pt>
                <c:pt idx="519">
                  <c:v>-3.5994147819E10</c:v>
                </c:pt>
                <c:pt idx="520">
                  <c:v>-3.6097844356E10</c:v>
                </c:pt>
                <c:pt idx="521">
                  <c:v>-3.6202304552E10</c:v>
                </c:pt>
                <c:pt idx="522">
                  <c:v>-3.6307528505E10</c:v>
                </c:pt>
                <c:pt idx="523">
                  <c:v>-3.6413516228E10</c:v>
                </c:pt>
                <c:pt idx="524">
                  <c:v>-3.6520267649E10</c:v>
                </c:pt>
                <c:pt idx="525">
                  <c:v>-3.6627782605E10</c:v>
                </c:pt>
                <c:pt idx="526">
                  <c:v>-3.6736060844E10</c:v>
                </c:pt>
                <c:pt idx="527">
                  <c:v>-3.6845102021E10</c:v>
                </c:pt>
                <c:pt idx="528">
                  <c:v>-3.6954905692E10</c:v>
                </c:pt>
                <c:pt idx="529">
                  <c:v>-3.7065471316E10</c:v>
                </c:pt>
                <c:pt idx="530">
                  <c:v>-3.7176798249E10</c:v>
                </c:pt>
                <c:pt idx="531">
                  <c:v>-3.7288885743E10</c:v>
                </c:pt>
                <c:pt idx="532">
                  <c:v>-3.7401732941E10</c:v>
                </c:pt>
                <c:pt idx="533">
                  <c:v>-3.7515338877E10</c:v>
                </c:pt>
                <c:pt idx="534">
                  <c:v>-3.7629702472E10</c:v>
                </c:pt>
                <c:pt idx="535">
                  <c:v>-3.774482253E10</c:v>
                </c:pt>
                <c:pt idx="536">
                  <c:v>-3.7860697736E10</c:v>
                </c:pt>
                <c:pt idx="537">
                  <c:v>-3.7977326654E10</c:v>
                </c:pt>
                <c:pt idx="538">
                  <c:v>-3.8094707719E10</c:v>
                </c:pt>
                <c:pt idx="539">
                  <c:v>-3.8212839243E10</c:v>
                </c:pt>
                <c:pt idx="540">
                  <c:v>-3.8331719401E10</c:v>
                </c:pt>
                <c:pt idx="541">
                  <c:v>-3.8451346237E10</c:v>
                </c:pt>
                <c:pt idx="542">
                  <c:v>-3.8571717656E10</c:v>
                </c:pt>
                <c:pt idx="543">
                  <c:v>-3.869283142E10</c:v>
                </c:pt>
                <c:pt idx="544">
                  <c:v>-3.8814685149E10</c:v>
                </c:pt>
                <c:pt idx="545">
                  <c:v>-3.8937276313E10</c:v>
                </c:pt>
                <c:pt idx="546">
                  <c:v>-3.9060602232E10</c:v>
                </c:pt>
                <c:pt idx="547">
                  <c:v>-3.9184660071E10</c:v>
                </c:pt>
                <c:pt idx="548">
                  <c:v>-3.9309446835E10</c:v>
                </c:pt>
                <c:pt idx="549">
                  <c:v>-3.9434959371E10</c:v>
                </c:pt>
                <c:pt idx="550">
                  <c:v>-3.9561194356E10</c:v>
                </c:pt>
                <c:pt idx="551">
                  <c:v>-3.9688148302E10</c:v>
                </c:pt>
                <c:pt idx="552">
                  <c:v>-3.9815817546E10</c:v>
                </c:pt>
                <c:pt idx="553">
                  <c:v>-3.9944198252E10</c:v>
                </c:pt>
                <c:pt idx="554">
                  <c:v>-4.00732864E10</c:v>
                </c:pt>
                <c:pt idx="555">
                  <c:v>-4.0203077789E10</c:v>
                </c:pt>
                <c:pt idx="556">
                  <c:v>-4.0333568032E10</c:v>
                </c:pt>
                <c:pt idx="557">
                  <c:v>-4.046475255E10</c:v>
                </c:pt>
                <c:pt idx="558">
                  <c:v>-4.0596626567E10</c:v>
                </c:pt>
                <c:pt idx="559">
                  <c:v>-4.0729185111E10</c:v>
                </c:pt>
                <c:pt idx="560">
                  <c:v>-4.0862423009E10</c:v>
                </c:pt>
                <c:pt idx="561">
                  <c:v>-4.0996334878E10</c:v>
                </c:pt>
                <c:pt idx="562">
                  <c:v>-4.1130915129E10</c:v>
                </c:pt>
                <c:pt idx="563">
                  <c:v>-4.1266157956E10</c:v>
                </c:pt>
                <c:pt idx="564">
                  <c:v>-4.1402057336E10</c:v>
                </c:pt>
                <c:pt idx="565">
                  <c:v>-4.1538607026E10</c:v>
                </c:pt>
                <c:pt idx="566">
                  <c:v>-4.1675800556E10</c:v>
                </c:pt>
                <c:pt idx="567">
                  <c:v>-4.1813631226E10</c:v>
                </c:pt>
                <c:pt idx="568">
                  <c:v>-4.1952092105E10</c:v>
                </c:pt>
                <c:pt idx="569">
                  <c:v>-4.2091176021E10</c:v>
                </c:pt>
                <c:pt idx="570">
                  <c:v>-4.2230875563E10</c:v>
                </c:pt>
                <c:pt idx="571">
                  <c:v>-4.2371183076E10</c:v>
                </c:pt>
                <c:pt idx="572">
                  <c:v>-4.2512090654E10</c:v>
                </c:pt>
                <c:pt idx="573">
                  <c:v>-4.2653590137E10</c:v>
                </c:pt>
                <c:pt idx="574">
                  <c:v>-4.2795673112E10</c:v>
                </c:pt>
                <c:pt idx="575">
                  <c:v>-4.29383309E10</c:v>
                </c:pt>
                <c:pt idx="576">
                  <c:v>-4.3081554562E10</c:v>
                </c:pt>
                <c:pt idx="577">
                  <c:v>-4.3225334888E10</c:v>
                </c:pt>
                <c:pt idx="578">
                  <c:v>-4.3369662396E10</c:v>
                </c:pt>
                <c:pt idx="579">
                  <c:v>-4.3514527328E10</c:v>
                </c:pt>
                <c:pt idx="580">
                  <c:v>-4.3659919646E10</c:v>
                </c:pt>
                <c:pt idx="581">
                  <c:v>-4.3805829029E10</c:v>
                </c:pt>
                <c:pt idx="582">
                  <c:v>-4.3952244869E10</c:v>
                </c:pt>
                <c:pt idx="583">
                  <c:v>-4.4099156265E10</c:v>
                </c:pt>
                <c:pt idx="584">
                  <c:v>-4.4246552024E10</c:v>
                </c:pt>
                <c:pt idx="585">
                  <c:v>-4.4394420653E10</c:v>
                </c:pt>
                <c:pt idx="586">
                  <c:v>-4.4542750358E10</c:v>
                </c:pt>
                <c:pt idx="587">
                  <c:v>-4.4691529041E10</c:v>
                </c:pt>
                <c:pt idx="588">
                  <c:v>-4.4840744294E10</c:v>
                </c:pt>
                <c:pt idx="589">
                  <c:v>-4.49903834E10</c:v>
                </c:pt>
                <c:pt idx="590">
                  <c:v>-4.5140433325E10</c:v>
                </c:pt>
                <c:pt idx="591">
                  <c:v>-4.5290880717E10</c:v>
                </c:pt>
                <c:pt idx="592">
                  <c:v>-4.5441711905E10</c:v>
                </c:pt>
                <c:pt idx="593">
                  <c:v>-4.5592912891E10</c:v>
                </c:pt>
                <c:pt idx="594">
                  <c:v>-4.5744469355E10</c:v>
                </c:pt>
                <c:pt idx="595">
                  <c:v>-4.5896366642E10</c:v>
                </c:pt>
                <c:pt idx="596">
                  <c:v>-4.604858977E10</c:v>
                </c:pt>
                <c:pt idx="597">
                  <c:v>-4.6201123419E10</c:v>
                </c:pt>
                <c:pt idx="598">
                  <c:v>-4.6353951934E10</c:v>
                </c:pt>
                <c:pt idx="599">
                  <c:v>-4.6507059319E10</c:v>
                </c:pt>
                <c:pt idx="600">
                  <c:v>-4.6660429238E10</c:v>
                </c:pt>
                <c:pt idx="601">
                  <c:v>-4.6814045013E10</c:v>
                </c:pt>
                <c:pt idx="602">
                  <c:v>-4.6967889617E10</c:v>
                </c:pt>
                <c:pt idx="603">
                  <c:v>-4.7121945679E10</c:v>
                </c:pt>
                <c:pt idx="604">
                  <c:v>-4.727619548E10</c:v>
                </c:pt>
                <c:pt idx="605">
                  <c:v>-4.743062095E10</c:v>
                </c:pt>
                <c:pt idx="606">
                  <c:v>-4.7585203667E10</c:v>
                </c:pt>
                <c:pt idx="607">
                  <c:v>-4.7739924861E10</c:v>
                </c:pt>
                <c:pt idx="608">
                  <c:v>-4.7894765405E10</c:v>
                </c:pt>
                <c:pt idx="609">
                  <c:v>-4.8049705821E10</c:v>
                </c:pt>
                <c:pt idx="610">
                  <c:v>-4.8204726278E10</c:v>
                </c:pt>
                <c:pt idx="611">
                  <c:v>-4.8359806587E10</c:v>
                </c:pt>
                <c:pt idx="612">
                  <c:v>-4.8514926211E10</c:v>
                </c:pt>
                <c:pt idx="613">
                  <c:v>-4.8670064253E10</c:v>
                </c:pt>
                <c:pt idx="614">
                  <c:v>-4.8825199468E10</c:v>
                </c:pt>
                <c:pt idx="615">
                  <c:v>-4.8980310256E10</c:v>
                </c:pt>
                <c:pt idx="616">
                  <c:v>-4.9135374663E10</c:v>
                </c:pt>
                <c:pt idx="617">
                  <c:v>-4.929037039E10</c:v>
                </c:pt>
                <c:pt idx="618">
                  <c:v>-4.9445274784E10</c:v>
                </c:pt>
                <c:pt idx="619">
                  <c:v>-4.9600064846E10</c:v>
                </c:pt>
                <c:pt idx="620">
                  <c:v>-4.9754717233E10</c:v>
                </c:pt>
                <c:pt idx="621">
                  <c:v>-4.9909208257E10</c:v>
                </c:pt>
                <c:pt idx="622">
                  <c:v>-5.006351389E10</c:v>
                </c:pt>
                <c:pt idx="623">
                  <c:v>-5.0217609767E10</c:v>
                </c:pt>
                <c:pt idx="624">
                  <c:v>-5.0371471186E10</c:v>
                </c:pt>
                <c:pt idx="625">
                  <c:v>-5.0525073116E10</c:v>
                </c:pt>
                <c:pt idx="626">
                  <c:v>-5.0678390197E10</c:v>
                </c:pt>
                <c:pt idx="627">
                  <c:v>-5.0831396745E10</c:v>
                </c:pt>
                <c:pt idx="628">
                  <c:v>-5.0984066758E10</c:v>
                </c:pt>
                <c:pt idx="629">
                  <c:v>-5.1136373918E10</c:v>
                </c:pt>
                <c:pt idx="630">
                  <c:v>-5.1288291598E10</c:v>
                </c:pt>
                <c:pt idx="631">
                  <c:v>-5.1439792866E10</c:v>
                </c:pt>
                <c:pt idx="632">
                  <c:v>-5.1590850494E10</c:v>
                </c:pt>
                <c:pt idx="633">
                  <c:v>-5.1741436958E10</c:v>
                </c:pt>
                <c:pt idx="634">
                  <c:v>-5.1891524448E10</c:v>
                </c:pt>
                <c:pt idx="635">
                  <c:v>-5.2041084877E10</c:v>
                </c:pt>
                <c:pt idx="636">
                  <c:v>-5.2190089883E10</c:v>
                </c:pt>
                <c:pt idx="637">
                  <c:v>-5.233851084E10</c:v>
                </c:pt>
                <c:pt idx="638">
                  <c:v>-5.2486318865E10</c:v>
                </c:pt>
                <c:pt idx="639">
                  <c:v>-5.2633484824E10</c:v>
                </c:pt>
                <c:pt idx="640">
                  <c:v>-5.2779979344E10</c:v>
                </c:pt>
                <c:pt idx="641">
                  <c:v>-5.292577282E10</c:v>
                </c:pt>
                <c:pt idx="642">
                  <c:v>-5.3070835423E10</c:v>
                </c:pt>
                <c:pt idx="643">
                  <c:v>-5.3215137114E10</c:v>
                </c:pt>
                <c:pt idx="644">
                  <c:v>-5.3358647649E10</c:v>
                </c:pt>
                <c:pt idx="645">
                  <c:v>-5.350133659E10</c:v>
                </c:pt>
                <c:pt idx="646">
                  <c:v>-5.3643173321E10</c:v>
                </c:pt>
                <c:pt idx="647">
                  <c:v>-5.3784127051E10</c:v>
                </c:pt>
                <c:pt idx="648">
                  <c:v>-5.3924166832E10</c:v>
                </c:pt>
                <c:pt idx="649">
                  <c:v>-5.4063261569E10</c:v>
                </c:pt>
                <c:pt idx="650">
                  <c:v>-5.4201380029E10</c:v>
                </c:pt>
                <c:pt idx="651">
                  <c:v>-5.433849086E10</c:v>
                </c:pt>
                <c:pt idx="652">
                  <c:v>-5.4474562596E10</c:v>
                </c:pt>
                <c:pt idx="653">
                  <c:v>-5.4609563678E10</c:v>
                </c:pt>
                <c:pt idx="654">
                  <c:v>-5.474346246E10</c:v>
                </c:pt>
                <c:pt idx="655">
                  <c:v>-5.487622723E10</c:v>
                </c:pt>
                <c:pt idx="656">
                  <c:v>-5.500782622E10</c:v>
                </c:pt>
                <c:pt idx="657">
                  <c:v>-5.5138227621E10</c:v>
                </c:pt>
                <c:pt idx="658">
                  <c:v>-5.5267399599E10</c:v>
                </c:pt>
                <c:pt idx="659">
                  <c:v>-5.539531031E10</c:v>
                </c:pt>
                <c:pt idx="660">
                  <c:v>-5.5521927914E10</c:v>
                </c:pt>
                <c:pt idx="661">
                  <c:v>-5.5647220593E10</c:v>
                </c:pt>
                <c:pt idx="662">
                  <c:v>-5.5771156566E10</c:v>
                </c:pt>
                <c:pt idx="663">
                  <c:v>-5.5893704104E10</c:v>
                </c:pt>
                <c:pt idx="664">
                  <c:v>-5.6014831551E10</c:v>
                </c:pt>
                <c:pt idx="665">
                  <c:v>-5.6134507334E10</c:v>
                </c:pt>
                <c:pt idx="666">
                  <c:v>-5.6252699987E10</c:v>
                </c:pt>
                <c:pt idx="667">
                  <c:v>-5.6369378162E10</c:v>
                </c:pt>
                <c:pt idx="668">
                  <c:v>-5.6484510653E10</c:v>
                </c:pt>
                <c:pt idx="669">
                  <c:v>-5.6598066407E10</c:v>
                </c:pt>
                <c:pt idx="670">
                  <c:v>-5.6710014547E10</c:v>
                </c:pt>
                <c:pt idx="671">
                  <c:v>-5.6820324388E10</c:v>
                </c:pt>
                <c:pt idx="672">
                  <c:v>-5.6928965455E10</c:v>
                </c:pt>
                <c:pt idx="673">
                  <c:v>-5.7035907502E10</c:v>
                </c:pt>
                <c:pt idx="674">
                  <c:v>-5.7141120528E10</c:v>
                </c:pt>
                <c:pt idx="675">
                  <c:v>-5.72445748E10</c:v>
                </c:pt>
                <c:pt idx="676">
                  <c:v>-5.7346240867E10</c:v>
                </c:pt>
                <c:pt idx="677">
                  <c:v>-5.7446089582E10</c:v>
                </c:pt>
                <c:pt idx="678">
                  <c:v>-5.7544092117E10</c:v>
                </c:pt>
                <c:pt idx="679">
                  <c:v>-5.7640219985E10</c:v>
                </c:pt>
                <c:pt idx="680">
                  <c:v>-5.7734445058E10</c:v>
                </c:pt>
                <c:pt idx="681">
                  <c:v>-5.7826739585E10</c:v>
                </c:pt>
                <c:pt idx="682">
                  <c:v>-5.7917076208E10</c:v>
                </c:pt>
                <c:pt idx="683">
                  <c:v>-5.8005427985E10</c:v>
                </c:pt>
                <c:pt idx="684">
                  <c:v>-5.8091768407E10</c:v>
                </c:pt>
                <c:pt idx="685">
                  <c:v>-5.8176071413E10</c:v>
                </c:pt>
                <c:pt idx="686">
                  <c:v>-5.8258311413E10</c:v>
                </c:pt>
                <c:pt idx="687">
                  <c:v>-5.8338463303E10</c:v>
                </c:pt>
                <c:pt idx="688">
                  <c:v>-5.8416502483E10</c:v>
                </c:pt>
                <c:pt idx="689">
                  <c:v>-5.8492404874E10</c:v>
                </c:pt>
                <c:pt idx="690">
                  <c:v>-5.8566146938E10</c:v>
                </c:pt>
                <c:pt idx="691">
                  <c:v>-5.8637705694E10</c:v>
                </c:pt>
                <c:pt idx="692">
                  <c:v>-5.8707058731E10</c:v>
                </c:pt>
                <c:pt idx="693">
                  <c:v>-5.877418423E10</c:v>
                </c:pt>
                <c:pt idx="694">
                  <c:v>-5.8839060978E10</c:v>
                </c:pt>
                <c:pt idx="695">
                  <c:v>-5.8901668383E10</c:v>
                </c:pt>
                <c:pt idx="696">
                  <c:v>-5.8961986491E10</c:v>
                </c:pt>
                <c:pt idx="697">
                  <c:v>-5.9019996E10</c:v>
                </c:pt>
                <c:pt idx="698">
                  <c:v>-5.9075678274E10</c:v>
                </c:pt>
                <c:pt idx="699">
                  <c:v>-5.912901536E10</c:v>
                </c:pt>
                <c:pt idx="700">
                  <c:v>-5.9179989999E10</c:v>
                </c:pt>
                <c:pt idx="701">
                  <c:v>-5.9228585643E10</c:v>
                </c:pt>
                <c:pt idx="702">
                  <c:v>-5.9274786462E10</c:v>
                </c:pt>
                <c:pt idx="703">
                  <c:v>-5.9318577362E10</c:v>
                </c:pt>
                <c:pt idx="704">
                  <c:v>-5.9359943996E10</c:v>
                </c:pt>
                <c:pt idx="705">
                  <c:v>-5.9398872771E10</c:v>
                </c:pt>
                <c:pt idx="706">
                  <c:v>-5.9435350864E10</c:v>
                </c:pt>
                <c:pt idx="707">
                  <c:v>-5.9469366231E10</c:v>
                </c:pt>
                <c:pt idx="708">
                  <c:v>-5.9500907613E10</c:v>
                </c:pt>
                <c:pt idx="709">
                  <c:v>-5.9529964551E10</c:v>
                </c:pt>
                <c:pt idx="710">
                  <c:v>-5.9556527389E10</c:v>
                </c:pt>
                <c:pt idx="711">
                  <c:v>-5.9580587285E10</c:v>
                </c:pt>
                <c:pt idx="712">
                  <c:v>-5.9602136217E10</c:v>
                </c:pt>
                <c:pt idx="713">
                  <c:v>-5.962116699E10</c:v>
                </c:pt>
                <c:pt idx="714">
                  <c:v>-5.9637673241E10</c:v>
                </c:pt>
                <c:pt idx="715">
                  <c:v>-5.9651649445E10</c:v>
                </c:pt>
                <c:pt idx="716">
                  <c:v>-5.966309092E10</c:v>
                </c:pt>
                <c:pt idx="717">
                  <c:v>-5.967199383E10</c:v>
                </c:pt>
                <c:pt idx="718">
                  <c:v>-5.9678355187E10</c:v>
                </c:pt>
                <c:pt idx="719">
                  <c:v>-5.9682172855E10</c:v>
                </c:pt>
                <c:pt idx="720">
                  <c:v>-5.9683445554E10</c:v>
                </c:pt>
                <c:pt idx="721">
                  <c:v>-5.9682172855E10</c:v>
                </c:pt>
              </c:numCache>
            </c:numRef>
          </c:yVal>
          <c:smooth val="0"/>
        </c:ser>
        <c:ser>
          <c:idx val="2"/>
          <c:order val="2"/>
          <c:tx>
            <c:v>Total Energy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Sheet1!$D$3:$D$724</c:f>
              <c:numCache>
                <c:formatCode>General</c:formatCode>
                <c:ptCount val="7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</c:numCache>
            </c:numRef>
          </c:xVal>
          <c:yVal>
            <c:numRef>
              <c:f>Sheet1!$Y$3:$Y$724</c:f>
              <c:numCache>
                <c:formatCode>0.00E+00</c:formatCode>
                <c:ptCount val="722"/>
                <c:pt idx="0">
                  <c:v>-1.91834434751659E10</c:v>
                </c:pt>
                <c:pt idx="1">
                  <c:v>-1.9183443474907E10</c:v>
                </c:pt>
                <c:pt idx="2">
                  <c:v>-1.9183443475696E10</c:v>
                </c:pt>
                <c:pt idx="3">
                  <c:v>-1.9183443475581E10</c:v>
                </c:pt>
                <c:pt idx="4">
                  <c:v>-1.91834434751446E10</c:v>
                </c:pt>
                <c:pt idx="5">
                  <c:v>-1.91834434752552E10</c:v>
                </c:pt>
                <c:pt idx="6">
                  <c:v>-1.91834434755151E10</c:v>
                </c:pt>
                <c:pt idx="7">
                  <c:v>-1.91834434754023E10</c:v>
                </c:pt>
                <c:pt idx="8">
                  <c:v>-1.91834434750993E10</c:v>
                </c:pt>
                <c:pt idx="9">
                  <c:v>-1.91834434750051E10</c:v>
                </c:pt>
                <c:pt idx="10">
                  <c:v>-1.91834434749223E10</c:v>
                </c:pt>
                <c:pt idx="11">
                  <c:v>-1.9183443474911E10</c:v>
                </c:pt>
                <c:pt idx="12">
                  <c:v>-1.91834434748018E10</c:v>
                </c:pt>
                <c:pt idx="13">
                  <c:v>-1.91834434753566E10</c:v>
                </c:pt>
                <c:pt idx="14">
                  <c:v>-1.91834434750675E10</c:v>
                </c:pt>
                <c:pt idx="15">
                  <c:v>-1.91834434755806E10</c:v>
                </c:pt>
                <c:pt idx="16">
                  <c:v>-1.91834434757339E10</c:v>
                </c:pt>
                <c:pt idx="17">
                  <c:v>-1.91834434751929E10</c:v>
                </c:pt>
                <c:pt idx="18">
                  <c:v>-1.91834434756731E10</c:v>
                </c:pt>
                <c:pt idx="19">
                  <c:v>-1.91834434757303E10</c:v>
                </c:pt>
                <c:pt idx="20">
                  <c:v>-1.91834434751059E10</c:v>
                </c:pt>
                <c:pt idx="21">
                  <c:v>-1.91834434756087E10</c:v>
                </c:pt>
                <c:pt idx="22">
                  <c:v>-1.91834434755156E10</c:v>
                </c:pt>
                <c:pt idx="23">
                  <c:v>-1.91834434754752E10</c:v>
                </c:pt>
                <c:pt idx="24">
                  <c:v>-1.91834434748928E10</c:v>
                </c:pt>
                <c:pt idx="25">
                  <c:v>-1.91834434747799E10</c:v>
                </c:pt>
                <c:pt idx="26">
                  <c:v>-1.9183443475047E10</c:v>
                </c:pt>
                <c:pt idx="27">
                  <c:v>-1.91834434752203E10</c:v>
                </c:pt>
                <c:pt idx="28">
                  <c:v>-1.91834434755616E10</c:v>
                </c:pt>
                <c:pt idx="29">
                  <c:v>-1.91834434755694E10</c:v>
                </c:pt>
                <c:pt idx="30">
                  <c:v>-1.91834434748415E10</c:v>
                </c:pt>
                <c:pt idx="31">
                  <c:v>-1.91834434752759E10</c:v>
                </c:pt>
                <c:pt idx="32">
                  <c:v>-1.9183443475589E10</c:v>
                </c:pt>
                <c:pt idx="33">
                  <c:v>-1.91834434751287E10</c:v>
                </c:pt>
                <c:pt idx="34">
                  <c:v>-1.91834434749601E10</c:v>
                </c:pt>
                <c:pt idx="35">
                  <c:v>-1.9183443475202E10</c:v>
                </c:pt>
                <c:pt idx="36">
                  <c:v>-1.91834434755903E10</c:v>
                </c:pt>
                <c:pt idx="37">
                  <c:v>-1.91834434752482E10</c:v>
                </c:pt>
                <c:pt idx="38">
                  <c:v>-1.91834434756382E10</c:v>
                </c:pt>
                <c:pt idx="39">
                  <c:v>-1.9183443475676E10</c:v>
                </c:pt>
                <c:pt idx="40">
                  <c:v>-1.91834434749815E10</c:v>
                </c:pt>
                <c:pt idx="41">
                  <c:v>-1.91834434752476E10</c:v>
                </c:pt>
                <c:pt idx="42">
                  <c:v>-1.91834434757028E10</c:v>
                </c:pt>
                <c:pt idx="43">
                  <c:v>-1.91834434756462E10</c:v>
                </c:pt>
                <c:pt idx="44">
                  <c:v>-1.91834434750348E10</c:v>
                </c:pt>
                <c:pt idx="45">
                  <c:v>-1.91834434751004E10</c:v>
                </c:pt>
                <c:pt idx="46">
                  <c:v>-1.91834434749765E10</c:v>
                </c:pt>
                <c:pt idx="47">
                  <c:v>-1.91834434753136E10</c:v>
                </c:pt>
                <c:pt idx="48">
                  <c:v>-1.91834434748646E10</c:v>
                </c:pt>
                <c:pt idx="49">
                  <c:v>-1.91834434750189E10</c:v>
                </c:pt>
                <c:pt idx="50">
                  <c:v>-1.91834434752665E10</c:v>
                </c:pt>
                <c:pt idx="51">
                  <c:v>-1.91834434755754E10</c:v>
                </c:pt>
                <c:pt idx="52">
                  <c:v>-1.91834434756603E10</c:v>
                </c:pt>
                <c:pt idx="53">
                  <c:v>-1.9183443475129E10</c:v>
                </c:pt>
                <c:pt idx="54">
                  <c:v>-1.91834434754867E10</c:v>
                </c:pt>
                <c:pt idx="55">
                  <c:v>-1.91834434749825E10</c:v>
                </c:pt>
                <c:pt idx="56">
                  <c:v>-1.91834434752825E10</c:v>
                </c:pt>
                <c:pt idx="57">
                  <c:v>-1.91834434749536E10</c:v>
                </c:pt>
                <c:pt idx="58">
                  <c:v>-1.91834434757435E10</c:v>
                </c:pt>
                <c:pt idx="59">
                  <c:v>-1.91834434756429E10</c:v>
                </c:pt>
                <c:pt idx="60">
                  <c:v>-1.9183443475716E10</c:v>
                </c:pt>
                <c:pt idx="61">
                  <c:v>-1.91834434756865E10</c:v>
                </c:pt>
                <c:pt idx="62">
                  <c:v>-1.91834434752674E10</c:v>
                </c:pt>
                <c:pt idx="63">
                  <c:v>-1.91834434752223E10</c:v>
                </c:pt>
                <c:pt idx="64">
                  <c:v>-1.9183443475148E10</c:v>
                </c:pt>
                <c:pt idx="65">
                  <c:v>-1.91834434749669E10</c:v>
                </c:pt>
                <c:pt idx="66">
                  <c:v>-1.91834434751216E10</c:v>
                </c:pt>
                <c:pt idx="67">
                  <c:v>-1.91834434754604E10</c:v>
                </c:pt>
                <c:pt idx="68">
                  <c:v>-1.91834434748071E10</c:v>
                </c:pt>
                <c:pt idx="69">
                  <c:v>-1.91834434752067E10</c:v>
                </c:pt>
                <c:pt idx="70">
                  <c:v>-1.91834434748398E10</c:v>
                </c:pt>
                <c:pt idx="71">
                  <c:v>-1.91834434756001E10</c:v>
                </c:pt>
                <c:pt idx="72">
                  <c:v>-1.9183443475328E10</c:v>
                </c:pt>
                <c:pt idx="73">
                  <c:v>-1.91834434756962E10</c:v>
                </c:pt>
                <c:pt idx="74">
                  <c:v>-1.91834434757424E10</c:v>
                </c:pt>
                <c:pt idx="75">
                  <c:v>-1.91834434750448E10</c:v>
                </c:pt>
                <c:pt idx="76">
                  <c:v>-1.91834434755373E10</c:v>
                </c:pt>
                <c:pt idx="77">
                  <c:v>-1.91834434749614E10</c:v>
                </c:pt>
                <c:pt idx="78">
                  <c:v>-1.91834434749534E10</c:v>
                </c:pt>
                <c:pt idx="79">
                  <c:v>-1.91834434757635E10</c:v>
                </c:pt>
                <c:pt idx="80">
                  <c:v>-1.91834434756072E10</c:v>
                </c:pt>
                <c:pt idx="81">
                  <c:v>-1.91834434756473E10</c:v>
                </c:pt>
                <c:pt idx="82">
                  <c:v>-1.91834434756073E10</c:v>
                </c:pt>
                <c:pt idx="83">
                  <c:v>-1.91834434750153E10</c:v>
                </c:pt>
                <c:pt idx="84">
                  <c:v>-1.91834434750801E10</c:v>
                </c:pt>
                <c:pt idx="85">
                  <c:v>-1.91834434752005E10</c:v>
                </c:pt>
                <c:pt idx="86">
                  <c:v>-1.91834434751089E10</c:v>
                </c:pt>
                <c:pt idx="87">
                  <c:v>-1.91834434756524E10</c:v>
                </c:pt>
                <c:pt idx="88">
                  <c:v>-1.91834434752123E10</c:v>
                </c:pt>
                <c:pt idx="89">
                  <c:v>-1.91834434747667E10</c:v>
                </c:pt>
                <c:pt idx="90">
                  <c:v>-1.91834434755973E10</c:v>
                </c:pt>
                <c:pt idx="91">
                  <c:v>-1.9183443475646E10</c:v>
                </c:pt>
                <c:pt idx="92">
                  <c:v>-1.91834434755233E10</c:v>
                </c:pt>
                <c:pt idx="93">
                  <c:v>-1.91834434751743E10</c:v>
                </c:pt>
                <c:pt idx="94">
                  <c:v>-1.91834434752053E10</c:v>
                </c:pt>
                <c:pt idx="95">
                  <c:v>-1.91834434748768E10</c:v>
                </c:pt>
                <c:pt idx="96">
                  <c:v>-1.91834434747675E10</c:v>
                </c:pt>
                <c:pt idx="97">
                  <c:v>-1.91834434751141E10</c:v>
                </c:pt>
                <c:pt idx="98">
                  <c:v>-1.9183443474833E10</c:v>
                </c:pt>
                <c:pt idx="99">
                  <c:v>-1.91834434752294E10</c:v>
                </c:pt>
                <c:pt idx="100">
                  <c:v>-1.91834434753988E10</c:v>
                </c:pt>
                <c:pt idx="101">
                  <c:v>-1.91834434753283E10</c:v>
                </c:pt>
                <c:pt idx="102">
                  <c:v>-1.91834434757027E10</c:v>
                </c:pt>
                <c:pt idx="103">
                  <c:v>-1.91834434754222E10</c:v>
                </c:pt>
                <c:pt idx="104">
                  <c:v>-1.91834434748376E10</c:v>
                </c:pt>
                <c:pt idx="105">
                  <c:v>-1.91834434757104E10</c:v>
                </c:pt>
                <c:pt idx="106">
                  <c:v>-1.9183443474904E10</c:v>
                </c:pt>
                <c:pt idx="107">
                  <c:v>-1.91834434748118E10</c:v>
                </c:pt>
                <c:pt idx="108">
                  <c:v>-1.91834434755305E10</c:v>
                </c:pt>
                <c:pt idx="109">
                  <c:v>-1.91834434747846E10</c:v>
                </c:pt>
                <c:pt idx="110">
                  <c:v>-1.9183443475609E10</c:v>
                </c:pt>
                <c:pt idx="111">
                  <c:v>-1.91834434747963E10</c:v>
                </c:pt>
                <c:pt idx="112">
                  <c:v>-1.91834434751166E10</c:v>
                </c:pt>
                <c:pt idx="113">
                  <c:v>-1.91834434753158E10</c:v>
                </c:pt>
                <c:pt idx="114">
                  <c:v>-1.91834434749005E10</c:v>
                </c:pt>
                <c:pt idx="115">
                  <c:v>-1.91834434757143E10</c:v>
                </c:pt>
                <c:pt idx="116">
                  <c:v>-1.91834434753152E10</c:v>
                </c:pt>
                <c:pt idx="117">
                  <c:v>-1.91834434751583E10</c:v>
                </c:pt>
                <c:pt idx="118">
                  <c:v>-1.9183443475593E10</c:v>
                </c:pt>
                <c:pt idx="119">
                  <c:v>-1.91834434756795E10</c:v>
                </c:pt>
                <c:pt idx="120">
                  <c:v>-1.91834434748323E10</c:v>
                </c:pt>
                <c:pt idx="121">
                  <c:v>-1.91834434752979E10</c:v>
                </c:pt>
                <c:pt idx="122">
                  <c:v>-1.91834434754715E10</c:v>
                </c:pt>
                <c:pt idx="123">
                  <c:v>-1.91834434750619E10</c:v>
                </c:pt>
                <c:pt idx="124">
                  <c:v>-1.91834434751078E10</c:v>
                </c:pt>
                <c:pt idx="125">
                  <c:v>-1.91834434748553E10</c:v>
                </c:pt>
                <c:pt idx="126">
                  <c:v>-1.91834434754999E10</c:v>
                </c:pt>
                <c:pt idx="127">
                  <c:v>-1.91834434748015E10</c:v>
                </c:pt>
                <c:pt idx="128">
                  <c:v>-1.91834434755763E10</c:v>
                </c:pt>
                <c:pt idx="129">
                  <c:v>-1.91834434750741E10</c:v>
                </c:pt>
                <c:pt idx="130">
                  <c:v>-1.91834434752441E10</c:v>
                </c:pt>
                <c:pt idx="131">
                  <c:v>-1.91834434748979E10</c:v>
                </c:pt>
                <c:pt idx="132">
                  <c:v>-1.91834434747722E10</c:v>
                </c:pt>
                <c:pt idx="133">
                  <c:v>-1.91834434754998E10</c:v>
                </c:pt>
                <c:pt idx="134">
                  <c:v>-1.91834434754919E10</c:v>
                </c:pt>
                <c:pt idx="135">
                  <c:v>-1.91834434757386E10</c:v>
                </c:pt>
                <c:pt idx="136">
                  <c:v>-1.91834434755319E10</c:v>
                </c:pt>
                <c:pt idx="137">
                  <c:v>-1.91834434751161E10</c:v>
                </c:pt>
                <c:pt idx="138">
                  <c:v>-1.9183443475272E10</c:v>
                </c:pt>
                <c:pt idx="139">
                  <c:v>-1.91834434748378E10</c:v>
                </c:pt>
                <c:pt idx="140">
                  <c:v>-1.9183443475172E10</c:v>
                </c:pt>
                <c:pt idx="141">
                  <c:v>-1.91834434755642E10</c:v>
                </c:pt>
                <c:pt idx="142">
                  <c:v>-1.9183443475596E10</c:v>
                </c:pt>
                <c:pt idx="143">
                  <c:v>-1.91834434754582E10</c:v>
                </c:pt>
                <c:pt idx="144">
                  <c:v>-1.91834434752268E10</c:v>
                </c:pt>
                <c:pt idx="145">
                  <c:v>-1.91834434751039E10</c:v>
                </c:pt>
                <c:pt idx="146">
                  <c:v>-1.91834434756251E10</c:v>
                </c:pt>
                <c:pt idx="147">
                  <c:v>-1.91834434748393E10</c:v>
                </c:pt>
                <c:pt idx="148">
                  <c:v>-1.9183443475463E10</c:v>
                </c:pt>
                <c:pt idx="149">
                  <c:v>-1.91834434750135E10</c:v>
                </c:pt>
                <c:pt idx="150">
                  <c:v>-1.91834434749246E10</c:v>
                </c:pt>
                <c:pt idx="151">
                  <c:v>-1.91834434756468E10</c:v>
                </c:pt>
                <c:pt idx="152">
                  <c:v>-1.91834434757375E10</c:v>
                </c:pt>
                <c:pt idx="153">
                  <c:v>-1.91834434749415E10</c:v>
                </c:pt>
                <c:pt idx="154">
                  <c:v>-1.91834434752671E10</c:v>
                </c:pt>
                <c:pt idx="155">
                  <c:v>-1.91834434750595E10</c:v>
                </c:pt>
                <c:pt idx="156">
                  <c:v>-1.91834434750746E10</c:v>
                </c:pt>
                <c:pt idx="157">
                  <c:v>-1.91834434755549E10</c:v>
                </c:pt>
                <c:pt idx="158">
                  <c:v>-1.91834434753123E10</c:v>
                </c:pt>
                <c:pt idx="159">
                  <c:v>-1.9183443474817E10</c:v>
                </c:pt>
                <c:pt idx="160">
                  <c:v>-1.91834434752983E10</c:v>
                </c:pt>
                <c:pt idx="161">
                  <c:v>-1.9183443474856E10</c:v>
                </c:pt>
                <c:pt idx="162">
                  <c:v>-1.91834434755877E10</c:v>
                </c:pt>
                <c:pt idx="163">
                  <c:v>-1.91834434757317E10</c:v>
                </c:pt>
                <c:pt idx="164">
                  <c:v>-1.91834434748283E10</c:v>
                </c:pt>
                <c:pt idx="165">
                  <c:v>-1.91834434749023E10</c:v>
                </c:pt>
                <c:pt idx="166">
                  <c:v>-1.91834434756655E10</c:v>
                </c:pt>
                <c:pt idx="167">
                  <c:v>-1.91834434757451E10</c:v>
                </c:pt>
                <c:pt idx="168">
                  <c:v>-1.9183443474935E10</c:v>
                </c:pt>
                <c:pt idx="169">
                  <c:v>-1.91834434754754E10</c:v>
                </c:pt>
                <c:pt idx="170">
                  <c:v>-1.91834434753592E10</c:v>
                </c:pt>
                <c:pt idx="171">
                  <c:v>-1.91834434756686E10</c:v>
                </c:pt>
                <c:pt idx="172">
                  <c:v>-1.91834434749414E10</c:v>
                </c:pt>
                <c:pt idx="173">
                  <c:v>-1.91834434755692E10</c:v>
                </c:pt>
                <c:pt idx="174">
                  <c:v>-1.9183443475229E10</c:v>
                </c:pt>
                <c:pt idx="175">
                  <c:v>-1.91834434753475E10</c:v>
                </c:pt>
                <c:pt idx="176">
                  <c:v>-1.91834434756008E10</c:v>
                </c:pt>
                <c:pt idx="177">
                  <c:v>-1.91834434754492E10</c:v>
                </c:pt>
                <c:pt idx="178">
                  <c:v>-1.91834434757092E10</c:v>
                </c:pt>
                <c:pt idx="179">
                  <c:v>-1.91834434751612E10</c:v>
                </c:pt>
                <c:pt idx="180">
                  <c:v>-1.91834434751967E10</c:v>
                </c:pt>
                <c:pt idx="181">
                  <c:v>-1.91834434755023E10</c:v>
                </c:pt>
                <c:pt idx="182">
                  <c:v>-1.91834434747841E10</c:v>
                </c:pt>
                <c:pt idx="183">
                  <c:v>-1.91834434755305E10</c:v>
                </c:pt>
                <c:pt idx="184">
                  <c:v>-1.91834434748159E10</c:v>
                </c:pt>
                <c:pt idx="185">
                  <c:v>-1.91834434751439E10</c:v>
                </c:pt>
                <c:pt idx="186">
                  <c:v>-1.91834434753323E10</c:v>
                </c:pt>
                <c:pt idx="187">
                  <c:v>-1.91834434754381E10</c:v>
                </c:pt>
                <c:pt idx="188">
                  <c:v>-1.91834434757247E10</c:v>
                </c:pt>
                <c:pt idx="189">
                  <c:v>-1.91834434756703E10</c:v>
                </c:pt>
                <c:pt idx="190">
                  <c:v>-1.91834434750179E10</c:v>
                </c:pt>
                <c:pt idx="191">
                  <c:v>-1.9183443474868E10</c:v>
                </c:pt>
                <c:pt idx="192">
                  <c:v>-1.91834434748124E10</c:v>
                </c:pt>
                <c:pt idx="193">
                  <c:v>-1.91834434751106E10</c:v>
                </c:pt>
                <c:pt idx="194">
                  <c:v>-1.91834434749085E10</c:v>
                </c:pt>
                <c:pt idx="195">
                  <c:v>-1.9183443475499E10</c:v>
                </c:pt>
                <c:pt idx="196">
                  <c:v>-1.91834434756246E10</c:v>
                </c:pt>
                <c:pt idx="197">
                  <c:v>-1.91834434748228E10</c:v>
                </c:pt>
                <c:pt idx="198">
                  <c:v>-1.91834434748124E10</c:v>
                </c:pt>
                <c:pt idx="199">
                  <c:v>-1.91834434749229E10</c:v>
                </c:pt>
                <c:pt idx="200">
                  <c:v>-1.91834434755649E10</c:v>
                </c:pt>
                <c:pt idx="201">
                  <c:v>-1.91834434757423E10</c:v>
                </c:pt>
                <c:pt idx="202">
                  <c:v>-1.91834434756059E10</c:v>
                </c:pt>
                <c:pt idx="203">
                  <c:v>-1.91834434750484E10</c:v>
                </c:pt>
                <c:pt idx="204">
                  <c:v>-1.918344347534E10</c:v>
                </c:pt>
                <c:pt idx="205">
                  <c:v>-1.91834434748053E10</c:v>
                </c:pt>
                <c:pt idx="206">
                  <c:v>-1.91834434755403E10</c:v>
                </c:pt>
                <c:pt idx="207">
                  <c:v>-1.91834434751696E10</c:v>
                </c:pt>
                <c:pt idx="208">
                  <c:v>-1.91834434756436E10</c:v>
                </c:pt>
                <c:pt idx="209">
                  <c:v>-1.91834434750755E10</c:v>
                </c:pt>
                <c:pt idx="210">
                  <c:v>-1.91834434756169E10</c:v>
                </c:pt>
                <c:pt idx="211">
                  <c:v>-1.91834434753733E10</c:v>
                </c:pt>
                <c:pt idx="212">
                  <c:v>-1.91834434753571E10</c:v>
                </c:pt>
                <c:pt idx="213">
                  <c:v>-1.91834434754797E10</c:v>
                </c:pt>
                <c:pt idx="214">
                  <c:v>-1.91834434755808E10</c:v>
                </c:pt>
                <c:pt idx="215">
                  <c:v>-1.91834434754955E10</c:v>
                </c:pt>
                <c:pt idx="216">
                  <c:v>-1.91834434751581E10</c:v>
                </c:pt>
                <c:pt idx="217">
                  <c:v>-1.9183443475743E10</c:v>
                </c:pt>
                <c:pt idx="218">
                  <c:v>-1.91834434748412E10</c:v>
                </c:pt>
                <c:pt idx="219">
                  <c:v>-1.91834434756733E10</c:v>
                </c:pt>
                <c:pt idx="220">
                  <c:v>-1.91834434753371E10</c:v>
                </c:pt>
                <c:pt idx="221">
                  <c:v>-1.91834434750907E10</c:v>
                </c:pt>
                <c:pt idx="222">
                  <c:v>-1.918344347567E10</c:v>
                </c:pt>
                <c:pt idx="223">
                  <c:v>-1.91834434756401E10</c:v>
                </c:pt>
                <c:pt idx="224">
                  <c:v>-1.91834434747801E10</c:v>
                </c:pt>
                <c:pt idx="225">
                  <c:v>-1.9183443475502E10</c:v>
                </c:pt>
                <c:pt idx="226">
                  <c:v>-1.91834434753006E10</c:v>
                </c:pt>
                <c:pt idx="227">
                  <c:v>-1.91834434752379E10</c:v>
                </c:pt>
                <c:pt idx="228">
                  <c:v>-1.9183443475457E10</c:v>
                </c:pt>
                <c:pt idx="229">
                  <c:v>-1.9183443475729E10</c:v>
                </c:pt>
                <c:pt idx="230">
                  <c:v>-1.918344347503E10</c:v>
                </c:pt>
                <c:pt idx="231">
                  <c:v>-1.91834434751484E10</c:v>
                </c:pt>
                <c:pt idx="232">
                  <c:v>-1.91834434753231E10</c:v>
                </c:pt>
                <c:pt idx="233">
                  <c:v>-1.91834434749099E10</c:v>
                </c:pt>
                <c:pt idx="234">
                  <c:v>-1.91834434750776E10</c:v>
                </c:pt>
                <c:pt idx="235">
                  <c:v>-1.91834434755329E10</c:v>
                </c:pt>
                <c:pt idx="236">
                  <c:v>-1.9183443475273E10</c:v>
                </c:pt>
                <c:pt idx="237">
                  <c:v>-1.91834434753658E10</c:v>
                </c:pt>
                <c:pt idx="238">
                  <c:v>-1.91834434757577E10</c:v>
                </c:pt>
                <c:pt idx="239">
                  <c:v>-1.91834434751077E10</c:v>
                </c:pt>
                <c:pt idx="240">
                  <c:v>-1.91834434756482E10</c:v>
                </c:pt>
                <c:pt idx="241">
                  <c:v>-1.91834434750713E10</c:v>
                </c:pt>
                <c:pt idx="242">
                  <c:v>-1.91834434754406E10</c:v>
                </c:pt>
                <c:pt idx="243">
                  <c:v>-1.91834434751284E10</c:v>
                </c:pt>
                <c:pt idx="244">
                  <c:v>-1.91834434747764E10</c:v>
                </c:pt>
                <c:pt idx="245">
                  <c:v>-1.91834434752816E10</c:v>
                </c:pt>
                <c:pt idx="246">
                  <c:v>-1.91834434748049E10</c:v>
                </c:pt>
                <c:pt idx="247">
                  <c:v>-1.9183443474804E10</c:v>
                </c:pt>
                <c:pt idx="248">
                  <c:v>-1.91834434750878E10</c:v>
                </c:pt>
                <c:pt idx="249">
                  <c:v>-1.91834434748939E10</c:v>
                </c:pt>
                <c:pt idx="250">
                  <c:v>-1.91834434749885E10</c:v>
                </c:pt>
                <c:pt idx="251">
                  <c:v>-1.91834434747866E10</c:v>
                </c:pt>
                <c:pt idx="252">
                  <c:v>-1.91834434754945E10</c:v>
                </c:pt>
                <c:pt idx="253">
                  <c:v>-1.91834434752723E10</c:v>
                </c:pt>
                <c:pt idx="254">
                  <c:v>-1.91834434754172E10</c:v>
                </c:pt>
                <c:pt idx="255">
                  <c:v>-1.91834434755662E10</c:v>
                </c:pt>
                <c:pt idx="256">
                  <c:v>-1.91834434749189E10</c:v>
                </c:pt>
                <c:pt idx="257">
                  <c:v>-1.9183443475479E10</c:v>
                </c:pt>
                <c:pt idx="258">
                  <c:v>-1.91834434753147E10</c:v>
                </c:pt>
                <c:pt idx="259">
                  <c:v>-1.91834434748379E10</c:v>
                </c:pt>
                <c:pt idx="260">
                  <c:v>-1.91834434751006E10</c:v>
                </c:pt>
                <c:pt idx="261">
                  <c:v>-1.91834434751097E10</c:v>
                </c:pt>
                <c:pt idx="262">
                  <c:v>-1.91834434751585E10</c:v>
                </c:pt>
                <c:pt idx="263">
                  <c:v>-1.91834434751758E10</c:v>
                </c:pt>
                <c:pt idx="264">
                  <c:v>-1.91834434750909E10</c:v>
                </c:pt>
                <c:pt idx="265">
                  <c:v>-1.91834434752152E10</c:v>
                </c:pt>
                <c:pt idx="266">
                  <c:v>-1.91834434756399E10</c:v>
                </c:pt>
                <c:pt idx="267">
                  <c:v>-1.91834434756483E10</c:v>
                </c:pt>
                <c:pt idx="268">
                  <c:v>-1.91834434751448E10</c:v>
                </c:pt>
                <c:pt idx="269">
                  <c:v>-1.91834434750975E10</c:v>
                </c:pt>
                <c:pt idx="270">
                  <c:v>-1.91834434749959E10</c:v>
                </c:pt>
                <c:pt idx="271">
                  <c:v>-1.91834434753231E10</c:v>
                </c:pt>
                <c:pt idx="272">
                  <c:v>-1.91834434750412E10</c:v>
                </c:pt>
                <c:pt idx="273">
                  <c:v>-1.91834434750913E10</c:v>
                </c:pt>
                <c:pt idx="274">
                  <c:v>-1.9183443474906E10</c:v>
                </c:pt>
                <c:pt idx="275">
                  <c:v>-1.91834434749356E10</c:v>
                </c:pt>
                <c:pt idx="276">
                  <c:v>-1.91834434751862E10</c:v>
                </c:pt>
                <c:pt idx="277">
                  <c:v>-1.91834434747715E10</c:v>
                </c:pt>
                <c:pt idx="278">
                  <c:v>-1.91834434754755E10</c:v>
                </c:pt>
                <c:pt idx="279">
                  <c:v>-1.91834434753281E10</c:v>
                </c:pt>
                <c:pt idx="280">
                  <c:v>-1.91834434751914E10</c:v>
                </c:pt>
                <c:pt idx="281">
                  <c:v>-1.91834434753586E10</c:v>
                </c:pt>
                <c:pt idx="282">
                  <c:v>-1.91834434751627E10</c:v>
                </c:pt>
                <c:pt idx="283">
                  <c:v>-1.9183443475597E10</c:v>
                </c:pt>
                <c:pt idx="284">
                  <c:v>-1.91834434749454E10</c:v>
                </c:pt>
                <c:pt idx="285">
                  <c:v>-1.91834434754242E10</c:v>
                </c:pt>
                <c:pt idx="286">
                  <c:v>-1.91834434748327E10</c:v>
                </c:pt>
                <c:pt idx="287">
                  <c:v>-1.91834434752143E10</c:v>
                </c:pt>
                <c:pt idx="288">
                  <c:v>-1.91834434755276E10</c:v>
                </c:pt>
                <c:pt idx="289">
                  <c:v>-1.91834434753262E10</c:v>
                </c:pt>
                <c:pt idx="290">
                  <c:v>-1.91834434754479E10</c:v>
                </c:pt>
                <c:pt idx="291">
                  <c:v>-1.91834434757133E10</c:v>
                </c:pt>
                <c:pt idx="292">
                  <c:v>-1.91834434756324E10</c:v>
                </c:pt>
                <c:pt idx="293">
                  <c:v>-1.91834434751204E10</c:v>
                </c:pt>
                <c:pt idx="294">
                  <c:v>-1.91834434752214E10</c:v>
                </c:pt>
                <c:pt idx="295">
                  <c:v>-1.91834434748405E10</c:v>
                </c:pt>
                <c:pt idx="296">
                  <c:v>-1.91834434754836E10</c:v>
                </c:pt>
                <c:pt idx="297">
                  <c:v>-1.91834434750051E10</c:v>
                </c:pt>
                <c:pt idx="298">
                  <c:v>-1.9183443475363E10</c:v>
                </c:pt>
                <c:pt idx="299">
                  <c:v>-1.91834434753816E10</c:v>
                </c:pt>
                <c:pt idx="300">
                  <c:v>-1.91834434755209E10</c:v>
                </c:pt>
                <c:pt idx="301">
                  <c:v>-1.91834434756537E10</c:v>
                </c:pt>
                <c:pt idx="302">
                  <c:v>-1.91834434748487E10</c:v>
                </c:pt>
                <c:pt idx="303">
                  <c:v>-1.91834434751612E10</c:v>
                </c:pt>
                <c:pt idx="304">
                  <c:v>-1.91834434754292E10</c:v>
                </c:pt>
                <c:pt idx="305">
                  <c:v>-1.91834434750766E10</c:v>
                </c:pt>
                <c:pt idx="306">
                  <c:v>-1.91834434749227E10</c:v>
                </c:pt>
                <c:pt idx="307">
                  <c:v>-1.91834434749968E10</c:v>
                </c:pt>
                <c:pt idx="308">
                  <c:v>-1.91834434753596E10</c:v>
                </c:pt>
                <c:pt idx="309">
                  <c:v>-1.91834434749296E10</c:v>
                </c:pt>
                <c:pt idx="310">
                  <c:v>-1.9183443475316E10</c:v>
                </c:pt>
                <c:pt idx="311">
                  <c:v>-1.91834434756557E10</c:v>
                </c:pt>
                <c:pt idx="312">
                  <c:v>-1.91834434754568E10</c:v>
                </c:pt>
                <c:pt idx="313">
                  <c:v>-1.91834434754465E10</c:v>
                </c:pt>
                <c:pt idx="314">
                  <c:v>-1.91834434754245E10</c:v>
                </c:pt>
                <c:pt idx="315">
                  <c:v>-1.9183443475121E10</c:v>
                </c:pt>
                <c:pt idx="316">
                  <c:v>-1.91834434750595E10</c:v>
                </c:pt>
                <c:pt idx="317">
                  <c:v>-1.91834434754247E10</c:v>
                </c:pt>
                <c:pt idx="318">
                  <c:v>-1.91834434749338E10</c:v>
                </c:pt>
                <c:pt idx="319">
                  <c:v>-1.91834434757139E10</c:v>
                </c:pt>
                <c:pt idx="320">
                  <c:v>-1.9183443475182E10</c:v>
                </c:pt>
                <c:pt idx="321">
                  <c:v>-1.91834434749307E10</c:v>
                </c:pt>
                <c:pt idx="322">
                  <c:v>-1.91834434756167E10</c:v>
                </c:pt>
                <c:pt idx="323">
                  <c:v>-1.91834434748544E10</c:v>
                </c:pt>
                <c:pt idx="324">
                  <c:v>-1.91834434751126E10</c:v>
                </c:pt>
                <c:pt idx="325">
                  <c:v>-1.91834434756155E10</c:v>
                </c:pt>
                <c:pt idx="326">
                  <c:v>-1.91834434752471E10</c:v>
                </c:pt>
                <c:pt idx="327">
                  <c:v>-1.91834434754595E10</c:v>
                </c:pt>
                <c:pt idx="328">
                  <c:v>-1.91834434751844E10</c:v>
                </c:pt>
                <c:pt idx="329">
                  <c:v>-1.91834434757485E10</c:v>
                </c:pt>
                <c:pt idx="330">
                  <c:v>-1.91834434747917E10</c:v>
                </c:pt>
                <c:pt idx="331">
                  <c:v>-1.91834434751895E10</c:v>
                </c:pt>
                <c:pt idx="332">
                  <c:v>-1.91834434749771E10</c:v>
                </c:pt>
                <c:pt idx="333">
                  <c:v>-1.91834434752787E10</c:v>
                </c:pt>
                <c:pt idx="334">
                  <c:v>-1.91834434752377E10</c:v>
                </c:pt>
                <c:pt idx="335">
                  <c:v>-1.91834434749518E10</c:v>
                </c:pt>
                <c:pt idx="336">
                  <c:v>-1.91834434754095E10</c:v>
                </c:pt>
                <c:pt idx="337">
                  <c:v>-1.91834434754309E10</c:v>
                </c:pt>
                <c:pt idx="338">
                  <c:v>-1.918344347561E10</c:v>
                </c:pt>
                <c:pt idx="339">
                  <c:v>-1.91834434752606E10</c:v>
                </c:pt>
                <c:pt idx="340">
                  <c:v>-1.9183443475365E10</c:v>
                </c:pt>
                <c:pt idx="341">
                  <c:v>-1.91834434755242E10</c:v>
                </c:pt>
                <c:pt idx="342">
                  <c:v>-1.91834434749125E10</c:v>
                </c:pt>
                <c:pt idx="343">
                  <c:v>-1.91834434752331E10</c:v>
                </c:pt>
                <c:pt idx="344">
                  <c:v>-1.91834434756769E10</c:v>
                </c:pt>
                <c:pt idx="345">
                  <c:v>-1.91834434748837E10</c:v>
                </c:pt>
                <c:pt idx="346">
                  <c:v>-1.91834434749061E10</c:v>
                </c:pt>
                <c:pt idx="347">
                  <c:v>-1.9183443475175E10</c:v>
                </c:pt>
                <c:pt idx="348">
                  <c:v>-1.91834434754682E10</c:v>
                </c:pt>
                <c:pt idx="349">
                  <c:v>-1.91834434748814E10</c:v>
                </c:pt>
                <c:pt idx="350">
                  <c:v>-1.91834434748006E10</c:v>
                </c:pt>
                <c:pt idx="351">
                  <c:v>-1.91834434748776E10</c:v>
                </c:pt>
                <c:pt idx="352">
                  <c:v>-1.91834434750078E10</c:v>
                </c:pt>
                <c:pt idx="353">
                  <c:v>-1.91834434753093E10</c:v>
                </c:pt>
                <c:pt idx="354">
                  <c:v>-1.91834434751053E10</c:v>
                </c:pt>
                <c:pt idx="355">
                  <c:v>-1.91834434749079E10</c:v>
                </c:pt>
                <c:pt idx="356">
                  <c:v>-1.91834434754044E10</c:v>
                </c:pt>
                <c:pt idx="357">
                  <c:v>-1.91834434754457E10</c:v>
                </c:pt>
                <c:pt idx="358">
                  <c:v>-1.91834434750368E10</c:v>
                </c:pt>
                <c:pt idx="359">
                  <c:v>-1.91834434753293E10</c:v>
                </c:pt>
                <c:pt idx="360">
                  <c:v>-1.91834434756163E10</c:v>
                </c:pt>
                <c:pt idx="361">
                  <c:v>-1.91834434753293E10</c:v>
                </c:pt>
                <c:pt idx="362">
                  <c:v>-1.91834434750368E10</c:v>
                </c:pt>
                <c:pt idx="363">
                  <c:v>-1.91834434754457E10</c:v>
                </c:pt>
                <c:pt idx="364">
                  <c:v>-1.91834434754044E10</c:v>
                </c:pt>
                <c:pt idx="365">
                  <c:v>-1.91834434749079E10</c:v>
                </c:pt>
                <c:pt idx="366">
                  <c:v>-1.91834434751053E10</c:v>
                </c:pt>
                <c:pt idx="367">
                  <c:v>-1.91834434753093E10</c:v>
                </c:pt>
                <c:pt idx="368">
                  <c:v>-1.91834434750078E10</c:v>
                </c:pt>
                <c:pt idx="369">
                  <c:v>-1.91834434748776E10</c:v>
                </c:pt>
                <c:pt idx="370">
                  <c:v>-1.91834434748006E10</c:v>
                </c:pt>
                <c:pt idx="371">
                  <c:v>-1.91834434748814E10</c:v>
                </c:pt>
                <c:pt idx="372">
                  <c:v>-1.91834434754682E10</c:v>
                </c:pt>
                <c:pt idx="373">
                  <c:v>-1.9183443475175E10</c:v>
                </c:pt>
                <c:pt idx="374">
                  <c:v>-1.91834434749061E10</c:v>
                </c:pt>
                <c:pt idx="375">
                  <c:v>-1.91834434748837E10</c:v>
                </c:pt>
                <c:pt idx="376">
                  <c:v>-1.91834434756769E10</c:v>
                </c:pt>
                <c:pt idx="377">
                  <c:v>-1.91834434752331E10</c:v>
                </c:pt>
                <c:pt idx="378">
                  <c:v>-1.91834434749125E10</c:v>
                </c:pt>
                <c:pt idx="379">
                  <c:v>-1.91834434755242E10</c:v>
                </c:pt>
                <c:pt idx="380">
                  <c:v>-1.9183443475365E10</c:v>
                </c:pt>
                <c:pt idx="381">
                  <c:v>-1.91834434752606E10</c:v>
                </c:pt>
                <c:pt idx="382">
                  <c:v>-1.918344347561E10</c:v>
                </c:pt>
                <c:pt idx="383">
                  <c:v>-1.91834434754309E10</c:v>
                </c:pt>
                <c:pt idx="384">
                  <c:v>-1.91834434754095E10</c:v>
                </c:pt>
                <c:pt idx="385">
                  <c:v>-1.91834434749518E10</c:v>
                </c:pt>
                <c:pt idx="386">
                  <c:v>-1.91834434752377E10</c:v>
                </c:pt>
                <c:pt idx="387">
                  <c:v>-1.91834434752787E10</c:v>
                </c:pt>
                <c:pt idx="388">
                  <c:v>-1.91834434749771E10</c:v>
                </c:pt>
                <c:pt idx="389">
                  <c:v>-1.91834434751895E10</c:v>
                </c:pt>
                <c:pt idx="390">
                  <c:v>-1.91834434747917E10</c:v>
                </c:pt>
                <c:pt idx="391">
                  <c:v>-1.91834434757485E10</c:v>
                </c:pt>
                <c:pt idx="392">
                  <c:v>-1.91834434751844E10</c:v>
                </c:pt>
                <c:pt idx="393">
                  <c:v>-1.91834434754595E10</c:v>
                </c:pt>
                <c:pt idx="394">
                  <c:v>-1.91834434752471E10</c:v>
                </c:pt>
                <c:pt idx="395">
                  <c:v>-1.91834434756155E10</c:v>
                </c:pt>
                <c:pt idx="396">
                  <c:v>-1.91834434751126E10</c:v>
                </c:pt>
                <c:pt idx="397">
                  <c:v>-1.91834434748544E10</c:v>
                </c:pt>
                <c:pt idx="398">
                  <c:v>-1.91834434756167E10</c:v>
                </c:pt>
                <c:pt idx="399">
                  <c:v>-1.91834434749307E10</c:v>
                </c:pt>
                <c:pt idx="400">
                  <c:v>-1.9183443475182E10</c:v>
                </c:pt>
                <c:pt idx="401">
                  <c:v>-1.91834434757139E10</c:v>
                </c:pt>
                <c:pt idx="402">
                  <c:v>-1.91834434749338E10</c:v>
                </c:pt>
                <c:pt idx="403">
                  <c:v>-1.91834434754247E10</c:v>
                </c:pt>
                <c:pt idx="404">
                  <c:v>-1.91834434750595E10</c:v>
                </c:pt>
                <c:pt idx="405">
                  <c:v>-1.9183443475121E10</c:v>
                </c:pt>
                <c:pt idx="406">
                  <c:v>-1.91834434754245E10</c:v>
                </c:pt>
                <c:pt idx="407">
                  <c:v>-1.91834434754465E10</c:v>
                </c:pt>
                <c:pt idx="408">
                  <c:v>-1.91834434754568E10</c:v>
                </c:pt>
                <c:pt idx="409">
                  <c:v>-1.91834434756557E10</c:v>
                </c:pt>
                <c:pt idx="410">
                  <c:v>-1.9183443475316E10</c:v>
                </c:pt>
                <c:pt idx="411">
                  <c:v>-1.91834434749296E10</c:v>
                </c:pt>
                <c:pt idx="412">
                  <c:v>-1.91834434753596E10</c:v>
                </c:pt>
                <c:pt idx="413">
                  <c:v>-1.91834434749968E10</c:v>
                </c:pt>
                <c:pt idx="414">
                  <c:v>-1.91834434749227E10</c:v>
                </c:pt>
                <c:pt idx="415">
                  <c:v>-1.91834434750766E10</c:v>
                </c:pt>
                <c:pt idx="416">
                  <c:v>-1.91834434754292E10</c:v>
                </c:pt>
                <c:pt idx="417">
                  <c:v>-1.91834434751612E10</c:v>
                </c:pt>
                <c:pt idx="418">
                  <c:v>-1.91834434748488E10</c:v>
                </c:pt>
                <c:pt idx="419">
                  <c:v>-1.91834434756537E10</c:v>
                </c:pt>
                <c:pt idx="420">
                  <c:v>-1.91834434755209E10</c:v>
                </c:pt>
                <c:pt idx="421">
                  <c:v>-1.91834434753816E10</c:v>
                </c:pt>
                <c:pt idx="422">
                  <c:v>-1.9183443475363E10</c:v>
                </c:pt>
                <c:pt idx="423">
                  <c:v>-1.91834434750051E10</c:v>
                </c:pt>
                <c:pt idx="424">
                  <c:v>-1.91834434754836E10</c:v>
                </c:pt>
                <c:pt idx="425">
                  <c:v>-1.91834434748405E10</c:v>
                </c:pt>
                <c:pt idx="426">
                  <c:v>-1.91834434752214E10</c:v>
                </c:pt>
                <c:pt idx="427">
                  <c:v>-1.91834434751204E10</c:v>
                </c:pt>
                <c:pt idx="428">
                  <c:v>-1.91834434756324E10</c:v>
                </c:pt>
                <c:pt idx="429">
                  <c:v>-1.91834434757133E10</c:v>
                </c:pt>
                <c:pt idx="430">
                  <c:v>-1.91834434754479E10</c:v>
                </c:pt>
                <c:pt idx="431">
                  <c:v>-1.91834434753262E10</c:v>
                </c:pt>
                <c:pt idx="432">
                  <c:v>-1.91834434755276E10</c:v>
                </c:pt>
                <c:pt idx="433">
                  <c:v>-1.91834434752143E10</c:v>
                </c:pt>
                <c:pt idx="434">
                  <c:v>-1.91834434748327E10</c:v>
                </c:pt>
                <c:pt idx="435">
                  <c:v>-1.91834434754242E10</c:v>
                </c:pt>
                <c:pt idx="436">
                  <c:v>-1.91834434749454E10</c:v>
                </c:pt>
                <c:pt idx="437">
                  <c:v>-1.9183443475597E10</c:v>
                </c:pt>
                <c:pt idx="438">
                  <c:v>-1.91834434751627E10</c:v>
                </c:pt>
                <c:pt idx="439">
                  <c:v>-1.91834434753586E10</c:v>
                </c:pt>
                <c:pt idx="440">
                  <c:v>-1.91834434751914E10</c:v>
                </c:pt>
                <c:pt idx="441">
                  <c:v>-1.91834434753281E10</c:v>
                </c:pt>
                <c:pt idx="442">
                  <c:v>-1.91834434754756E10</c:v>
                </c:pt>
                <c:pt idx="443">
                  <c:v>-1.91834434747715E10</c:v>
                </c:pt>
                <c:pt idx="444">
                  <c:v>-1.91834434751862E10</c:v>
                </c:pt>
                <c:pt idx="445">
                  <c:v>-1.91834434749356E10</c:v>
                </c:pt>
                <c:pt idx="446">
                  <c:v>-1.9183443474906E10</c:v>
                </c:pt>
                <c:pt idx="447">
                  <c:v>-1.91834434750913E10</c:v>
                </c:pt>
                <c:pt idx="448">
                  <c:v>-1.91834434750412E10</c:v>
                </c:pt>
                <c:pt idx="449">
                  <c:v>-1.91834434753231E10</c:v>
                </c:pt>
                <c:pt idx="450">
                  <c:v>-1.91834434749959E10</c:v>
                </c:pt>
                <c:pt idx="451">
                  <c:v>-1.91834434750975E10</c:v>
                </c:pt>
                <c:pt idx="452">
                  <c:v>-1.91834434751448E10</c:v>
                </c:pt>
                <c:pt idx="453">
                  <c:v>-1.91834434756483E10</c:v>
                </c:pt>
                <c:pt idx="454">
                  <c:v>-1.91834434756399E10</c:v>
                </c:pt>
                <c:pt idx="455">
                  <c:v>-1.91834434752152E10</c:v>
                </c:pt>
                <c:pt idx="456">
                  <c:v>-1.91834434750909E10</c:v>
                </c:pt>
                <c:pt idx="457">
                  <c:v>-1.91834434751758E10</c:v>
                </c:pt>
                <c:pt idx="458">
                  <c:v>-1.91834434751585E10</c:v>
                </c:pt>
                <c:pt idx="459">
                  <c:v>-1.91834434751096E10</c:v>
                </c:pt>
                <c:pt idx="460">
                  <c:v>-1.91834434751006E10</c:v>
                </c:pt>
                <c:pt idx="461">
                  <c:v>-1.91834434748379E10</c:v>
                </c:pt>
                <c:pt idx="462">
                  <c:v>-1.91834434753147E10</c:v>
                </c:pt>
                <c:pt idx="463">
                  <c:v>-1.9183443475479E10</c:v>
                </c:pt>
                <c:pt idx="464">
                  <c:v>-1.91834434749189E10</c:v>
                </c:pt>
                <c:pt idx="465">
                  <c:v>-1.91834434755662E10</c:v>
                </c:pt>
                <c:pt idx="466">
                  <c:v>-1.91834434754172E10</c:v>
                </c:pt>
                <c:pt idx="467">
                  <c:v>-1.91834434752723E10</c:v>
                </c:pt>
                <c:pt idx="468">
                  <c:v>-1.91834434754945E10</c:v>
                </c:pt>
                <c:pt idx="469">
                  <c:v>-1.91834434747866E10</c:v>
                </c:pt>
                <c:pt idx="470">
                  <c:v>-1.91834434749885E10</c:v>
                </c:pt>
                <c:pt idx="471">
                  <c:v>-1.91834434748939E10</c:v>
                </c:pt>
                <c:pt idx="472">
                  <c:v>-1.91834434750878E10</c:v>
                </c:pt>
                <c:pt idx="473">
                  <c:v>-1.9183443474804E10</c:v>
                </c:pt>
                <c:pt idx="474">
                  <c:v>-1.91834434748049E10</c:v>
                </c:pt>
                <c:pt idx="475">
                  <c:v>-1.91834434752816E10</c:v>
                </c:pt>
                <c:pt idx="476">
                  <c:v>-1.91834434747764E10</c:v>
                </c:pt>
                <c:pt idx="477">
                  <c:v>-1.91834434751284E10</c:v>
                </c:pt>
                <c:pt idx="478">
                  <c:v>-1.91834434754406E10</c:v>
                </c:pt>
                <c:pt idx="479">
                  <c:v>-1.91834434750713E10</c:v>
                </c:pt>
                <c:pt idx="480">
                  <c:v>-1.91834434756482E10</c:v>
                </c:pt>
                <c:pt idx="481">
                  <c:v>-1.91834434751077E10</c:v>
                </c:pt>
                <c:pt idx="482">
                  <c:v>-1.91834434757577E10</c:v>
                </c:pt>
                <c:pt idx="483">
                  <c:v>-1.91834434753658E10</c:v>
                </c:pt>
                <c:pt idx="484">
                  <c:v>-1.9183443475273E10</c:v>
                </c:pt>
                <c:pt idx="485">
                  <c:v>-1.91834434755329E10</c:v>
                </c:pt>
                <c:pt idx="486">
                  <c:v>-1.91834434750776E10</c:v>
                </c:pt>
                <c:pt idx="487">
                  <c:v>-1.91834434749099E10</c:v>
                </c:pt>
                <c:pt idx="488">
                  <c:v>-1.91834434753231E10</c:v>
                </c:pt>
                <c:pt idx="489">
                  <c:v>-1.91834434751484E10</c:v>
                </c:pt>
                <c:pt idx="490">
                  <c:v>-1.918344347503E10</c:v>
                </c:pt>
                <c:pt idx="491">
                  <c:v>-1.9183443475729E10</c:v>
                </c:pt>
                <c:pt idx="492">
                  <c:v>-1.9183443475457E10</c:v>
                </c:pt>
                <c:pt idx="493">
                  <c:v>-1.91834434752379E10</c:v>
                </c:pt>
                <c:pt idx="494">
                  <c:v>-1.91834434753006E10</c:v>
                </c:pt>
                <c:pt idx="495">
                  <c:v>-1.9183443475502E10</c:v>
                </c:pt>
                <c:pt idx="496">
                  <c:v>-1.91834434747801E10</c:v>
                </c:pt>
                <c:pt idx="497">
                  <c:v>-1.91834434756401E10</c:v>
                </c:pt>
                <c:pt idx="498">
                  <c:v>-1.918344347567E10</c:v>
                </c:pt>
                <c:pt idx="499">
                  <c:v>-1.91834434750907E10</c:v>
                </c:pt>
                <c:pt idx="500">
                  <c:v>-1.91834434753371E10</c:v>
                </c:pt>
                <c:pt idx="501">
                  <c:v>-1.91834434756733E10</c:v>
                </c:pt>
                <c:pt idx="502">
                  <c:v>-1.91834434748412E10</c:v>
                </c:pt>
                <c:pt idx="503">
                  <c:v>-1.9183443475743E10</c:v>
                </c:pt>
                <c:pt idx="504">
                  <c:v>-1.91834434751581E10</c:v>
                </c:pt>
                <c:pt idx="505">
                  <c:v>-1.91834434754955E10</c:v>
                </c:pt>
                <c:pt idx="506">
                  <c:v>-1.91834434755808E10</c:v>
                </c:pt>
                <c:pt idx="507">
                  <c:v>-1.91834434754797E10</c:v>
                </c:pt>
                <c:pt idx="508">
                  <c:v>-1.91834434753571E10</c:v>
                </c:pt>
                <c:pt idx="509">
                  <c:v>-1.91834434753733E10</c:v>
                </c:pt>
                <c:pt idx="510">
                  <c:v>-1.91834434756169E10</c:v>
                </c:pt>
                <c:pt idx="511">
                  <c:v>-1.91834434750755E10</c:v>
                </c:pt>
                <c:pt idx="512">
                  <c:v>-1.91834434756436E10</c:v>
                </c:pt>
                <c:pt idx="513">
                  <c:v>-1.91834434751696E10</c:v>
                </c:pt>
                <c:pt idx="514">
                  <c:v>-1.91834434755403E10</c:v>
                </c:pt>
                <c:pt idx="515">
                  <c:v>-1.91834434748053E10</c:v>
                </c:pt>
                <c:pt idx="516">
                  <c:v>-1.918344347534E10</c:v>
                </c:pt>
                <c:pt idx="517">
                  <c:v>-1.91834434750484E10</c:v>
                </c:pt>
                <c:pt idx="518">
                  <c:v>-1.91834434756059E10</c:v>
                </c:pt>
                <c:pt idx="519">
                  <c:v>-1.91834434757423E10</c:v>
                </c:pt>
                <c:pt idx="520">
                  <c:v>-1.91834434755649E10</c:v>
                </c:pt>
                <c:pt idx="521">
                  <c:v>-1.91834434749229E10</c:v>
                </c:pt>
                <c:pt idx="522">
                  <c:v>-1.91834434748124E10</c:v>
                </c:pt>
                <c:pt idx="523">
                  <c:v>-1.91834434748227E10</c:v>
                </c:pt>
                <c:pt idx="524">
                  <c:v>-1.91834434756246E10</c:v>
                </c:pt>
                <c:pt idx="525">
                  <c:v>-1.9183443475499E10</c:v>
                </c:pt>
                <c:pt idx="526">
                  <c:v>-1.91834434749085E10</c:v>
                </c:pt>
                <c:pt idx="527">
                  <c:v>-1.91834434751106E10</c:v>
                </c:pt>
                <c:pt idx="528">
                  <c:v>-1.91834434748124E10</c:v>
                </c:pt>
                <c:pt idx="529">
                  <c:v>-1.9183443474868E10</c:v>
                </c:pt>
                <c:pt idx="530">
                  <c:v>-1.91834434750179E10</c:v>
                </c:pt>
                <c:pt idx="531">
                  <c:v>-1.91834434756703E10</c:v>
                </c:pt>
                <c:pt idx="532">
                  <c:v>-1.91834434757248E10</c:v>
                </c:pt>
                <c:pt idx="533">
                  <c:v>-1.91834434754381E10</c:v>
                </c:pt>
                <c:pt idx="534">
                  <c:v>-1.91834434753323E10</c:v>
                </c:pt>
                <c:pt idx="535">
                  <c:v>-1.91834434751439E10</c:v>
                </c:pt>
                <c:pt idx="536">
                  <c:v>-1.91834434748159E10</c:v>
                </c:pt>
                <c:pt idx="537">
                  <c:v>-1.91834434755305E10</c:v>
                </c:pt>
                <c:pt idx="538">
                  <c:v>-1.91834434747841E10</c:v>
                </c:pt>
                <c:pt idx="539">
                  <c:v>-1.91834434755023E10</c:v>
                </c:pt>
                <c:pt idx="540">
                  <c:v>-1.91834434751967E10</c:v>
                </c:pt>
                <c:pt idx="541">
                  <c:v>-1.91834434751612E10</c:v>
                </c:pt>
                <c:pt idx="542">
                  <c:v>-1.91834434757092E10</c:v>
                </c:pt>
                <c:pt idx="543">
                  <c:v>-1.91834434754493E10</c:v>
                </c:pt>
                <c:pt idx="544">
                  <c:v>-1.91834434756008E10</c:v>
                </c:pt>
                <c:pt idx="545">
                  <c:v>-1.91834434753476E10</c:v>
                </c:pt>
                <c:pt idx="546">
                  <c:v>-1.9183443475229E10</c:v>
                </c:pt>
                <c:pt idx="547">
                  <c:v>-1.91834434755692E10</c:v>
                </c:pt>
                <c:pt idx="548">
                  <c:v>-1.91834434749414E10</c:v>
                </c:pt>
                <c:pt idx="549">
                  <c:v>-1.91834434756686E10</c:v>
                </c:pt>
                <c:pt idx="550">
                  <c:v>-1.91834434753592E10</c:v>
                </c:pt>
                <c:pt idx="551">
                  <c:v>-1.91834434754754E10</c:v>
                </c:pt>
                <c:pt idx="552">
                  <c:v>-1.9183443474935E10</c:v>
                </c:pt>
                <c:pt idx="553">
                  <c:v>-1.91834434757451E10</c:v>
                </c:pt>
                <c:pt idx="554">
                  <c:v>-1.91834434756655E10</c:v>
                </c:pt>
                <c:pt idx="555">
                  <c:v>-1.91834434749023E10</c:v>
                </c:pt>
                <c:pt idx="556">
                  <c:v>-1.91834434748283E10</c:v>
                </c:pt>
                <c:pt idx="557">
                  <c:v>-1.91834434757317E10</c:v>
                </c:pt>
                <c:pt idx="558">
                  <c:v>-1.91834434755878E10</c:v>
                </c:pt>
                <c:pt idx="559">
                  <c:v>-1.91834434748561E10</c:v>
                </c:pt>
                <c:pt idx="560">
                  <c:v>-1.91834434752983E10</c:v>
                </c:pt>
                <c:pt idx="561">
                  <c:v>-1.9183443474817E10</c:v>
                </c:pt>
                <c:pt idx="562">
                  <c:v>-1.91834434753123E10</c:v>
                </c:pt>
                <c:pt idx="563">
                  <c:v>-1.91834434755549E10</c:v>
                </c:pt>
                <c:pt idx="564">
                  <c:v>-1.91834434750746E10</c:v>
                </c:pt>
                <c:pt idx="565">
                  <c:v>-1.91834434750596E10</c:v>
                </c:pt>
                <c:pt idx="566">
                  <c:v>-1.91834434752671E10</c:v>
                </c:pt>
                <c:pt idx="567">
                  <c:v>-1.91834434749415E10</c:v>
                </c:pt>
                <c:pt idx="568">
                  <c:v>-1.91834434757375E10</c:v>
                </c:pt>
                <c:pt idx="569">
                  <c:v>-1.91834434756468E10</c:v>
                </c:pt>
                <c:pt idx="570">
                  <c:v>-1.91834434749246E10</c:v>
                </c:pt>
                <c:pt idx="571">
                  <c:v>-1.91834434750135E10</c:v>
                </c:pt>
                <c:pt idx="572">
                  <c:v>-1.9183443475463E10</c:v>
                </c:pt>
                <c:pt idx="573">
                  <c:v>-1.91834434748393E10</c:v>
                </c:pt>
                <c:pt idx="574">
                  <c:v>-1.91834434756251E10</c:v>
                </c:pt>
                <c:pt idx="575">
                  <c:v>-1.91834434751039E10</c:v>
                </c:pt>
                <c:pt idx="576">
                  <c:v>-1.91834434752268E10</c:v>
                </c:pt>
                <c:pt idx="577">
                  <c:v>-1.91834434754582E10</c:v>
                </c:pt>
                <c:pt idx="578">
                  <c:v>-1.9183443475596E10</c:v>
                </c:pt>
                <c:pt idx="579">
                  <c:v>-1.91834434755642E10</c:v>
                </c:pt>
                <c:pt idx="580">
                  <c:v>-1.9183443475172E10</c:v>
                </c:pt>
                <c:pt idx="581">
                  <c:v>-1.91834434748378E10</c:v>
                </c:pt>
                <c:pt idx="582">
                  <c:v>-1.9183443475272E10</c:v>
                </c:pt>
                <c:pt idx="583">
                  <c:v>-1.91834434751161E10</c:v>
                </c:pt>
                <c:pt idx="584">
                  <c:v>-1.91834434755319E10</c:v>
                </c:pt>
                <c:pt idx="585">
                  <c:v>-1.91834434757386E10</c:v>
                </c:pt>
                <c:pt idx="586">
                  <c:v>-1.91834434754919E10</c:v>
                </c:pt>
                <c:pt idx="587">
                  <c:v>-1.91834434754998E10</c:v>
                </c:pt>
                <c:pt idx="588">
                  <c:v>-1.91834434747722E10</c:v>
                </c:pt>
                <c:pt idx="589">
                  <c:v>-1.91834434748979E10</c:v>
                </c:pt>
                <c:pt idx="590">
                  <c:v>-1.91834434752441E10</c:v>
                </c:pt>
                <c:pt idx="591">
                  <c:v>-1.91834434750741E10</c:v>
                </c:pt>
                <c:pt idx="592">
                  <c:v>-1.91834434755763E10</c:v>
                </c:pt>
                <c:pt idx="593">
                  <c:v>-1.91834434748015E10</c:v>
                </c:pt>
                <c:pt idx="594">
                  <c:v>-1.91834434754999E10</c:v>
                </c:pt>
                <c:pt idx="595">
                  <c:v>-1.91834434748553E10</c:v>
                </c:pt>
                <c:pt idx="596">
                  <c:v>-1.91834434751078E10</c:v>
                </c:pt>
                <c:pt idx="597">
                  <c:v>-1.91834434750619E10</c:v>
                </c:pt>
                <c:pt idx="598">
                  <c:v>-1.91834434754715E10</c:v>
                </c:pt>
                <c:pt idx="599">
                  <c:v>-1.91834434752979E10</c:v>
                </c:pt>
                <c:pt idx="600">
                  <c:v>-1.91834434748323E10</c:v>
                </c:pt>
                <c:pt idx="601">
                  <c:v>-1.91834434756795E10</c:v>
                </c:pt>
                <c:pt idx="602">
                  <c:v>-1.9183443475593E10</c:v>
                </c:pt>
                <c:pt idx="603">
                  <c:v>-1.91834434751583E10</c:v>
                </c:pt>
                <c:pt idx="604">
                  <c:v>-1.91834434753152E10</c:v>
                </c:pt>
                <c:pt idx="605">
                  <c:v>-1.91834434757143E10</c:v>
                </c:pt>
                <c:pt idx="606">
                  <c:v>-1.91834434749005E10</c:v>
                </c:pt>
                <c:pt idx="607">
                  <c:v>-1.91834434753158E10</c:v>
                </c:pt>
                <c:pt idx="608">
                  <c:v>-1.91834434751166E10</c:v>
                </c:pt>
                <c:pt idx="609">
                  <c:v>-1.91834434747963E10</c:v>
                </c:pt>
                <c:pt idx="610">
                  <c:v>-1.9183443475609E10</c:v>
                </c:pt>
                <c:pt idx="611">
                  <c:v>-1.91834434747846E10</c:v>
                </c:pt>
                <c:pt idx="612">
                  <c:v>-1.91834434755305E10</c:v>
                </c:pt>
                <c:pt idx="613">
                  <c:v>-1.91834434748118E10</c:v>
                </c:pt>
                <c:pt idx="614">
                  <c:v>-1.9183443474904E10</c:v>
                </c:pt>
                <c:pt idx="615">
                  <c:v>-1.91834434757104E10</c:v>
                </c:pt>
                <c:pt idx="616">
                  <c:v>-1.91834434748375E10</c:v>
                </c:pt>
                <c:pt idx="617">
                  <c:v>-1.91834434754222E10</c:v>
                </c:pt>
                <c:pt idx="618">
                  <c:v>-1.91834434757027E10</c:v>
                </c:pt>
                <c:pt idx="619">
                  <c:v>-1.91834434753283E10</c:v>
                </c:pt>
                <c:pt idx="620">
                  <c:v>-1.91834434753988E10</c:v>
                </c:pt>
                <c:pt idx="621">
                  <c:v>-1.91834434752294E10</c:v>
                </c:pt>
                <c:pt idx="622">
                  <c:v>-1.91834434748331E10</c:v>
                </c:pt>
                <c:pt idx="623">
                  <c:v>-1.91834434751141E10</c:v>
                </c:pt>
                <c:pt idx="624">
                  <c:v>-1.91834434747675E10</c:v>
                </c:pt>
                <c:pt idx="625">
                  <c:v>-1.91834434748768E10</c:v>
                </c:pt>
                <c:pt idx="626">
                  <c:v>-1.91834434752053E10</c:v>
                </c:pt>
                <c:pt idx="627">
                  <c:v>-1.91834434751743E10</c:v>
                </c:pt>
                <c:pt idx="628">
                  <c:v>-1.91834434755233E10</c:v>
                </c:pt>
                <c:pt idx="629">
                  <c:v>-1.9183443475646E10</c:v>
                </c:pt>
                <c:pt idx="630">
                  <c:v>-1.91834434755973E10</c:v>
                </c:pt>
                <c:pt idx="631">
                  <c:v>-1.91834434747667E10</c:v>
                </c:pt>
                <c:pt idx="632">
                  <c:v>-1.91834434752123E10</c:v>
                </c:pt>
                <c:pt idx="633">
                  <c:v>-1.91834434756524E10</c:v>
                </c:pt>
                <c:pt idx="634">
                  <c:v>-1.91834434751089E10</c:v>
                </c:pt>
                <c:pt idx="635">
                  <c:v>-1.91834434752005E10</c:v>
                </c:pt>
                <c:pt idx="636">
                  <c:v>-1.91834434750801E10</c:v>
                </c:pt>
                <c:pt idx="637">
                  <c:v>-1.91834434750153E10</c:v>
                </c:pt>
                <c:pt idx="638">
                  <c:v>-1.91834434756073E10</c:v>
                </c:pt>
                <c:pt idx="639">
                  <c:v>-1.91834434756473E10</c:v>
                </c:pt>
                <c:pt idx="640">
                  <c:v>-1.91834434756072E10</c:v>
                </c:pt>
                <c:pt idx="641">
                  <c:v>-1.91834434757635E10</c:v>
                </c:pt>
                <c:pt idx="642">
                  <c:v>-1.91834434749534E10</c:v>
                </c:pt>
                <c:pt idx="643">
                  <c:v>-1.91834434749614E10</c:v>
                </c:pt>
                <c:pt idx="644">
                  <c:v>-1.91834434755373E10</c:v>
                </c:pt>
                <c:pt idx="645">
                  <c:v>-1.91834434750448E10</c:v>
                </c:pt>
                <c:pt idx="646">
                  <c:v>-1.91834434757424E10</c:v>
                </c:pt>
                <c:pt idx="647">
                  <c:v>-1.91834434756962E10</c:v>
                </c:pt>
                <c:pt idx="648">
                  <c:v>-1.9183443475328E10</c:v>
                </c:pt>
                <c:pt idx="649">
                  <c:v>-1.91834434756001E10</c:v>
                </c:pt>
                <c:pt idx="650">
                  <c:v>-1.91834434748399E10</c:v>
                </c:pt>
                <c:pt idx="651">
                  <c:v>-1.91834434752067E10</c:v>
                </c:pt>
                <c:pt idx="652">
                  <c:v>-1.91834434748071E10</c:v>
                </c:pt>
                <c:pt idx="653">
                  <c:v>-1.91834434754604E10</c:v>
                </c:pt>
                <c:pt idx="654">
                  <c:v>-1.91834434751216E10</c:v>
                </c:pt>
                <c:pt idx="655">
                  <c:v>-1.91834434749669E10</c:v>
                </c:pt>
                <c:pt idx="656">
                  <c:v>-1.9183443475148E10</c:v>
                </c:pt>
                <c:pt idx="657">
                  <c:v>-1.91834434752223E10</c:v>
                </c:pt>
                <c:pt idx="658">
                  <c:v>-1.91834434752674E10</c:v>
                </c:pt>
                <c:pt idx="659">
                  <c:v>-1.91834434756865E10</c:v>
                </c:pt>
                <c:pt idx="660">
                  <c:v>-1.9183443475716E10</c:v>
                </c:pt>
                <c:pt idx="661">
                  <c:v>-1.9183443475643E10</c:v>
                </c:pt>
                <c:pt idx="662">
                  <c:v>-1.91834434757435E10</c:v>
                </c:pt>
                <c:pt idx="663">
                  <c:v>-1.91834434749536E10</c:v>
                </c:pt>
                <c:pt idx="664">
                  <c:v>-1.91834434752825E10</c:v>
                </c:pt>
                <c:pt idx="665">
                  <c:v>-1.91834434749825E10</c:v>
                </c:pt>
                <c:pt idx="666">
                  <c:v>-1.91834434754868E10</c:v>
                </c:pt>
                <c:pt idx="667">
                  <c:v>-1.9183443475129E10</c:v>
                </c:pt>
                <c:pt idx="668">
                  <c:v>-1.91834434756603E10</c:v>
                </c:pt>
                <c:pt idx="669">
                  <c:v>-1.91834434755754E10</c:v>
                </c:pt>
                <c:pt idx="670">
                  <c:v>-1.91834434752665E10</c:v>
                </c:pt>
                <c:pt idx="671">
                  <c:v>-1.91834434750189E10</c:v>
                </c:pt>
                <c:pt idx="672">
                  <c:v>-1.91834434748646E10</c:v>
                </c:pt>
                <c:pt idx="673">
                  <c:v>-1.91834434753136E10</c:v>
                </c:pt>
                <c:pt idx="674">
                  <c:v>-1.91834434749765E10</c:v>
                </c:pt>
                <c:pt idx="675">
                  <c:v>-1.91834434751004E10</c:v>
                </c:pt>
                <c:pt idx="676">
                  <c:v>-1.91834434750348E10</c:v>
                </c:pt>
                <c:pt idx="677">
                  <c:v>-1.91834434756462E10</c:v>
                </c:pt>
                <c:pt idx="678">
                  <c:v>-1.91834434757028E10</c:v>
                </c:pt>
                <c:pt idx="679">
                  <c:v>-1.91834434752476E10</c:v>
                </c:pt>
                <c:pt idx="680">
                  <c:v>-1.91834434749815E10</c:v>
                </c:pt>
                <c:pt idx="681">
                  <c:v>-1.9183443475676E10</c:v>
                </c:pt>
                <c:pt idx="682">
                  <c:v>-1.91834434756382E10</c:v>
                </c:pt>
                <c:pt idx="683">
                  <c:v>-1.91834434752482E10</c:v>
                </c:pt>
                <c:pt idx="684">
                  <c:v>-1.91834434755903E10</c:v>
                </c:pt>
                <c:pt idx="685">
                  <c:v>-1.9183443475202E10</c:v>
                </c:pt>
                <c:pt idx="686">
                  <c:v>-1.91834434749601E10</c:v>
                </c:pt>
                <c:pt idx="687">
                  <c:v>-1.91834434751287E10</c:v>
                </c:pt>
                <c:pt idx="688">
                  <c:v>-1.9183443475589E10</c:v>
                </c:pt>
                <c:pt idx="689">
                  <c:v>-1.91834434752759E10</c:v>
                </c:pt>
                <c:pt idx="690">
                  <c:v>-1.91834434748415E10</c:v>
                </c:pt>
                <c:pt idx="691">
                  <c:v>-1.91834434755694E10</c:v>
                </c:pt>
                <c:pt idx="692">
                  <c:v>-1.91834434755616E10</c:v>
                </c:pt>
                <c:pt idx="693">
                  <c:v>-1.91834434752203E10</c:v>
                </c:pt>
                <c:pt idx="694">
                  <c:v>-1.9183443475047E10</c:v>
                </c:pt>
                <c:pt idx="695">
                  <c:v>-1.91834434747799E10</c:v>
                </c:pt>
                <c:pt idx="696">
                  <c:v>-1.91834434748928E10</c:v>
                </c:pt>
                <c:pt idx="697">
                  <c:v>-1.91834434754752E10</c:v>
                </c:pt>
                <c:pt idx="698">
                  <c:v>-1.91834434755156E10</c:v>
                </c:pt>
                <c:pt idx="699">
                  <c:v>-1.91834434756087E10</c:v>
                </c:pt>
                <c:pt idx="700">
                  <c:v>-1.91834434751059E10</c:v>
                </c:pt>
                <c:pt idx="701">
                  <c:v>-1.91834434757303E10</c:v>
                </c:pt>
                <c:pt idx="702">
                  <c:v>-1.91834434756731E10</c:v>
                </c:pt>
                <c:pt idx="703">
                  <c:v>-1.91834434751929E10</c:v>
                </c:pt>
                <c:pt idx="704">
                  <c:v>-1.91834434757339E10</c:v>
                </c:pt>
                <c:pt idx="705">
                  <c:v>-1.91834434755806E10</c:v>
                </c:pt>
                <c:pt idx="706">
                  <c:v>-1.91834434750675E10</c:v>
                </c:pt>
                <c:pt idx="707">
                  <c:v>-1.91834434753566E10</c:v>
                </c:pt>
                <c:pt idx="708">
                  <c:v>-1.91834434748018E10</c:v>
                </c:pt>
                <c:pt idx="709">
                  <c:v>-1.9183443474911E10</c:v>
                </c:pt>
                <c:pt idx="710">
                  <c:v>-1.91834434749223E10</c:v>
                </c:pt>
                <c:pt idx="711">
                  <c:v>-1.91834434750051E10</c:v>
                </c:pt>
                <c:pt idx="712">
                  <c:v>-1.91834434750993E10</c:v>
                </c:pt>
                <c:pt idx="713">
                  <c:v>-1.91834434754023E10</c:v>
                </c:pt>
                <c:pt idx="714">
                  <c:v>-1.91834434755151E10</c:v>
                </c:pt>
                <c:pt idx="715">
                  <c:v>-1.91834434752552E10</c:v>
                </c:pt>
                <c:pt idx="716">
                  <c:v>-1.91834434751446E10</c:v>
                </c:pt>
                <c:pt idx="717">
                  <c:v>-1.9183443475581E10</c:v>
                </c:pt>
                <c:pt idx="718">
                  <c:v>-1.9183443475696E10</c:v>
                </c:pt>
                <c:pt idx="719">
                  <c:v>-1.9183443474907E10</c:v>
                </c:pt>
                <c:pt idx="720">
                  <c:v>-1.91834434751659E10</c:v>
                </c:pt>
                <c:pt idx="721">
                  <c:v>-1.9183443474907E10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88272"/>
        <c:axId val="1789597264"/>
      </c:scatterChart>
      <c:valAx>
        <c:axId val="1789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97264"/>
        <c:crosses val="autoZero"/>
        <c:crossBetween val="midCat"/>
      </c:valAx>
      <c:valAx>
        <c:axId val="17895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layout>
            <c:manualLayout>
              <c:xMode val="edge"/>
              <c:yMode val="edge"/>
              <c:x val="0.0103448275862069"/>
              <c:y val="0.435588384020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8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 Orbit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Sheet1!$H$3:$H$724</c:f>
              <c:numCache>
                <c:formatCode>0</c:formatCode>
                <c:ptCount val="722"/>
                <c:pt idx="0">
                  <c:v>6678.14</c:v>
                </c:pt>
                <c:pt idx="1">
                  <c:v>6677.744437752144</c:v>
                </c:pt>
                <c:pt idx="2">
                  <c:v>6676.557781132171</c:v>
                </c:pt>
                <c:pt idx="3">
                  <c:v>6674.580120508576</c:v>
                </c:pt>
                <c:pt idx="4">
                  <c:v>6671.811606487875</c:v>
                </c:pt>
                <c:pt idx="5">
                  <c:v>6668.25244990313</c:v>
                </c:pt>
                <c:pt idx="6">
                  <c:v>6663.90292179789</c:v>
                </c:pt>
                <c:pt idx="7">
                  <c:v>6658.763353405565</c:v>
                </c:pt>
                <c:pt idx="8">
                  <c:v>6652.834136124185</c:v>
                </c:pt>
                <c:pt idx="9">
                  <c:v>6646.1157214866</c:v>
                </c:pt>
                <c:pt idx="10">
                  <c:v>6638.6086211261</c:v>
                </c:pt>
                <c:pt idx="11">
                  <c:v>6630.313406737437</c:v>
                </c:pt>
                <c:pt idx="12">
                  <c:v>6621.230710033307</c:v>
                </c:pt>
                <c:pt idx="13">
                  <c:v>6611.361222696227</c:v>
                </c:pt>
                <c:pt idx="14">
                  <c:v>6600.705696325874</c:v>
                </c:pt>
                <c:pt idx="15">
                  <c:v>6589.26494238183</c:v>
                </c:pt>
                <c:pt idx="16">
                  <c:v>6577.039832121804</c:v>
                </c:pt>
                <c:pt idx="17">
                  <c:v>6564.031296535272</c:v>
                </c:pt>
                <c:pt idx="18">
                  <c:v>6550.240326272588</c:v>
                </c:pt>
                <c:pt idx="19">
                  <c:v>6535.66797156953</c:v>
                </c:pt>
                <c:pt idx="20">
                  <c:v>6520.315342167323</c:v>
                </c:pt>
                <c:pt idx="21">
                  <c:v>6504.183607228143</c:v>
                </c:pt>
                <c:pt idx="22">
                  <c:v>6487.273995246057</c:v>
                </c:pt>
                <c:pt idx="23">
                  <c:v>6469.587793953488</c:v>
                </c:pt>
                <c:pt idx="24">
                  <c:v>6451.126350223141</c:v>
                </c:pt>
                <c:pt idx="25">
                  <c:v>6431.891069965427</c:v>
                </c:pt>
                <c:pt idx="26">
                  <c:v>6411.883418021416</c:v>
                </c:pt>
                <c:pt idx="27">
                  <c:v>6391.104918051263</c:v>
                </c:pt>
                <c:pt idx="28">
                  <c:v>6369.557152418189</c:v>
                </c:pt>
                <c:pt idx="29">
                  <c:v>6347.241762067971</c:v>
                </c:pt>
                <c:pt idx="30">
                  <c:v>6324.160446403985</c:v>
                </c:pt>
                <c:pt idx="31">
                  <c:v>6300.314963157778</c:v>
                </c:pt>
                <c:pt idx="32">
                  <c:v>6275.707128255226</c:v>
                </c:pt>
                <c:pt idx="33">
                  <c:v>6250.338815678224</c:v>
                </c:pt>
                <c:pt idx="34">
                  <c:v>6224.211957321994</c:v>
                </c:pt>
                <c:pt idx="35">
                  <c:v>6197.328542847956</c:v>
                </c:pt>
                <c:pt idx="36">
                  <c:v>6169.690619532203</c:v>
                </c:pt>
                <c:pt idx="37">
                  <c:v>6141.300292109601</c:v>
                </c:pt>
                <c:pt idx="38">
                  <c:v>6112.159722613502</c:v>
                </c:pt>
                <c:pt idx="39">
                  <c:v>6082.271130211096</c:v>
                </c:pt>
                <c:pt idx="40">
                  <c:v>6051.63679103441</c:v>
                </c:pt>
                <c:pt idx="41">
                  <c:v>6020.259038006977</c:v>
                </c:pt>
                <c:pt idx="42">
                  <c:v>5988.14026066618</c:v>
                </c:pt>
                <c:pt idx="43">
                  <c:v>5955.282904981263</c:v>
                </c:pt>
                <c:pt idx="44">
                  <c:v>5921.68947316707</c:v>
                </c:pt>
                <c:pt idx="45">
                  <c:v>5887.3625234935</c:v>
                </c:pt>
                <c:pt idx="46">
                  <c:v>5852.304670090677</c:v>
                </c:pt>
                <c:pt idx="47">
                  <c:v>5816.518582749861</c:v>
                </c:pt>
                <c:pt idx="48">
                  <c:v>5780.00698672016</c:v>
                </c:pt>
                <c:pt idx="49">
                  <c:v>5742.77266250097</c:v>
                </c:pt>
                <c:pt idx="50">
                  <c:v>5704.818445630238</c:v>
                </c:pt>
                <c:pt idx="51">
                  <c:v>5666.147226468528</c:v>
                </c:pt>
                <c:pt idx="52">
                  <c:v>5626.761949978897</c:v>
                </c:pt>
                <c:pt idx="53">
                  <c:v>5586.665615502638</c:v>
                </c:pt>
                <c:pt idx="54">
                  <c:v>5545.86127653086</c:v>
                </c:pt>
                <c:pt idx="55">
                  <c:v>5504.352040471956</c:v>
                </c:pt>
                <c:pt idx="56">
                  <c:v>5462.141068414964</c:v>
                </c:pt>
                <c:pt idx="57">
                  <c:v>5419.231574888827</c:v>
                </c:pt>
                <c:pt idx="58">
                  <c:v>5375.62682761761</c:v>
                </c:pt>
                <c:pt idx="59">
                  <c:v>5331.330147271648</c:v>
                </c:pt>
                <c:pt idx="60">
                  <c:v>5286.344907214641</c:v>
                </c:pt>
                <c:pt idx="61">
                  <c:v>5240.674533246791</c:v>
                </c:pt>
                <c:pt idx="62">
                  <c:v>5194.322503343893</c:v>
                </c:pt>
                <c:pt idx="63">
                  <c:v>5147.292347392487</c:v>
                </c:pt>
                <c:pt idx="64">
                  <c:v>5099.587646921032</c:v>
                </c:pt>
                <c:pt idx="65">
                  <c:v>5051.212034827163</c:v>
                </c:pt>
                <c:pt idx="66">
                  <c:v>5002.169195101037</c:v>
                </c:pt>
                <c:pt idx="67">
                  <c:v>4952.462862544776</c:v>
                </c:pt>
                <c:pt idx="68">
                  <c:v>4902.096822488048</c:v>
                </c:pt>
                <c:pt idx="69">
                  <c:v>4851.07491049981</c:v>
                </c:pt>
                <c:pt idx="70">
                  <c:v>4799.401012096191</c:v>
                </c:pt>
                <c:pt idx="71">
                  <c:v>4747.079062444622</c:v>
                </c:pt>
                <c:pt idx="72">
                  <c:v>4694.113046064142</c:v>
                </c:pt>
                <c:pt idx="73">
                  <c:v>4640.506996521961</c:v>
                </c:pt>
                <c:pt idx="74">
                  <c:v>4586.264996126301</c:v>
                </c:pt>
                <c:pt idx="75">
                  <c:v>4531.391175615496</c:v>
                </c:pt>
                <c:pt idx="76">
                  <c:v>4475.88971384343</c:v>
                </c:pt>
                <c:pt idx="77">
                  <c:v>4419.764837461301</c:v>
                </c:pt>
                <c:pt idx="78">
                  <c:v>4363.020820595742</c:v>
                </c:pt>
                <c:pt idx="79">
                  <c:v>4305.66198452333</c:v>
                </c:pt>
                <c:pt idx="80">
                  <c:v>4247.692697341503</c:v>
                </c:pt>
                <c:pt idx="81">
                  <c:v>4189.117373635921</c:v>
                </c:pt>
                <c:pt idx="82">
                  <c:v>4129.940474144267</c:v>
                </c:pt>
                <c:pt idx="83">
                  <c:v>4070.166505416549</c:v>
                </c:pt>
                <c:pt idx="84">
                  <c:v>4009.80001947191</c:v>
                </c:pt>
                <c:pt idx="85">
                  <c:v>3948.845613451973</c:v>
                </c:pt>
                <c:pt idx="86">
                  <c:v>3887.307929270753</c:v>
                </c:pt>
                <c:pt idx="87">
                  <c:v>3825.19165326115</c:v>
                </c:pt>
                <c:pt idx="88">
                  <c:v>3762.501515818078</c:v>
                </c:pt>
                <c:pt idx="89">
                  <c:v>3699.242291038215</c:v>
                </c:pt>
                <c:pt idx="90">
                  <c:v>3635.41879635645</c:v>
                </c:pt>
                <c:pt idx="91">
                  <c:v>3571.035892179001</c:v>
                </c:pt>
                <c:pt idx="92">
                  <c:v>3506.098481513292</c:v>
                </c:pt>
                <c:pt idx="93">
                  <c:v>3440.611509594563</c:v>
                </c:pt>
                <c:pt idx="94">
                  <c:v>3374.579963509265</c:v>
                </c:pt>
                <c:pt idx="95">
                  <c:v>3308.008871815287</c:v>
                </c:pt>
                <c:pt idx="96">
                  <c:v>3240.903304158999</c:v>
                </c:pt>
                <c:pt idx="97">
                  <c:v>3173.268370889189</c:v>
                </c:pt>
                <c:pt idx="98">
                  <c:v>3105.109222667885</c:v>
                </c:pt>
                <c:pt idx="99">
                  <c:v>3036.431050078112</c:v>
                </c:pt>
                <c:pt idx="100">
                  <c:v>2967.239083228614</c:v>
                </c:pt>
                <c:pt idx="101">
                  <c:v>2897.538591355551</c:v>
                </c:pt>
                <c:pt idx="102">
                  <c:v>2827.334882421237</c:v>
                </c:pt>
                <c:pt idx="103">
                  <c:v>2756.63330270991</c:v>
                </c:pt>
                <c:pt idx="104">
                  <c:v>2685.439236420601</c:v>
                </c:pt>
                <c:pt idx="105">
                  <c:v>2613.758105257095</c:v>
                </c:pt>
                <c:pt idx="106">
                  <c:v>2541.595368015055</c:v>
                </c:pt>
                <c:pt idx="107">
                  <c:v>2468.956520166309</c:v>
                </c:pt>
                <c:pt idx="108">
                  <c:v>2395.847093440358</c:v>
                </c:pt>
                <c:pt idx="109">
                  <c:v>2322.272655403098</c:v>
                </c:pt>
                <c:pt idx="110">
                  <c:v>2248.238809032844</c:v>
                </c:pt>
                <c:pt idx="111">
                  <c:v>2173.751192293626</c:v>
                </c:pt>
                <c:pt idx="112">
                  <c:v>2098.815477705853</c:v>
                </c:pt>
                <c:pt idx="113">
                  <c:v>2023.437371914316</c:v>
                </c:pt>
                <c:pt idx="114">
                  <c:v>1947.622615253609</c:v>
                </c:pt>
                <c:pt idx="115">
                  <c:v>1871.37698131098</c:v>
                </c:pt>
                <c:pt idx="116">
                  <c:v>1794.70627648665</c:v>
                </c:pt>
                <c:pt idx="117">
                  <c:v>1717.616339551635</c:v>
                </c:pt>
                <c:pt idx="118">
                  <c:v>1640.113041203098</c:v>
                </c:pt>
                <c:pt idx="119">
                  <c:v>1562.202283617276</c:v>
                </c:pt>
                <c:pt idx="120">
                  <c:v>1483.890000000001</c:v>
                </c:pt>
                <c:pt idx="121">
                  <c:v>1405.182154134868</c:v>
                </c:pt>
                <c:pt idx="122">
                  <c:v>1326.084739929074</c:v>
                </c:pt>
                <c:pt idx="123">
                  <c:v>1246.603780956942</c:v>
                </c:pt>
                <c:pt idx="124">
                  <c:v>1166.745330001228</c:v>
                </c:pt>
                <c:pt idx="125">
                  <c:v>1086.515468592149</c:v>
                </c:pt>
                <c:pt idx="126">
                  <c:v>1005.920306544282</c:v>
                </c:pt>
                <c:pt idx="127">
                  <c:v>924.9659814912482</c:v>
                </c:pt>
                <c:pt idx="128">
                  <c:v>843.6586584183313</c:v>
                </c:pt>
                <c:pt idx="129">
                  <c:v>762.0045291929748</c:v>
                </c:pt>
                <c:pt idx="130">
                  <c:v>680.0098120932561</c:v>
                </c:pt>
                <c:pt idx="131">
                  <c:v>597.6807513343403</c:v>
                </c:pt>
                <c:pt idx="132">
                  <c:v>515.0236165929502</c:v>
                </c:pt>
                <c:pt idx="133">
                  <c:v>432.0447025299207</c:v>
                </c:pt>
                <c:pt idx="134">
                  <c:v>348.7503283108198</c:v>
                </c:pt>
                <c:pt idx="135">
                  <c:v>265.1468371247356</c:v>
                </c:pt>
                <c:pt idx="136">
                  <c:v>181.2405957012014</c:v>
                </c:pt>
                <c:pt idx="137">
                  <c:v>97.03799382536253</c:v>
                </c:pt>
                <c:pt idx="138">
                  <c:v>12.54544385135313</c:v>
                </c:pt>
                <c:pt idx="139">
                  <c:v>-72.2306197860227</c:v>
                </c:pt>
                <c:pt idx="140">
                  <c:v>-157.2837410612893</c:v>
                </c:pt>
                <c:pt idx="141">
                  <c:v>-242.6074428499709</c:v>
                </c:pt>
                <c:pt idx="142">
                  <c:v>-328.1952274218272</c:v>
                </c:pt>
                <c:pt idx="143">
                  <c:v>-414.0405769357006</c:v>
                </c:pt>
                <c:pt idx="144">
                  <c:v>-500.1369539358583</c:v>
                </c:pt>
                <c:pt idx="145">
                  <c:v>-586.4778018498593</c:v>
                </c:pt>
                <c:pt idx="146">
                  <c:v>-673.056545487849</c:v>
                </c:pt>
                <c:pt idx="147">
                  <c:v>-759.8665915432982</c:v>
                </c:pt>
                <c:pt idx="148">
                  <c:v>-846.9013290951043</c:v>
                </c:pt>
                <c:pt idx="149">
                  <c:v>-934.1541301110274</c:v>
                </c:pt>
                <c:pt idx="150">
                  <c:v>-1021.618349952464</c:v>
                </c:pt>
                <c:pt idx="151">
                  <c:v>-1109.287327880435</c:v>
                </c:pt>
                <c:pt idx="152">
                  <c:v>-1197.154387562852</c:v>
                </c:pt>
                <c:pt idx="153">
                  <c:v>-1285.212837582926</c:v>
                </c:pt>
                <c:pt idx="154">
                  <c:v>-1373.45597194876</c:v>
                </c:pt>
                <c:pt idx="155">
                  <c:v>-1461.877070604018</c:v>
                </c:pt>
                <c:pt idx="156">
                  <c:v>-1550.469399939706</c:v>
                </c:pt>
                <c:pt idx="157">
                  <c:v>-1639.226213306947</c:v>
                </c:pt>
                <c:pt idx="158">
                  <c:v>-1728.140751530763</c:v>
                </c:pt>
                <c:pt idx="159">
                  <c:v>-1817.206243424826</c:v>
                </c:pt>
                <c:pt idx="160">
                  <c:v>-1906.415906307093</c:v>
                </c:pt>
                <c:pt idx="161">
                  <c:v>-1995.762946516351</c:v>
                </c:pt>
                <c:pt idx="162">
                  <c:v>-2085.240559929561</c:v>
                </c:pt>
                <c:pt idx="163">
                  <c:v>-2174.841932480041</c:v>
                </c:pt>
                <c:pt idx="164">
                  <c:v>-2264.56024067636</c:v>
                </c:pt>
                <c:pt idx="165">
                  <c:v>-2354.388652121993</c:v>
                </c:pt>
                <c:pt idx="166">
                  <c:v>-2444.320326035625</c:v>
                </c:pt>
                <c:pt idx="167">
                  <c:v>-2534.3484137721</c:v>
                </c:pt>
                <c:pt idx="168">
                  <c:v>-2624.466059343982</c:v>
                </c:pt>
                <c:pt idx="169">
                  <c:v>-2714.666399943653</c:v>
                </c:pt>
                <c:pt idx="170">
                  <c:v>-2804.942566465953</c:v>
                </c:pt>
                <c:pt idx="171">
                  <c:v>-2895.287684031282</c:v>
                </c:pt>
                <c:pt idx="172">
                  <c:v>-2985.694872509155</c:v>
                </c:pt>
                <c:pt idx="173">
                  <c:v>-3076.15724704214</c:v>
                </c:pt>
                <c:pt idx="174">
                  <c:v>-3166.667918570177</c:v>
                </c:pt>
                <c:pt idx="175">
                  <c:v>-3257.219994355207</c:v>
                </c:pt>
                <c:pt idx="176">
                  <c:v>-3347.806578506068</c:v>
                </c:pt>
                <c:pt idx="177">
                  <c:v>-3438.42077250366</c:v>
                </c:pt>
                <c:pt idx="178">
                  <c:v>-3529.055675726279</c:v>
                </c:pt>
                <c:pt idx="179">
                  <c:v>-3619.704385975143</c:v>
                </c:pt>
                <c:pt idx="180">
                  <c:v>-3710.36</c:v>
                </c:pt>
                <c:pt idx="181">
                  <c:v>-3801.015614024859</c:v>
                </c:pt>
                <c:pt idx="182">
                  <c:v>-3891.66432427372</c:v>
                </c:pt>
                <c:pt idx="183">
                  <c:v>-3982.299227496339</c:v>
                </c:pt>
                <c:pt idx="184">
                  <c:v>-4072.913421493931</c:v>
                </c:pt>
                <c:pt idx="185">
                  <c:v>-4163.500005644792</c:v>
                </c:pt>
                <c:pt idx="186">
                  <c:v>-4254.052081429822</c:v>
                </c:pt>
                <c:pt idx="187">
                  <c:v>-4344.56275295786</c:v>
                </c:pt>
                <c:pt idx="188">
                  <c:v>-4435.025127490846</c:v>
                </c:pt>
                <c:pt idx="189">
                  <c:v>-4525.432315968716</c:v>
                </c:pt>
                <c:pt idx="190">
                  <c:v>-4615.777433534047</c:v>
                </c:pt>
                <c:pt idx="191">
                  <c:v>-4706.053600056347</c:v>
                </c:pt>
                <c:pt idx="192">
                  <c:v>-4796.25394065602</c:v>
                </c:pt>
                <c:pt idx="193">
                  <c:v>-4886.371586227898</c:v>
                </c:pt>
                <c:pt idx="194">
                  <c:v>-4976.399673964373</c:v>
                </c:pt>
                <c:pt idx="195">
                  <c:v>-5066.331347878006</c:v>
                </c:pt>
                <c:pt idx="196">
                  <c:v>-5156.15975932364</c:v>
                </c:pt>
                <c:pt idx="197">
                  <c:v>-5245.87806751996</c:v>
                </c:pt>
                <c:pt idx="198">
                  <c:v>-5335.479440070438</c:v>
                </c:pt>
                <c:pt idx="199">
                  <c:v>-5424.95705348365</c:v>
                </c:pt>
                <c:pt idx="200">
                  <c:v>-5514.304093692906</c:v>
                </c:pt>
                <c:pt idx="201">
                  <c:v>-5603.513756575175</c:v>
                </c:pt>
                <c:pt idx="202">
                  <c:v>-5692.579248469235</c:v>
                </c:pt>
                <c:pt idx="203">
                  <c:v>-5781.493786693051</c:v>
                </c:pt>
                <c:pt idx="204">
                  <c:v>-5870.250600060293</c:v>
                </c:pt>
                <c:pt idx="205">
                  <c:v>-5958.84292939598</c:v>
                </c:pt>
                <c:pt idx="206">
                  <c:v>-6047.264028051242</c:v>
                </c:pt>
                <c:pt idx="207">
                  <c:v>-6135.507162417073</c:v>
                </c:pt>
                <c:pt idx="208">
                  <c:v>-6223.565612437148</c:v>
                </c:pt>
                <c:pt idx="209">
                  <c:v>-6311.432672119565</c:v>
                </c:pt>
                <c:pt idx="210">
                  <c:v>-6399.101650047537</c:v>
                </c:pt>
                <c:pt idx="211">
                  <c:v>-6486.56586988897</c:v>
                </c:pt>
                <c:pt idx="212">
                  <c:v>-6573.818670904895</c:v>
                </c:pt>
                <c:pt idx="213">
                  <c:v>-6660.8534084567</c:v>
                </c:pt>
                <c:pt idx="214">
                  <c:v>-6747.66345451215</c:v>
                </c:pt>
                <c:pt idx="215">
                  <c:v>-6834.242198150141</c:v>
                </c:pt>
                <c:pt idx="216">
                  <c:v>-6920.58304606414</c:v>
                </c:pt>
                <c:pt idx="217">
                  <c:v>-7006.6794230643</c:v>
                </c:pt>
                <c:pt idx="218">
                  <c:v>-7092.524772578173</c:v>
                </c:pt>
                <c:pt idx="219">
                  <c:v>-7178.11255715003</c:v>
                </c:pt>
                <c:pt idx="220">
                  <c:v>-7263.436258938709</c:v>
                </c:pt>
                <c:pt idx="221">
                  <c:v>-7348.489380213976</c:v>
                </c:pt>
                <c:pt idx="222">
                  <c:v>-7433.265443851351</c:v>
                </c:pt>
                <c:pt idx="223">
                  <c:v>-7517.757993825361</c:v>
                </c:pt>
                <c:pt idx="224">
                  <c:v>-7601.960595701203</c:v>
                </c:pt>
                <c:pt idx="225">
                  <c:v>-7685.866837124735</c:v>
                </c:pt>
                <c:pt idx="226">
                  <c:v>-7769.470328310821</c:v>
                </c:pt>
                <c:pt idx="227">
                  <c:v>-7852.76470252992</c:v>
                </c:pt>
                <c:pt idx="228">
                  <c:v>-7935.743616592951</c:v>
                </c:pt>
                <c:pt idx="229">
                  <c:v>-8018.400751334339</c:v>
                </c:pt>
                <c:pt idx="230">
                  <c:v>-8100.729812093256</c:v>
                </c:pt>
                <c:pt idx="231">
                  <c:v>-8182.724529192972</c:v>
                </c:pt>
                <c:pt idx="232">
                  <c:v>-8264.378658418333</c:v>
                </c:pt>
                <c:pt idx="233">
                  <c:v>-8345.68598149125</c:v>
                </c:pt>
                <c:pt idx="234">
                  <c:v>-8426.64030654428</c:v>
                </c:pt>
                <c:pt idx="235">
                  <c:v>-8507.23546859215</c:v>
                </c:pt>
                <c:pt idx="236">
                  <c:v>-8587.465330001227</c:v>
                </c:pt>
                <c:pt idx="237">
                  <c:v>-8667.323780956943</c:v>
                </c:pt>
                <c:pt idx="238">
                  <c:v>-8746.804739929074</c:v>
                </c:pt>
                <c:pt idx="239">
                  <c:v>-8825.902154134866</c:v>
                </c:pt>
                <c:pt idx="240">
                  <c:v>-8904.609999999999</c:v>
                </c:pt>
                <c:pt idx="241">
                  <c:v>-8982.922283617278</c:v>
                </c:pt>
                <c:pt idx="242">
                  <c:v>-9060.8330412031</c:v>
                </c:pt>
                <c:pt idx="243">
                  <c:v>-9138.336339551635</c:v>
                </c:pt>
                <c:pt idx="244">
                  <c:v>-9215.426276486649</c:v>
                </c:pt>
                <c:pt idx="245">
                  <c:v>-9292.096981310982</c:v>
                </c:pt>
                <c:pt idx="246">
                  <c:v>-9368.342615253609</c:v>
                </c:pt>
                <c:pt idx="247">
                  <c:v>-9444.157371914316</c:v>
                </c:pt>
                <c:pt idx="248">
                  <c:v>-9519.53547770585</c:v>
                </c:pt>
                <c:pt idx="249">
                  <c:v>-9594.471192293624</c:v>
                </c:pt>
                <c:pt idx="250">
                  <c:v>-9668.958809032843</c:v>
                </c:pt>
                <c:pt idx="251">
                  <c:v>-9742.992655403099</c:v>
                </c:pt>
                <c:pt idx="252">
                  <c:v>-9816.567093440355</c:v>
                </c:pt>
                <c:pt idx="253">
                  <c:v>-9889.676520166307</c:v>
                </c:pt>
                <c:pt idx="254">
                  <c:v>-9962.315368015055</c:v>
                </c:pt>
                <c:pt idx="255">
                  <c:v>-10034.47810525709</c:v>
                </c:pt>
                <c:pt idx="256">
                  <c:v>-10106.1592364206</c:v>
                </c:pt>
                <c:pt idx="257">
                  <c:v>-10177.35330270991</c:v>
                </c:pt>
                <c:pt idx="258">
                  <c:v>-10248.05488242123</c:v>
                </c:pt>
                <c:pt idx="259">
                  <c:v>-10318.25859135555</c:v>
                </c:pt>
                <c:pt idx="260">
                  <c:v>-10387.95908322861</c:v>
                </c:pt>
                <c:pt idx="261">
                  <c:v>-10457.15105007811</c:v>
                </c:pt>
                <c:pt idx="262">
                  <c:v>-10525.82922266788</c:v>
                </c:pt>
                <c:pt idx="263">
                  <c:v>-10593.98837088919</c:v>
                </c:pt>
                <c:pt idx="264">
                  <c:v>-10661.623304159</c:v>
                </c:pt>
                <c:pt idx="265">
                  <c:v>-10728.72887181529</c:v>
                </c:pt>
                <c:pt idx="266">
                  <c:v>-10795.29996350927</c:v>
                </c:pt>
                <c:pt idx="267">
                  <c:v>-10861.33150959456</c:v>
                </c:pt>
                <c:pt idx="268">
                  <c:v>-10926.8184815133</c:v>
                </c:pt>
                <c:pt idx="269">
                  <c:v>-10991.755892179</c:v>
                </c:pt>
                <c:pt idx="270">
                  <c:v>-11056.13879635645</c:v>
                </c:pt>
                <c:pt idx="271">
                  <c:v>-11119.96229103821</c:v>
                </c:pt>
                <c:pt idx="272">
                  <c:v>-11183.22151581808</c:v>
                </c:pt>
                <c:pt idx="273">
                  <c:v>-11245.91165326115</c:v>
                </c:pt>
                <c:pt idx="274">
                  <c:v>-11308.02792927075</c:v>
                </c:pt>
                <c:pt idx="275">
                  <c:v>-11369.56561345197</c:v>
                </c:pt>
                <c:pt idx="276">
                  <c:v>-11430.52001947191</c:v>
                </c:pt>
                <c:pt idx="277">
                  <c:v>-11490.88650541655</c:v>
                </c:pt>
                <c:pt idx="278">
                  <c:v>-11550.66047414427</c:v>
                </c:pt>
                <c:pt idx="279">
                  <c:v>-11609.83737363592</c:v>
                </c:pt>
                <c:pt idx="280">
                  <c:v>-11668.4126973415</c:v>
                </c:pt>
                <c:pt idx="281">
                  <c:v>-11726.38198452333</c:v>
                </c:pt>
                <c:pt idx="282">
                  <c:v>-11783.74082059574</c:v>
                </c:pt>
                <c:pt idx="283">
                  <c:v>-11840.4848374613</c:v>
                </c:pt>
                <c:pt idx="284">
                  <c:v>-11896.60971384343</c:v>
                </c:pt>
                <c:pt idx="285">
                  <c:v>-11952.1111756155</c:v>
                </c:pt>
                <c:pt idx="286">
                  <c:v>-12006.9849961263</c:v>
                </c:pt>
                <c:pt idx="287">
                  <c:v>-12061.22699652196</c:v>
                </c:pt>
                <c:pt idx="288">
                  <c:v>-12114.83304606414</c:v>
                </c:pt>
                <c:pt idx="289">
                  <c:v>-12167.79906244462</c:v>
                </c:pt>
                <c:pt idx="290">
                  <c:v>-12220.12101209619</c:v>
                </c:pt>
                <c:pt idx="291">
                  <c:v>-12271.79491049981</c:v>
                </c:pt>
                <c:pt idx="292">
                  <c:v>-12322.81682248805</c:v>
                </c:pt>
                <c:pt idx="293">
                  <c:v>-12373.18286254478</c:v>
                </c:pt>
                <c:pt idx="294">
                  <c:v>-12422.88919510104</c:v>
                </c:pt>
                <c:pt idx="295">
                  <c:v>-12471.93203482716</c:v>
                </c:pt>
                <c:pt idx="296">
                  <c:v>-12520.30764692103</c:v>
                </c:pt>
                <c:pt idx="297">
                  <c:v>-12568.01234739249</c:v>
                </c:pt>
                <c:pt idx="298">
                  <c:v>-12615.04250334389</c:v>
                </c:pt>
                <c:pt idx="299">
                  <c:v>-12661.39453324679</c:v>
                </c:pt>
                <c:pt idx="300">
                  <c:v>-12707.06490721464</c:v>
                </c:pt>
                <c:pt idx="301">
                  <c:v>-12752.05014727165</c:v>
                </c:pt>
                <c:pt idx="302">
                  <c:v>-12796.34682761761</c:v>
                </c:pt>
                <c:pt idx="303">
                  <c:v>-12839.95157488883</c:v>
                </c:pt>
                <c:pt idx="304">
                  <c:v>-12882.86106841496</c:v>
                </c:pt>
                <c:pt idx="305">
                  <c:v>-12925.07204047196</c:v>
                </c:pt>
                <c:pt idx="306">
                  <c:v>-12966.58127653086</c:v>
                </c:pt>
                <c:pt idx="307">
                  <c:v>-13007.38561550264</c:v>
                </c:pt>
                <c:pt idx="308">
                  <c:v>-13047.4819499789</c:v>
                </c:pt>
                <c:pt idx="309">
                  <c:v>-13086.86722646853</c:v>
                </c:pt>
                <c:pt idx="310">
                  <c:v>-13125.53844563024</c:v>
                </c:pt>
                <c:pt idx="311">
                  <c:v>-13163.49266250097</c:v>
                </c:pt>
                <c:pt idx="312">
                  <c:v>-13200.72698672016</c:v>
                </c:pt>
                <c:pt idx="313">
                  <c:v>-13237.23858274986</c:v>
                </c:pt>
                <c:pt idx="314">
                  <c:v>-13273.02467009068</c:v>
                </c:pt>
                <c:pt idx="315">
                  <c:v>-13308.0825234935</c:v>
                </c:pt>
                <c:pt idx="316">
                  <c:v>-13342.40947316707</c:v>
                </c:pt>
                <c:pt idx="317">
                  <c:v>-13376.00290498126</c:v>
                </c:pt>
                <c:pt idx="318">
                  <c:v>-13408.86026066618</c:v>
                </c:pt>
                <c:pt idx="319">
                  <c:v>-13440.97903800698</c:v>
                </c:pt>
                <c:pt idx="320">
                  <c:v>-13472.35679103441</c:v>
                </c:pt>
                <c:pt idx="321">
                  <c:v>-13502.99113021109</c:v>
                </c:pt>
                <c:pt idx="322">
                  <c:v>-13532.8797226135</c:v>
                </c:pt>
                <c:pt idx="323">
                  <c:v>-13562.0202921096</c:v>
                </c:pt>
                <c:pt idx="324">
                  <c:v>-13590.4106195322</c:v>
                </c:pt>
                <c:pt idx="325">
                  <c:v>-13618.04854284795</c:v>
                </c:pt>
                <c:pt idx="326">
                  <c:v>-13644.93195732199</c:v>
                </c:pt>
                <c:pt idx="327">
                  <c:v>-13671.05881567823</c:v>
                </c:pt>
                <c:pt idx="328">
                  <c:v>-13696.42712825523</c:v>
                </c:pt>
                <c:pt idx="329">
                  <c:v>-13721.03496315778</c:v>
                </c:pt>
                <c:pt idx="330">
                  <c:v>-13744.88044640399</c:v>
                </c:pt>
                <c:pt idx="331">
                  <c:v>-13767.96176206797</c:v>
                </c:pt>
                <c:pt idx="332">
                  <c:v>-13790.27715241819</c:v>
                </c:pt>
                <c:pt idx="333">
                  <c:v>-13811.82491805126</c:v>
                </c:pt>
                <c:pt idx="334">
                  <c:v>-13832.60341802142</c:v>
                </c:pt>
                <c:pt idx="335">
                  <c:v>-13852.61106996543</c:v>
                </c:pt>
                <c:pt idx="336">
                  <c:v>-13871.84635022314</c:v>
                </c:pt>
                <c:pt idx="337">
                  <c:v>-13890.30779395349</c:v>
                </c:pt>
                <c:pt idx="338">
                  <c:v>-13907.99399524606</c:v>
                </c:pt>
                <c:pt idx="339">
                  <c:v>-13924.90360722814</c:v>
                </c:pt>
                <c:pt idx="340">
                  <c:v>-13941.03534216732</c:v>
                </c:pt>
                <c:pt idx="341">
                  <c:v>-13956.38797156953</c:v>
                </c:pt>
                <c:pt idx="342">
                  <c:v>-13970.96032627259</c:v>
                </c:pt>
                <c:pt idx="343">
                  <c:v>-13984.75129653527</c:v>
                </c:pt>
                <c:pt idx="344">
                  <c:v>-13997.7598321218</c:v>
                </c:pt>
                <c:pt idx="345">
                  <c:v>-14009.98494238183</c:v>
                </c:pt>
                <c:pt idx="346">
                  <c:v>-14021.42569632587</c:v>
                </c:pt>
                <c:pt idx="347">
                  <c:v>-14032.08122269623</c:v>
                </c:pt>
                <c:pt idx="348">
                  <c:v>-14041.95071003331</c:v>
                </c:pt>
                <c:pt idx="349">
                  <c:v>-14051.03340673744</c:v>
                </c:pt>
                <c:pt idx="350">
                  <c:v>-14059.3286211261</c:v>
                </c:pt>
                <c:pt idx="351">
                  <c:v>-14066.8357214866</c:v>
                </c:pt>
                <c:pt idx="352">
                  <c:v>-14073.55413612418</c:v>
                </c:pt>
                <c:pt idx="353">
                  <c:v>-14079.48335340557</c:v>
                </c:pt>
                <c:pt idx="354">
                  <c:v>-14084.62292179789</c:v>
                </c:pt>
                <c:pt idx="355">
                  <c:v>-14088.97244990313</c:v>
                </c:pt>
                <c:pt idx="356">
                  <c:v>-14092.53160648788</c:v>
                </c:pt>
                <c:pt idx="357">
                  <c:v>-14095.30012050858</c:v>
                </c:pt>
                <c:pt idx="358">
                  <c:v>-14097.27778113217</c:v>
                </c:pt>
                <c:pt idx="359">
                  <c:v>-14098.46443775215</c:v>
                </c:pt>
                <c:pt idx="360">
                  <c:v>-14098.86</c:v>
                </c:pt>
                <c:pt idx="361">
                  <c:v>-14098.46443775215</c:v>
                </c:pt>
                <c:pt idx="362">
                  <c:v>-14097.27778113217</c:v>
                </c:pt>
                <c:pt idx="363">
                  <c:v>-14095.30012050858</c:v>
                </c:pt>
                <c:pt idx="364">
                  <c:v>-14092.53160648788</c:v>
                </c:pt>
                <c:pt idx="365">
                  <c:v>-14088.97244990313</c:v>
                </c:pt>
                <c:pt idx="366">
                  <c:v>-14084.62292179789</c:v>
                </c:pt>
                <c:pt idx="367">
                  <c:v>-14079.48335340557</c:v>
                </c:pt>
                <c:pt idx="368">
                  <c:v>-14073.55413612418</c:v>
                </c:pt>
                <c:pt idx="369">
                  <c:v>-14066.8357214866</c:v>
                </c:pt>
                <c:pt idx="370">
                  <c:v>-14059.3286211261</c:v>
                </c:pt>
                <c:pt idx="371">
                  <c:v>-14051.03340673744</c:v>
                </c:pt>
                <c:pt idx="372">
                  <c:v>-14041.95071003331</c:v>
                </c:pt>
                <c:pt idx="373">
                  <c:v>-14032.08122269623</c:v>
                </c:pt>
                <c:pt idx="374">
                  <c:v>-14021.42569632587</c:v>
                </c:pt>
                <c:pt idx="375">
                  <c:v>-14009.98494238183</c:v>
                </c:pt>
                <c:pt idx="376">
                  <c:v>-13997.7598321218</c:v>
                </c:pt>
                <c:pt idx="377">
                  <c:v>-13984.75129653527</c:v>
                </c:pt>
                <c:pt idx="378">
                  <c:v>-13970.96032627259</c:v>
                </c:pt>
                <c:pt idx="379">
                  <c:v>-13956.38797156953</c:v>
                </c:pt>
                <c:pt idx="380">
                  <c:v>-13941.03534216732</c:v>
                </c:pt>
                <c:pt idx="381">
                  <c:v>-13924.90360722814</c:v>
                </c:pt>
                <c:pt idx="382">
                  <c:v>-13907.99399524606</c:v>
                </c:pt>
                <c:pt idx="383">
                  <c:v>-13890.30779395349</c:v>
                </c:pt>
                <c:pt idx="384">
                  <c:v>-13871.84635022314</c:v>
                </c:pt>
                <c:pt idx="385">
                  <c:v>-13852.61106996543</c:v>
                </c:pt>
                <c:pt idx="386">
                  <c:v>-13832.60341802142</c:v>
                </c:pt>
                <c:pt idx="387">
                  <c:v>-13811.82491805126</c:v>
                </c:pt>
                <c:pt idx="388">
                  <c:v>-13790.27715241819</c:v>
                </c:pt>
                <c:pt idx="389">
                  <c:v>-13767.96176206797</c:v>
                </c:pt>
                <c:pt idx="390">
                  <c:v>-13744.88044640399</c:v>
                </c:pt>
                <c:pt idx="391">
                  <c:v>-13721.03496315778</c:v>
                </c:pt>
                <c:pt idx="392">
                  <c:v>-13696.42712825523</c:v>
                </c:pt>
                <c:pt idx="393">
                  <c:v>-13671.05881567823</c:v>
                </c:pt>
                <c:pt idx="394">
                  <c:v>-13644.93195732199</c:v>
                </c:pt>
                <c:pt idx="395">
                  <c:v>-13618.04854284796</c:v>
                </c:pt>
                <c:pt idx="396">
                  <c:v>-13590.4106195322</c:v>
                </c:pt>
                <c:pt idx="397">
                  <c:v>-13562.0202921096</c:v>
                </c:pt>
                <c:pt idx="398">
                  <c:v>-13532.8797226135</c:v>
                </c:pt>
                <c:pt idx="399">
                  <c:v>-13502.9911302111</c:v>
                </c:pt>
                <c:pt idx="400">
                  <c:v>-13472.35679103441</c:v>
                </c:pt>
                <c:pt idx="401">
                  <c:v>-13440.97903800698</c:v>
                </c:pt>
                <c:pt idx="402">
                  <c:v>-13408.86026066618</c:v>
                </c:pt>
                <c:pt idx="403">
                  <c:v>-13376.00290498126</c:v>
                </c:pt>
                <c:pt idx="404">
                  <c:v>-13342.40947316707</c:v>
                </c:pt>
                <c:pt idx="405">
                  <c:v>-13308.0825234935</c:v>
                </c:pt>
                <c:pt idx="406">
                  <c:v>-13273.02467009068</c:v>
                </c:pt>
                <c:pt idx="407">
                  <c:v>-13237.23858274986</c:v>
                </c:pt>
                <c:pt idx="408">
                  <c:v>-13200.72698672016</c:v>
                </c:pt>
                <c:pt idx="409">
                  <c:v>-13163.49266250097</c:v>
                </c:pt>
                <c:pt idx="410">
                  <c:v>-13125.53844563024</c:v>
                </c:pt>
                <c:pt idx="411">
                  <c:v>-13086.86722646853</c:v>
                </c:pt>
                <c:pt idx="412">
                  <c:v>-13047.4819499789</c:v>
                </c:pt>
                <c:pt idx="413">
                  <c:v>-13007.38561550264</c:v>
                </c:pt>
                <c:pt idx="414">
                  <c:v>-12966.58127653086</c:v>
                </c:pt>
                <c:pt idx="415">
                  <c:v>-12925.07204047196</c:v>
                </c:pt>
                <c:pt idx="416">
                  <c:v>-12882.86106841496</c:v>
                </c:pt>
                <c:pt idx="417">
                  <c:v>-12839.95157488883</c:v>
                </c:pt>
                <c:pt idx="418">
                  <c:v>-12796.34682761761</c:v>
                </c:pt>
                <c:pt idx="419">
                  <c:v>-12752.05014727165</c:v>
                </c:pt>
                <c:pt idx="420">
                  <c:v>-12707.06490721464</c:v>
                </c:pt>
                <c:pt idx="421">
                  <c:v>-12661.39453324679</c:v>
                </c:pt>
                <c:pt idx="422">
                  <c:v>-12615.04250334389</c:v>
                </c:pt>
                <c:pt idx="423">
                  <c:v>-12568.01234739249</c:v>
                </c:pt>
                <c:pt idx="424">
                  <c:v>-12520.30764692103</c:v>
                </c:pt>
                <c:pt idx="425">
                  <c:v>-12471.93203482716</c:v>
                </c:pt>
                <c:pt idx="426">
                  <c:v>-12422.88919510104</c:v>
                </c:pt>
                <c:pt idx="427">
                  <c:v>-12373.18286254478</c:v>
                </c:pt>
                <c:pt idx="428">
                  <c:v>-12322.81682248805</c:v>
                </c:pt>
                <c:pt idx="429">
                  <c:v>-12271.79491049981</c:v>
                </c:pt>
                <c:pt idx="430">
                  <c:v>-12220.1210120962</c:v>
                </c:pt>
                <c:pt idx="431">
                  <c:v>-12167.79906244462</c:v>
                </c:pt>
                <c:pt idx="432">
                  <c:v>-12114.83304606414</c:v>
                </c:pt>
                <c:pt idx="433">
                  <c:v>-12061.22699652197</c:v>
                </c:pt>
                <c:pt idx="434">
                  <c:v>-12006.9849961263</c:v>
                </c:pt>
                <c:pt idx="435">
                  <c:v>-11952.1111756155</c:v>
                </c:pt>
                <c:pt idx="436">
                  <c:v>-11896.60971384343</c:v>
                </c:pt>
                <c:pt idx="437">
                  <c:v>-11840.4848374613</c:v>
                </c:pt>
                <c:pt idx="438">
                  <c:v>-11783.74082059574</c:v>
                </c:pt>
                <c:pt idx="439">
                  <c:v>-11726.38198452333</c:v>
                </c:pt>
                <c:pt idx="440">
                  <c:v>-11668.4126973415</c:v>
                </c:pt>
                <c:pt idx="441">
                  <c:v>-11609.83737363592</c:v>
                </c:pt>
                <c:pt idx="442">
                  <c:v>-11550.66047414427</c:v>
                </c:pt>
                <c:pt idx="443">
                  <c:v>-11490.88650541655</c:v>
                </c:pt>
                <c:pt idx="444">
                  <c:v>-11430.52001947191</c:v>
                </c:pt>
                <c:pt idx="445">
                  <c:v>-11369.56561345197</c:v>
                </c:pt>
                <c:pt idx="446">
                  <c:v>-11308.02792927075</c:v>
                </c:pt>
                <c:pt idx="447">
                  <c:v>-11245.91165326115</c:v>
                </c:pt>
                <c:pt idx="448">
                  <c:v>-11183.22151581808</c:v>
                </c:pt>
                <c:pt idx="449">
                  <c:v>-11119.96229103821</c:v>
                </c:pt>
                <c:pt idx="450">
                  <c:v>-11056.13879635645</c:v>
                </c:pt>
                <c:pt idx="451">
                  <c:v>-10991.755892179</c:v>
                </c:pt>
                <c:pt idx="452">
                  <c:v>-10926.81848151329</c:v>
                </c:pt>
                <c:pt idx="453">
                  <c:v>-10861.33150959456</c:v>
                </c:pt>
                <c:pt idx="454">
                  <c:v>-10795.29996350927</c:v>
                </c:pt>
                <c:pt idx="455">
                  <c:v>-10728.72887181529</c:v>
                </c:pt>
                <c:pt idx="456">
                  <c:v>-10661.623304159</c:v>
                </c:pt>
                <c:pt idx="457">
                  <c:v>-10593.98837088919</c:v>
                </c:pt>
                <c:pt idx="458">
                  <c:v>-10525.82922266788</c:v>
                </c:pt>
                <c:pt idx="459">
                  <c:v>-10457.15105007811</c:v>
                </c:pt>
                <c:pt idx="460">
                  <c:v>-10387.95908322861</c:v>
                </c:pt>
                <c:pt idx="461">
                  <c:v>-10318.25859135555</c:v>
                </c:pt>
                <c:pt idx="462">
                  <c:v>-10248.05488242124</c:v>
                </c:pt>
                <c:pt idx="463">
                  <c:v>-10177.35330270991</c:v>
                </c:pt>
                <c:pt idx="464">
                  <c:v>-10106.1592364206</c:v>
                </c:pt>
                <c:pt idx="465">
                  <c:v>-10034.4781052571</c:v>
                </c:pt>
                <c:pt idx="466">
                  <c:v>-9962.315368015055</c:v>
                </c:pt>
                <c:pt idx="467">
                  <c:v>-9889.676520166313</c:v>
                </c:pt>
                <c:pt idx="468">
                  <c:v>-9816.567093440357</c:v>
                </c:pt>
                <c:pt idx="469">
                  <c:v>-9742.992655403097</c:v>
                </c:pt>
                <c:pt idx="470">
                  <c:v>-9668.958809032847</c:v>
                </c:pt>
                <c:pt idx="471">
                  <c:v>-9594.471192293626</c:v>
                </c:pt>
                <c:pt idx="472">
                  <c:v>-9519.53547770585</c:v>
                </c:pt>
                <c:pt idx="473">
                  <c:v>-9444.15737191432</c:v>
                </c:pt>
                <c:pt idx="474">
                  <c:v>-9368.342615253609</c:v>
                </c:pt>
                <c:pt idx="475">
                  <c:v>-9292.096981310982</c:v>
                </c:pt>
                <c:pt idx="476">
                  <c:v>-9215.426276486651</c:v>
                </c:pt>
                <c:pt idx="477">
                  <c:v>-9138.336339551632</c:v>
                </c:pt>
                <c:pt idx="478">
                  <c:v>-9060.8330412031</c:v>
                </c:pt>
                <c:pt idx="479">
                  <c:v>-8982.922283617276</c:v>
                </c:pt>
                <c:pt idx="480">
                  <c:v>-8904.610000000004</c:v>
                </c:pt>
                <c:pt idx="481">
                  <c:v>-8825.90215413487</c:v>
                </c:pt>
                <c:pt idx="482">
                  <c:v>-8746.80473992907</c:v>
                </c:pt>
                <c:pt idx="483">
                  <c:v>-8667.323780956945</c:v>
                </c:pt>
                <c:pt idx="484">
                  <c:v>-8587.465330001225</c:v>
                </c:pt>
                <c:pt idx="485">
                  <c:v>-8507.235468592156</c:v>
                </c:pt>
                <c:pt idx="486">
                  <c:v>-8426.640306544282</c:v>
                </c:pt>
                <c:pt idx="487">
                  <c:v>-8345.685981491248</c:v>
                </c:pt>
                <c:pt idx="488">
                  <c:v>-8264.378658418334</c:v>
                </c:pt>
                <c:pt idx="489">
                  <c:v>-8182.724529192973</c:v>
                </c:pt>
                <c:pt idx="490">
                  <c:v>-8100.729812093254</c:v>
                </c:pt>
                <c:pt idx="491">
                  <c:v>-8018.400751334341</c:v>
                </c:pt>
                <c:pt idx="492">
                  <c:v>-7935.74361659295</c:v>
                </c:pt>
                <c:pt idx="493">
                  <c:v>-7852.764702529924</c:v>
                </c:pt>
                <c:pt idx="494">
                  <c:v>-7769.470328310821</c:v>
                </c:pt>
                <c:pt idx="495">
                  <c:v>-7685.866837124732</c:v>
                </c:pt>
                <c:pt idx="496">
                  <c:v>-7601.960595701205</c:v>
                </c:pt>
                <c:pt idx="497">
                  <c:v>-7517.757993825361</c:v>
                </c:pt>
                <c:pt idx="498">
                  <c:v>-7433.265443851356</c:v>
                </c:pt>
                <c:pt idx="499">
                  <c:v>-7348.48938021398</c:v>
                </c:pt>
                <c:pt idx="500">
                  <c:v>-7263.436258938707</c:v>
                </c:pt>
                <c:pt idx="501">
                  <c:v>-7178.112557150032</c:v>
                </c:pt>
                <c:pt idx="502">
                  <c:v>-7092.524772578173</c:v>
                </c:pt>
                <c:pt idx="503">
                  <c:v>-7006.679423064304</c:v>
                </c:pt>
                <c:pt idx="504">
                  <c:v>-6920.583046064142</c:v>
                </c:pt>
                <c:pt idx="505">
                  <c:v>-6834.24219815014</c:v>
                </c:pt>
                <c:pt idx="506">
                  <c:v>-6747.663454512155</c:v>
                </c:pt>
                <c:pt idx="507">
                  <c:v>-6660.8534084567</c:v>
                </c:pt>
                <c:pt idx="508">
                  <c:v>-6573.818670904893</c:v>
                </c:pt>
                <c:pt idx="509">
                  <c:v>-6486.565869888973</c:v>
                </c:pt>
                <c:pt idx="510">
                  <c:v>-6399.101650047535</c:v>
                </c:pt>
                <c:pt idx="511">
                  <c:v>-6311.43267211957</c:v>
                </c:pt>
                <c:pt idx="512">
                  <c:v>-6223.565612437148</c:v>
                </c:pt>
                <c:pt idx="513">
                  <c:v>-6135.507162417071</c:v>
                </c:pt>
                <c:pt idx="514">
                  <c:v>-6047.264028051244</c:v>
                </c:pt>
                <c:pt idx="515">
                  <c:v>-5958.84292939598</c:v>
                </c:pt>
                <c:pt idx="516">
                  <c:v>-5870.250600060297</c:v>
                </c:pt>
                <c:pt idx="517">
                  <c:v>-5781.493786693054</c:v>
                </c:pt>
                <c:pt idx="518">
                  <c:v>-5692.579248469233</c:v>
                </c:pt>
                <c:pt idx="519">
                  <c:v>-5603.513756575177</c:v>
                </c:pt>
                <c:pt idx="520">
                  <c:v>-5514.304093692906</c:v>
                </c:pt>
                <c:pt idx="521">
                  <c:v>-5424.957053483646</c:v>
                </c:pt>
                <c:pt idx="522">
                  <c:v>-5335.47944007044</c:v>
                </c:pt>
                <c:pt idx="523">
                  <c:v>-5245.878067519958</c:v>
                </c:pt>
                <c:pt idx="524">
                  <c:v>-5156.159759323644</c:v>
                </c:pt>
                <c:pt idx="525">
                  <c:v>-5066.331347878006</c:v>
                </c:pt>
                <c:pt idx="526">
                  <c:v>-4976.399673964371</c:v>
                </c:pt>
                <c:pt idx="527">
                  <c:v>-4886.371586227901</c:v>
                </c:pt>
                <c:pt idx="528">
                  <c:v>-4796.253940656016</c:v>
                </c:pt>
                <c:pt idx="529">
                  <c:v>-4706.053600056351</c:v>
                </c:pt>
                <c:pt idx="530">
                  <c:v>-4615.777433534047</c:v>
                </c:pt>
                <c:pt idx="531">
                  <c:v>-4525.432315968715</c:v>
                </c:pt>
                <c:pt idx="532">
                  <c:v>-4435.025127490848</c:v>
                </c:pt>
                <c:pt idx="533">
                  <c:v>-4344.56275295786</c:v>
                </c:pt>
                <c:pt idx="534">
                  <c:v>-4254.052081429827</c:v>
                </c:pt>
                <c:pt idx="535">
                  <c:v>-4163.500005644794</c:v>
                </c:pt>
                <c:pt idx="536">
                  <c:v>-4072.913421493929</c:v>
                </c:pt>
                <c:pt idx="537">
                  <c:v>-3982.299227496344</c:v>
                </c:pt>
                <c:pt idx="538">
                  <c:v>-3891.66432427372</c:v>
                </c:pt>
                <c:pt idx="539">
                  <c:v>-3801.015614024854</c:v>
                </c:pt>
                <c:pt idx="540">
                  <c:v>-3710.360000000002</c:v>
                </c:pt>
                <c:pt idx="541">
                  <c:v>-3619.704385975141</c:v>
                </c:pt>
                <c:pt idx="542">
                  <c:v>-3529.055675726284</c:v>
                </c:pt>
                <c:pt idx="543">
                  <c:v>-3438.42077250366</c:v>
                </c:pt>
                <c:pt idx="544">
                  <c:v>-3347.806578506066</c:v>
                </c:pt>
                <c:pt idx="545">
                  <c:v>-3257.21999435521</c:v>
                </c:pt>
                <c:pt idx="546">
                  <c:v>-3166.667918570177</c:v>
                </c:pt>
                <c:pt idx="547">
                  <c:v>-3076.157247042144</c:v>
                </c:pt>
                <c:pt idx="548">
                  <c:v>-2985.694872509156</c:v>
                </c:pt>
                <c:pt idx="549">
                  <c:v>-2895.28768403128</c:v>
                </c:pt>
                <c:pt idx="550">
                  <c:v>-2804.942566465956</c:v>
                </c:pt>
                <c:pt idx="551">
                  <c:v>-2714.666399943653</c:v>
                </c:pt>
                <c:pt idx="552">
                  <c:v>-2624.466059343987</c:v>
                </c:pt>
                <c:pt idx="553">
                  <c:v>-2534.348413772103</c:v>
                </c:pt>
                <c:pt idx="554">
                  <c:v>-2444.320326035623</c:v>
                </c:pt>
                <c:pt idx="555">
                  <c:v>-2354.388652121997</c:v>
                </c:pt>
                <c:pt idx="556">
                  <c:v>-2264.56024067636</c:v>
                </c:pt>
                <c:pt idx="557">
                  <c:v>-2174.841932480036</c:v>
                </c:pt>
                <c:pt idx="558">
                  <c:v>-2085.240559929564</c:v>
                </c:pt>
                <c:pt idx="559">
                  <c:v>-1995.762946516349</c:v>
                </c:pt>
                <c:pt idx="560">
                  <c:v>-1906.415906307098</c:v>
                </c:pt>
                <c:pt idx="561">
                  <c:v>-1817.206243424827</c:v>
                </c:pt>
                <c:pt idx="562">
                  <c:v>-1728.140751530761</c:v>
                </c:pt>
                <c:pt idx="563">
                  <c:v>-1639.22621330695</c:v>
                </c:pt>
                <c:pt idx="564">
                  <c:v>-1550.469399939706</c:v>
                </c:pt>
                <c:pt idx="565">
                  <c:v>-1461.877070604023</c:v>
                </c:pt>
                <c:pt idx="566">
                  <c:v>-1373.45597194876</c:v>
                </c:pt>
                <c:pt idx="567">
                  <c:v>-1285.212837582924</c:v>
                </c:pt>
                <c:pt idx="568">
                  <c:v>-1197.154387562855</c:v>
                </c:pt>
                <c:pt idx="569">
                  <c:v>-1109.287327880435</c:v>
                </c:pt>
                <c:pt idx="570">
                  <c:v>-1021.618349952468</c:v>
                </c:pt>
                <c:pt idx="571">
                  <c:v>-934.1541301110299</c:v>
                </c:pt>
                <c:pt idx="572">
                  <c:v>-846.9013290951019</c:v>
                </c:pt>
                <c:pt idx="573">
                  <c:v>-759.8665915433029</c:v>
                </c:pt>
                <c:pt idx="574">
                  <c:v>-673.0565454878496</c:v>
                </c:pt>
                <c:pt idx="575">
                  <c:v>-586.4778018498551</c:v>
                </c:pt>
                <c:pt idx="576">
                  <c:v>-500.1369539358607</c:v>
                </c:pt>
                <c:pt idx="577">
                  <c:v>-414.0405769356992</c:v>
                </c:pt>
                <c:pt idx="578">
                  <c:v>-328.1952274218318</c:v>
                </c:pt>
                <c:pt idx="579">
                  <c:v>-242.6074428499709</c:v>
                </c:pt>
                <c:pt idx="580">
                  <c:v>-157.2837410612875</c:v>
                </c:pt>
                <c:pt idx="581">
                  <c:v>-72.23061978602503</c:v>
                </c:pt>
                <c:pt idx="582">
                  <c:v>12.54544385135313</c:v>
                </c:pt>
                <c:pt idx="583">
                  <c:v>97.03799382535787</c:v>
                </c:pt>
                <c:pt idx="584">
                  <c:v>181.2405957012014</c:v>
                </c:pt>
                <c:pt idx="585">
                  <c:v>265.1468371247374</c:v>
                </c:pt>
                <c:pt idx="586">
                  <c:v>348.7503283108175</c:v>
                </c:pt>
                <c:pt idx="587">
                  <c:v>432.0447025299207</c:v>
                </c:pt>
                <c:pt idx="588">
                  <c:v>515.0236165929456</c:v>
                </c:pt>
                <c:pt idx="589">
                  <c:v>597.6807513343375</c:v>
                </c:pt>
                <c:pt idx="590">
                  <c:v>680.0098120932579</c:v>
                </c:pt>
                <c:pt idx="591">
                  <c:v>762.0045291929702</c:v>
                </c:pt>
                <c:pt idx="592">
                  <c:v>843.6586584183303</c:v>
                </c:pt>
                <c:pt idx="593">
                  <c:v>924.9659814912519</c:v>
                </c:pt>
                <c:pt idx="594">
                  <c:v>1005.920306544281</c:v>
                </c:pt>
                <c:pt idx="595">
                  <c:v>1086.515468592151</c:v>
                </c:pt>
                <c:pt idx="596">
                  <c:v>1166.745330001223</c:v>
                </c:pt>
                <c:pt idx="597">
                  <c:v>1246.603780956942</c:v>
                </c:pt>
                <c:pt idx="598">
                  <c:v>1326.084739929074</c:v>
                </c:pt>
                <c:pt idx="599">
                  <c:v>1405.182154134866</c:v>
                </c:pt>
                <c:pt idx="600">
                  <c:v>1483.890000000001</c:v>
                </c:pt>
                <c:pt idx="601">
                  <c:v>1562.202283617271</c:v>
                </c:pt>
                <c:pt idx="602">
                  <c:v>1640.113041203098</c:v>
                </c:pt>
                <c:pt idx="603">
                  <c:v>1717.616339551636</c:v>
                </c:pt>
                <c:pt idx="604">
                  <c:v>1794.706276486646</c:v>
                </c:pt>
                <c:pt idx="605">
                  <c:v>1871.37698131098</c:v>
                </c:pt>
                <c:pt idx="606">
                  <c:v>1947.622615253604</c:v>
                </c:pt>
                <c:pt idx="607">
                  <c:v>2023.437371914315</c:v>
                </c:pt>
                <c:pt idx="608">
                  <c:v>2098.815477705855</c:v>
                </c:pt>
                <c:pt idx="609">
                  <c:v>2173.751192293622</c:v>
                </c:pt>
                <c:pt idx="610">
                  <c:v>2248.238809032842</c:v>
                </c:pt>
                <c:pt idx="611">
                  <c:v>2322.2726554031</c:v>
                </c:pt>
                <c:pt idx="612">
                  <c:v>2395.847093440355</c:v>
                </c:pt>
                <c:pt idx="613">
                  <c:v>2468.956520166309</c:v>
                </c:pt>
                <c:pt idx="614">
                  <c:v>2541.59536801505</c:v>
                </c:pt>
                <c:pt idx="615">
                  <c:v>2613.758105257093</c:v>
                </c:pt>
                <c:pt idx="616">
                  <c:v>2685.439236420604</c:v>
                </c:pt>
                <c:pt idx="617">
                  <c:v>2756.633302709908</c:v>
                </c:pt>
                <c:pt idx="618">
                  <c:v>2827.334882421237</c:v>
                </c:pt>
                <c:pt idx="619">
                  <c:v>2897.538591355547</c:v>
                </c:pt>
                <c:pt idx="620">
                  <c:v>2967.239083228613</c:v>
                </c:pt>
                <c:pt idx="621">
                  <c:v>3036.431050078115</c:v>
                </c:pt>
                <c:pt idx="622">
                  <c:v>3105.109222667882</c:v>
                </c:pt>
                <c:pt idx="623">
                  <c:v>3173.268370889189</c:v>
                </c:pt>
                <c:pt idx="624">
                  <c:v>3240.903304158994</c:v>
                </c:pt>
                <c:pt idx="625">
                  <c:v>3308.008871815286</c:v>
                </c:pt>
                <c:pt idx="626">
                  <c:v>3374.579963509266</c:v>
                </c:pt>
                <c:pt idx="627">
                  <c:v>3440.61150959456</c:v>
                </c:pt>
                <c:pt idx="628">
                  <c:v>3506.098481513292</c:v>
                </c:pt>
                <c:pt idx="629">
                  <c:v>3571.035892179003</c:v>
                </c:pt>
                <c:pt idx="630">
                  <c:v>3635.418796356447</c:v>
                </c:pt>
                <c:pt idx="631">
                  <c:v>3699.242291038216</c:v>
                </c:pt>
                <c:pt idx="632">
                  <c:v>3762.501515818074</c:v>
                </c:pt>
                <c:pt idx="633">
                  <c:v>3825.19165326115</c:v>
                </c:pt>
                <c:pt idx="634">
                  <c:v>3887.307929270755</c:v>
                </c:pt>
                <c:pt idx="635">
                  <c:v>3948.845613451972</c:v>
                </c:pt>
                <c:pt idx="636">
                  <c:v>4009.80001947191</c:v>
                </c:pt>
                <c:pt idx="637">
                  <c:v>4070.166505416546</c:v>
                </c:pt>
                <c:pt idx="638">
                  <c:v>4129.940474144266</c:v>
                </c:pt>
                <c:pt idx="639">
                  <c:v>4189.117373635922</c:v>
                </c:pt>
                <c:pt idx="640">
                  <c:v>4247.692697341501</c:v>
                </c:pt>
                <c:pt idx="641">
                  <c:v>4305.66198452333</c:v>
                </c:pt>
                <c:pt idx="642">
                  <c:v>4363.020820595738</c:v>
                </c:pt>
                <c:pt idx="643">
                  <c:v>4419.7648374613</c:v>
                </c:pt>
                <c:pt idx="644">
                  <c:v>4475.889713843431</c:v>
                </c:pt>
                <c:pt idx="645">
                  <c:v>4531.391175615493</c:v>
                </c:pt>
                <c:pt idx="646">
                  <c:v>4586.264996126301</c:v>
                </c:pt>
                <c:pt idx="647">
                  <c:v>4640.506996521963</c:v>
                </c:pt>
                <c:pt idx="648">
                  <c:v>4694.11304606414</c:v>
                </c:pt>
                <c:pt idx="649">
                  <c:v>4747.079062444624</c:v>
                </c:pt>
                <c:pt idx="650">
                  <c:v>4799.401012096189</c:v>
                </c:pt>
                <c:pt idx="651">
                  <c:v>4851.07491049981</c:v>
                </c:pt>
                <c:pt idx="652">
                  <c:v>4902.096822488052</c:v>
                </c:pt>
                <c:pt idx="653">
                  <c:v>4952.462862544775</c:v>
                </c:pt>
                <c:pt idx="654">
                  <c:v>5002.169195101037</c:v>
                </c:pt>
                <c:pt idx="655">
                  <c:v>5051.212034827161</c:v>
                </c:pt>
                <c:pt idx="656">
                  <c:v>5099.587646921032</c:v>
                </c:pt>
                <c:pt idx="657">
                  <c:v>5147.292347392488</c:v>
                </c:pt>
                <c:pt idx="658">
                  <c:v>5194.32250334389</c:v>
                </c:pt>
                <c:pt idx="659">
                  <c:v>5240.674533246789</c:v>
                </c:pt>
                <c:pt idx="660">
                  <c:v>5286.344907214638</c:v>
                </c:pt>
                <c:pt idx="661">
                  <c:v>5331.330147271646</c:v>
                </c:pt>
                <c:pt idx="662">
                  <c:v>5375.626827617613</c:v>
                </c:pt>
                <c:pt idx="663">
                  <c:v>5419.231574888826</c:v>
                </c:pt>
                <c:pt idx="664">
                  <c:v>5462.141068414962</c:v>
                </c:pt>
                <c:pt idx="665">
                  <c:v>5504.352040471958</c:v>
                </c:pt>
                <c:pt idx="666">
                  <c:v>5545.861276530858</c:v>
                </c:pt>
                <c:pt idx="667">
                  <c:v>5586.665615502638</c:v>
                </c:pt>
                <c:pt idx="668">
                  <c:v>5626.761949978893</c:v>
                </c:pt>
                <c:pt idx="669">
                  <c:v>5666.147226468526</c:v>
                </c:pt>
                <c:pt idx="670">
                  <c:v>5704.81844563024</c:v>
                </c:pt>
                <c:pt idx="671">
                  <c:v>5742.772662500968</c:v>
                </c:pt>
                <c:pt idx="672">
                  <c:v>5780.00698672016</c:v>
                </c:pt>
                <c:pt idx="673">
                  <c:v>5816.518582749859</c:v>
                </c:pt>
                <c:pt idx="674">
                  <c:v>5852.304670090675</c:v>
                </c:pt>
                <c:pt idx="675">
                  <c:v>5887.362523493504</c:v>
                </c:pt>
                <c:pt idx="676">
                  <c:v>5921.68947316707</c:v>
                </c:pt>
                <c:pt idx="677">
                  <c:v>5955.282904981263</c:v>
                </c:pt>
                <c:pt idx="678">
                  <c:v>5988.140260666178</c:v>
                </c:pt>
                <c:pt idx="679">
                  <c:v>6020.259038006977</c:v>
                </c:pt>
                <c:pt idx="680">
                  <c:v>6051.63679103441</c:v>
                </c:pt>
                <c:pt idx="681">
                  <c:v>6082.271130211095</c:v>
                </c:pt>
                <c:pt idx="682">
                  <c:v>6112.159722613502</c:v>
                </c:pt>
                <c:pt idx="683">
                  <c:v>6141.300292109603</c:v>
                </c:pt>
                <c:pt idx="684">
                  <c:v>6169.690619532203</c:v>
                </c:pt>
                <c:pt idx="685">
                  <c:v>6197.328542847956</c:v>
                </c:pt>
                <c:pt idx="686">
                  <c:v>6224.211957321992</c:v>
                </c:pt>
                <c:pt idx="687">
                  <c:v>6250.338815678224</c:v>
                </c:pt>
                <c:pt idx="688">
                  <c:v>6275.707128255226</c:v>
                </c:pt>
                <c:pt idx="689">
                  <c:v>6300.314963157778</c:v>
                </c:pt>
                <c:pt idx="690">
                  <c:v>6324.160446403985</c:v>
                </c:pt>
                <c:pt idx="691">
                  <c:v>6347.241762067971</c:v>
                </c:pt>
                <c:pt idx="692">
                  <c:v>6369.557152418189</c:v>
                </c:pt>
                <c:pt idx="693">
                  <c:v>6391.104918051263</c:v>
                </c:pt>
                <c:pt idx="694">
                  <c:v>6411.883418021414</c:v>
                </c:pt>
                <c:pt idx="695">
                  <c:v>6431.891069965427</c:v>
                </c:pt>
                <c:pt idx="696">
                  <c:v>6451.126350223138</c:v>
                </c:pt>
                <c:pt idx="697">
                  <c:v>6469.587793953488</c:v>
                </c:pt>
                <c:pt idx="698">
                  <c:v>6487.273995246057</c:v>
                </c:pt>
                <c:pt idx="699">
                  <c:v>6504.183607228141</c:v>
                </c:pt>
                <c:pt idx="700">
                  <c:v>6520.315342167323</c:v>
                </c:pt>
                <c:pt idx="701">
                  <c:v>6535.66797156953</c:v>
                </c:pt>
                <c:pt idx="702">
                  <c:v>6550.240326272588</c:v>
                </c:pt>
                <c:pt idx="703">
                  <c:v>6564.031296535272</c:v>
                </c:pt>
                <c:pt idx="704">
                  <c:v>6577.039832121803</c:v>
                </c:pt>
                <c:pt idx="705">
                  <c:v>6589.26494238183</c:v>
                </c:pt>
                <c:pt idx="706">
                  <c:v>6600.705696325874</c:v>
                </c:pt>
                <c:pt idx="707">
                  <c:v>6611.361222696227</c:v>
                </c:pt>
                <c:pt idx="708">
                  <c:v>6621.230710033307</c:v>
                </c:pt>
                <c:pt idx="709">
                  <c:v>6630.313406737436</c:v>
                </c:pt>
                <c:pt idx="710">
                  <c:v>6638.6086211261</c:v>
                </c:pt>
                <c:pt idx="711">
                  <c:v>6646.1157214866</c:v>
                </c:pt>
                <c:pt idx="712">
                  <c:v>6652.834136124185</c:v>
                </c:pt>
                <c:pt idx="713">
                  <c:v>6658.763353405565</c:v>
                </c:pt>
                <c:pt idx="714">
                  <c:v>6663.90292179789</c:v>
                </c:pt>
                <c:pt idx="715">
                  <c:v>6668.25244990313</c:v>
                </c:pt>
                <c:pt idx="716">
                  <c:v>6671.811606487875</c:v>
                </c:pt>
                <c:pt idx="717">
                  <c:v>6674.580120508576</c:v>
                </c:pt>
                <c:pt idx="718">
                  <c:v>6676.557781132171</c:v>
                </c:pt>
                <c:pt idx="719">
                  <c:v>6677.744437752144</c:v>
                </c:pt>
                <c:pt idx="720">
                  <c:v>6678.14</c:v>
                </c:pt>
                <c:pt idx="721">
                  <c:v>6677.744437752144</c:v>
                </c:pt>
              </c:numCache>
            </c:numRef>
          </c:xVal>
          <c:yVal>
            <c:numRef>
              <c:f>Sheet1!$J$3:$J$724</c:f>
              <c:numCache>
                <c:formatCode>0.00</c:formatCode>
                <c:ptCount val="722"/>
                <c:pt idx="0">
                  <c:v>0.0</c:v>
                </c:pt>
                <c:pt idx="1">
                  <c:v>84.7652898287054</c:v>
                </c:pt>
                <c:pt idx="2">
                  <c:v>169.5241244525887</c:v>
                </c:pt>
                <c:pt idx="3">
                  <c:v>254.2700491580444</c:v>
                </c:pt>
                <c:pt idx="4">
                  <c:v>338.9966102147153</c:v>
                </c:pt>
                <c:pt idx="5">
                  <c:v>423.69735536704</c:v>
                </c:pt>
                <c:pt idx="6">
                  <c:v>508.3658343254057</c:v>
                </c:pt>
                <c:pt idx="7">
                  <c:v>592.9955992572282</c:v>
                </c:pt>
                <c:pt idx="8">
                  <c:v>677.5802052782964</c:v>
                </c:pt>
                <c:pt idx="9">
                  <c:v>762.1132109433775</c:v>
                </c:pt>
                <c:pt idx="10">
                  <c:v>846.5881787368042</c:v>
                </c:pt>
                <c:pt idx="11">
                  <c:v>930.9986755627165</c:v>
                </c:pt>
                <c:pt idx="12">
                  <c:v>1015.338273234991</c:v>
                </c:pt>
                <c:pt idx="13">
                  <c:v>1099.60054896671</c:v>
                </c:pt>
                <c:pt idx="14">
                  <c:v>1183.779085859334</c:v>
                </c:pt>
                <c:pt idx="15">
                  <c:v>1267.867473391396</c:v>
                </c:pt>
                <c:pt idx="16">
                  <c:v>1351.859307906598</c:v>
                </c:pt>
                <c:pt idx="17">
                  <c:v>1435.74819310159</c:v>
                </c:pt>
                <c:pt idx="18">
                  <c:v>1519.527740512933</c:v>
                </c:pt>
                <c:pt idx="19">
                  <c:v>1603.19157000375</c:v>
                </c:pt>
                <c:pt idx="20">
                  <c:v>1686.733310249505</c:v>
                </c:pt>
                <c:pt idx="21">
                  <c:v>1770.146599223225</c:v>
                </c:pt>
                <c:pt idx="22">
                  <c:v>1853.425084680024</c:v>
                </c:pt>
                <c:pt idx="23">
                  <c:v>1936.562424640793</c:v>
                </c:pt>
                <c:pt idx="24">
                  <c:v>2019.552287875209</c:v>
                </c:pt>
                <c:pt idx="25">
                  <c:v>2102.388354383902</c:v>
                </c:pt>
                <c:pt idx="26">
                  <c:v>2185.064315879676</c:v>
                </c:pt>
                <c:pt idx="27">
                  <c:v>2267.573876267976</c:v>
                </c:pt>
                <c:pt idx="28">
                  <c:v>2349.91075212633</c:v>
                </c:pt>
                <c:pt idx="29">
                  <c:v>2432.06867318286</c:v>
                </c:pt>
                <c:pt idx="30">
                  <c:v>2514.041382793786</c:v>
                </c:pt>
                <c:pt idx="31">
                  <c:v>2595.822638419914</c:v>
                </c:pt>
                <c:pt idx="32">
                  <c:v>2677.40621210198</c:v>
                </c:pt>
                <c:pt idx="33">
                  <c:v>2758.785890934998</c:v>
                </c:pt>
                <c:pt idx="34">
                  <c:v>2839.95547754135</c:v>
                </c:pt>
                <c:pt idx="35">
                  <c:v>2920.908790542752</c:v>
                </c:pt>
                <c:pt idx="36">
                  <c:v>3001.639665030994</c:v>
                </c:pt>
                <c:pt idx="37">
                  <c:v>3082.141953037428</c:v>
                </c:pt>
                <c:pt idx="38">
                  <c:v>3162.409524001137</c:v>
                </c:pt>
                <c:pt idx="39">
                  <c:v>3242.436265235823</c:v>
                </c:pt>
                <c:pt idx="40">
                  <c:v>3322.216082395315</c:v>
                </c:pt>
                <c:pt idx="41">
                  <c:v>3401.742899937651</c:v>
                </c:pt>
                <c:pt idx="42">
                  <c:v>3481.01066158777</c:v>
                </c:pt>
                <c:pt idx="43">
                  <c:v>3560.013330798726</c:v>
                </c:pt>
                <c:pt idx="44">
                  <c:v>3638.744891211395</c:v>
                </c:pt>
                <c:pt idx="45">
                  <c:v>3717.199347112623</c:v>
                </c:pt>
                <c:pt idx="46">
                  <c:v>3795.370723891843</c:v>
                </c:pt>
                <c:pt idx="47">
                  <c:v>3873.253068496069</c:v>
                </c:pt>
                <c:pt idx="48">
                  <c:v>3950.840449883216</c:v>
                </c:pt>
                <c:pt idx="49">
                  <c:v>4028.126959473803</c:v>
                </c:pt>
                <c:pt idx="50">
                  <c:v>4105.106711600902</c:v>
                </c:pt>
                <c:pt idx="51">
                  <c:v>4181.773843958341</c:v>
                </c:pt>
                <c:pt idx="52">
                  <c:v>4258.12251804717</c:v>
                </c:pt>
                <c:pt idx="53">
                  <c:v>4334.146919620256</c:v>
                </c:pt>
                <c:pt idx="54">
                  <c:v>4409.841259125084</c:v>
                </c:pt>
                <c:pt idx="55">
                  <c:v>4485.199772144634</c:v>
                </c:pt>
                <c:pt idx="56">
                  <c:v>4560.216719836377</c:v>
                </c:pt>
                <c:pt idx="57">
                  <c:v>4634.886389369307</c:v>
                </c:pt>
                <c:pt idx="58">
                  <c:v>4709.203094359001</c:v>
                </c:pt>
                <c:pt idx="59">
                  <c:v>4783.16117530063</c:v>
                </c:pt>
                <c:pt idx="60">
                  <c:v>4856.755</c:v>
                </c:pt>
                <c:pt idx="61">
                  <c:v>4929.978964002428</c:v>
                </c:pt>
                <c:pt idx="62">
                  <c:v>5002.827491019562</c:v>
                </c:pt>
                <c:pt idx="63">
                  <c:v>5075.295033354016</c:v>
                </c:pt>
                <c:pt idx="64">
                  <c:v>5147.37607232188</c:v>
                </c:pt>
                <c:pt idx="65">
                  <c:v>5219.065118672955</c:v>
                </c:pt>
                <c:pt idx="66">
                  <c:v>5290.356713008816</c:v>
                </c:pt>
                <c:pt idx="67">
                  <c:v>5361.24542619853</c:v>
                </c:pt>
                <c:pt idx="68">
                  <c:v>5431.725859792136</c:v>
                </c:pt>
                <c:pt idx="69">
                  <c:v>5501.792646431735</c:v>
                </c:pt>
                <c:pt idx="70">
                  <c:v>5571.44045026025</c:v>
                </c:pt>
                <c:pt idx="71">
                  <c:v>5640.663967327771</c:v>
                </c:pt>
                <c:pt idx="72">
                  <c:v>5709.45792599546</c:v>
                </c:pt>
                <c:pt idx="73">
                  <c:v>5777.817087337022</c:v>
                </c:pt>
                <c:pt idx="74">
                  <c:v>5845.736245537652</c:v>
                </c:pt>
                <c:pt idx="75">
                  <c:v>5913.210228290497</c:v>
                </c:pt>
                <c:pt idx="76">
                  <c:v>5980.233897190536</c:v>
                </c:pt>
                <c:pt idx="77">
                  <c:v>6046.802148125882</c:v>
                </c:pt>
                <c:pt idx="78">
                  <c:v>6112.909911666507</c:v>
                </c:pt>
                <c:pt idx="79">
                  <c:v>6178.552153450262</c:v>
                </c:pt>
                <c:pt idx="80">
                  <c:v>6243.723874566297</c:v>
                </c:pt>
                <c:pt idx="81">
                  <c:v>6308.420111935722</c:v>
                </c:pt>
                <c:pt idx="82">
                  <c:v>6372.635938689582</c:v>
                </c:pt>
                <c:pt idx="83">
                  <c:v>6436.366464544048</c:v>
                </c:pt>
                <c:pt idx="84">
                  <c:v>6499.606836172833</c:v>
                </c:pt>
                <c:pt idx="85">
                  <c:v>6562.352237576792</c:v>
                </c:pt>
                <c:pt idx="86">
                  <c:v>6624.59789045068</c:v>
                </c:pt>
                <c:pt idx="87">
                  <c:v>6686.339054547037</c:v>
                </c:pt>
                <c:pt idx="88">
                  <c:v>6747.571028037174</c:v>
                </c:pt>
                <c:pt idx="89">
                  <c:v>6808.289147869245</c:v>
                </c:pt>
                <c:pt idx="90">
                  <c:v>6868.488790123341</c:v>
                </c:pt>
                <c:pt idx="91">
                  <c:v>6928.165370363632</c:v>
                </c:pt>
                <c:pt idx="92">
                  <c:v>6987.314343987493</c:v>
                </c:pt>
                <c:pt idx="93">
                  <c:v>7045.931206571566</c:v>
                </c:pt>
                <c:pt idx="94">
                  <c:v>7104.011494214828</c:v>
                </c:pt>
                <c:pt idx="95">
                  <c:v>7161.550783878509</c:v>
                </c:pt>
                <c:pt idx="96">
                  <c:v>7218.544693722924</c:v>
                </c:pt>
                <c:pt idx="97">
                  <c:v>7274.988883441179</c:v>
                </c:pt>
                <c:pt idx="98">
                  <c:v>7330.879054589697</c:v>
                </c:pt>
                <c:pt idx="99">
                  <c:v>7386.210950915557</c:v>
                </c:pt>
                <c:pt idx="100">
                  <c:v>7440.980358680624</c:v>
                </c:pt>
                <c:pt idx="101">
                  <c:v>7495.183106982453</c:v>
                </c:pt>
                <c:pt idx="102">
                  <c:v>7548.8150680719</c:v>
                </c:pt>
                <c:pt idx="103">
                  <c:v>7601.872157667493</c:v>
                </c:pt>
                <c:pt idx="104">
                  <c:v>7654.35033526643</c:v>
                </c:pt>
                <c:pt idx="105">
                  <c:v>7706.245604452316</c:v>
                </c:pt>
                <c:pt idx="106">
                  <c:v>7757.554013199478</c:v>
                </c:pt>
                <c:pt idx="107">
                  <c:v>7808.271654173946</c:v>
                </c:pt>
                <c:pt idx="108">
                  <c:v>7858.394665030995</c:v>
                </c:pt>
                <c:pt idx="109">
                  <c:v>7907.919228709291</c:v>
                </c:pt>
                <c:pt idx="110">
                  <c:v>7956.841573721563</c:v>
                </c:pt>
                <c:pt idx="111">
                  <c:v>8005.157974441835</c:v>
                </c:pt>
                <c:pt idx="112">
                  <c:v>8052.864751389124</c:v>
                </c:pt>
                <c:pt idx="113">
                  <c:v>8099.95827150766</c:v>
                </c:pt>
                <c:pt idx="114">
                  <c:v>8146.434948443556</c:v>
                </c:pt>
                <c:pt idx="115">
                  <c:v>8192.29124281792</c:v>
                </c:pt>
                <c:pt idx="116">
                  <c:v>8237.523662496407</c:v>
                </c:pt>
                <c:pt idx="117">
                  <c:v>8282.128762855118</c:v>
                </c:pt>
                <c:pt idx="118">
                  <c:v>8326.103147042975</c:v>
                </c:pt>
                <c:pt idx="119">
                  <c:v>8369.443466240363</c:v>
                </c:pt>
                <c:pt idx="120">
                  <c:v>8412.146419914184</c:v>
                </c:pt>
                <c:pt idx="121">
                  <c:v>8454.208756069176</c:v>
                </c:pt>
                <c:pt idx="122">
                  <c:v>8495.627271495592</c:v>
                </c:pt>
                <c:pt idx="123">
                  <c:v>8536.398812013127</c:v>
                </c:pt>
                <c:pt idx="124">
                  <c:v>8576.520272711117</c:v>
                </c:pt>
                <c:pt idx="125">
                  <c:v>8615.988598184987</c:v>
                </c:pt>
                <c:pt idx="126">
                  <c:v>8654.800782768956</c:v>
                </c:pt>
                <c:pt idx="127">
                  <c:v>8692.953870764886</c:v>
                </c:pt>
                <c:pt idx="128">
                  <c:v>8730.444956667421</c:v>
                </c:pt>
                <c:pt idx="129">
                  <c:v>8767.271185385214</c:v>
                </c:pt>
                <c:pt idx="130">
                  <c:v>8803.429752458368</c:v>
                </c:pt>
                <c:pt idx="131">
                  <c:v>8838.917904272012</c:v>
                </c:pt>
                <c:pt idx="132">
                  <c:v>8873.73293826598</c:v>
                </c:pt>
                <c:pt idx="133">
                  <c:v>8907.872203140647</c:v>
                </c:pt>
                <c:pt idx="134">
                  <c:v>8941.333099058815</c:v>
                </c:pt>
                <c:pt idx="135">
                  <c:v>8974.11307784371</c:v>
                </c:pt>
                <c:pt idx="136">
                  <c:v>9006.209643173035</c:v>
                </c:pt>
                <c:pt idx="137">
                  <c:v>9037.620350769075</c:v>
                </c:pt>
                <c:pt idx="138">
                  <c:v>9068.342808584833</c:v>
                </c:pt>
                <c:pt idx="139">
                  <c:v>9098.374676986205</c:v>
                </c:pt>
                <c:pt idx="140">
                  <c:v>9127.713668930127</c:v>
                </c:pt>
                <c:pt idx="141">
                  <c:v>9156.357550138787</c:v>
                </c:pt>
                <c:pt idx="142">
                  <c:v>9184.304139269721</c:v>
                </c:pt>
                <c:pt idx="143">
                  <c:v>9211.551308081971</c:v>
                </c:pt>
                <c:pt idx="144">
                  <c:v>9238.096981598137</c:v>
                </c:pt>
                <c:pt idx="145">
                  <c:v>9263.939138262411</c:v>
                </c:pt>
                <c:pt idx="146">
                  <c:v>9289.075810094504</c:v>
                </c:pt>
                <c:pt idx="147">
                  <c:v>9313.50508283954</c:v>
                </c:pt>
                <c:pt idx="148">
                  <c:v>9337.22509611382</c:v>
                </c:pt>
                <c:pt idx="149">
                  <c:v>9360.23404354649</c:v>
                </c:pt>
                <c:pt idx="150">
                  <c:v>9382.53017291713</c:v>
                </c:pt>
                <c:pt idx="151">
                  <c:v>9404.111786289155</c:v>
                </c:pt>
                <c:pt idx="152">
                  <c:v>9424.977240139156</c:v>
                </c:pt>
                <c:pt idx="153">
                  <c:v>9445.124945482035</c:v>
                </c:pt>
                <c:pt idx="154">
                  <c:v>9464.55336799203</c:v>
                </c:pt>
                <c:pt idx="155">
                  <c:v>9483.261028119544</c:v>
                </c:pt>
                <c:pt idx="156">
                  <c:v>9501.246501203828</c:v>
                </c:pt>
                <c:pt idx="157">
                  <c:v>9518.508417581477</c:v>
                </c:pt>
                <c:pt idx="158">
                  <c:v>9535.04546269072</c:v>
                </c:pt>
                <c:pt idx="159">
                  <c:v>9550.856377171551</c:v>
                </c:pt>
                <c:pt idx="160">
                  <c:v>9565.939956961613</c:v>
                </c:pt>
                <c:pt idx="161">
                  <c:v>9580.295053387912</c:v>
                </c:pt>
                <c:pt idx="162">
                  <c:v>9593.920573254276</c:v>
                </c:pt>
                <c:pt idx="163">
                  <c:v>9606.815478924613</c:v>
                </c:pt>
                <c:pt idx="164">
                  <c:v>9618.97878840193</c:v>
                </c:pt>
                <c:pt idx="165">
                  <c:v>9630.409575403122</c:v>
                </c:pt>
                <c:pt idx="166">
                  <c:v>9641.106969429498</c:v>
                </c:pt>
                <c:pt idx="167">
                  <c:v>9651.07015583309</c:v>
                </c:pt>
                <c:pt idx="168">
                  <c:v>9660.298375878677</c:v>
                </c:pt>
                <c:pt idx="169">
                  <c:v>9668.790926801575</c:v>
                </c:pt>
                <c:pt idx="170">
                  <c:v>9676.547161861151</c:v>
                </c:pt>
                <c:pt idx="171">
                  <c:v>9683.566490390076</c:v>
                </c:pt>
                <c:pt idx="172">
                  <c:v>9689.848377839305</c:v>
                </c:pt>
                <c:pt idx="173">
                  <c:v>9695.39234581879</c:v>
                </c:pt>
                <c:pt idx="174">
                  <c:v>9700.1979721339</c:v>
                </c:pt>
                <c:pt idx="175">
                  <c:v>9704.26489081759</c:v>
                </c:pt>
                <c:pt idx="176">
                  <c:v>9707.592792158256</c:v>
                </c:pt>
                <c:pt idx="177">
                  <c:v>9710.181422723324</c:v>
                </c:pt>
                <c:pt idx="178">
                  <c:v>9712.03058537856</c:v>
                </c:pt>
                <c:pt idx="179">
                  <c:v>9713.140139303057</c:v>
                </c:pt>
                <c:pt idx="180">
                  <c:v>9713.51</c:v>
                </c:pt>
                <c:pt idx="181">
                  <c:v>9713.140139303061</c:v>
                </c:pt>
                <c:pt idx="182">
                  <c:v>9712.030585378557</c:v>
                </c:pt>
                <c:pt idx="183">
                  <c:v>9710.181422723326</c:v>
                </c:pt>
                <c:pt idx="184">
                  <c:v>9707.592792158256</c:v>
                </c:pt>
                <c:pt idx="185">
                  <c:v>9704.264890817592</c:v>
                </c:pt>
                <c:pt idx="186">
                  <c:v>9700.1979721339</c:v>
                </c:pt>
                <c:pt idx="187">
                  <c:v>9695.39234581879</c:v>
                </c:pt>
                <c:pt idx="188">
                  <c:v>9689.848377839307</c:v>
                </c:pt>
                <c:pt idx="189">
                  <c:v>9683.566490390078</c:v>
                </c:pt>
                <c:pt idx="190">
                  <c:v>9676.547161861151</c:v>
                </c:pt>
                <c:pt idx="191">
                  <c:v>9668.790926801575</c:v>
                </c:pt>
                <c:pt idx="192">
                  <c:v>9660.298375878677</c:v>
                </c:pt>
                <c:pt idx="193">
                  <c:v>9651.070155833091</c:v>
                </c:pt>
                <c:pt idx="194">
                  <c:v>9641.106969429497</c:v>
                </c:pt>
                <c:pt idx="195">
                  <c:v>9630.40957540312</c:v>
                </c:pt>
                <c:pt idx="196">
                  <c:v>9618.978788401931</c:v>
                </c:pt>
                <c:pt idx="197">
                  <c:v>9606.815478924613</c:v>
                </c:pt>
                <c:pt idx="198">
                  <c:v>9593.920573254278</c:v>
                </c:pt>
                <c:pt idx="199">
                  <c:v>9580.295053387914</c:v>
                </c:pt>
                <c:pt idx="200">
                  <c:v>9565.939956961613</c:v>
                </c:pt>
                <c:pt idx="201">
                  <c:v>9550.856377171551</c:v>
                </c:pt>
                <c:pt idx="202">
                  <c:v>9535.04546269072</c:v>
                </c:pt>
                <c:pt idx="203">
                  <c:v>9518.508417581475</c:v>
                </c:pt>
                <c:pt idx="204">
                  <c:v>9501.246501203828</c:v>
                </c:pt>
                <c:pt idx="205">
                  <c:v>9483.26102811954</c:v>
                </c:pt>
                <c:pt idx="206">
                  <c:v>9464.553367992028</c:v>
                </c:pt>
                <c:pt idx="207">
                  <c:v>9445.124945482035</c:v>
                </c:pt>
                <c:pt idx="208">
                  <c:v>9424.977240139154</c:v>
                </c:pt>
                <c:pt idx="209">
                  <c:v>9404.111786289153</c:v>
                </c:pt>
                <c:pt idx="210">
                  <c:v>9382.530172917127</c:v>
                </c:pt>
                <c:pt idx="211">
                  <c:v>9360.23404354649</c:v>
                </c:pt>
                <c:pt idx="212">
                  <c:v>9337.22509611382</c:v>
                </c:pt>
                <c:pt idx="213">
                  <c:v>9313.505082839543</c:v>
                </c:pt>
                <c:pt idx="214">
                  <c:v>9289.075810094506</c:v>
                </c:pt>
                <c:pt idx="215">
                  <c:v>9263.939138262411</c:v>
                </c:pt>
                <c:pt idx="216">
                  <c:v>9238.096981598139</c:v>
                </c:pt>
                <c:pt idx="217">
                  <c:v>9211.55130808197</c:v>
                </c:pt>
                <c:pt idx="218">
                  <c:v>9184.304139269721</c:v>
                </c:pt>
                <c:pt idx="219">
                  <c:v>9156.357550138785</c:v>
                </c:pt>
                <c:pt idx="220">
                  <c:v>9127.713668930127</c:v>
                </c:pt>
                <c:pt idx="221">
                  <c:v>9098.374676986203</c:v>
                </c:pt>
                <c:pt idx="222">
                  <c:v>9068.342808584835</c:v>
                </c:pt>
                <c:pt idx="223">
                  <c:v>9037.620350769075</c:v>
                </c:pt>
                <c:pt idx="224">
                  <c:v>9006.209643173035</c:v>
                </c:pt>
                <c:pt idx="225">
                  <c:v>8974.11307784371</c:v>
                </c:pt>
                <c:pt idx="226">
                  <c:v>8941.333099058813</c:v>
                </c:pt>
                <c:pt idx="227">
                  <c:v>8907.872203140647</c:v>
                </c:pt>
                <c:pt idx="228">
                  <c:v>8873.73293826598</c:v>
                </c:pt>
                <c:pt idx="229">
                  <c:v>8838.917904272013</c:v>
                </c:pt>
                <c:pt idx="230">
                  <c:v>8803.42975245837</c:v>
                </c:pt>
                <c:pt idx="231">
                  <c:v>8767.271185385216</c:v>
                </c:pt>
                <c:pt idx="232">
                  <c:v>8730.444956667421</c:v>
                </c:pt>
                <c:pt idx="233">
                  <c:v>8692.953870764886</c:v>
                </c:pt>
                <c:pt idx="234">
                  <c:v>8654.800782768954</c:v>
                </c:pt>
                <c:pt idx="235">
                  <c:v>8615.988598184991</c:v>
                </c:pt>
                <c:pt idx="236">
                  <c:v>8576.520272711117</c:v>
                </c:pt>
                <c:pt idx="237">
                  <c:v>8536.398812013127</c:v>
                </c:pt>
                <c:pt idx="238">
                  <c:v>8495.627271495593</c:v>
                </c:pt>
                <c:pt idx="239">
                  <c:v>8454.208756069176</c:v>
                </c:pt>
                <c:pt idx="240">
                  <c:v>8412.146419914182</c:v>
                </c:pt>
                <c:pt idx="241">
                  <c:v>8369.443466240363</c:v>
                </c:pt>
                <c:pt idx="242">
                  <c:v>8326.103147042975</c:v>
                </c:pt>
                <c:pt idx="243">
                  <c:v>8282.12876285512</c:v>
                </c:pt>
                <c:pt idx="244">
                  <c:v>8237.523662496405</c:v>
                </c:pt>
                <c:pt idx="245">
                  <c:v>8192.29124281792</c:v>
                </c:pt>
                <c:pt idx="246">
                  <c:v>8146.434948443556</c:v>
                </c:pt>
                <c:pt idx="247">
                  <c:v>8099.95827150766</c:v>
                </c:pt>
                <c:pt idx="248">
                  <c:v>8052.864751389125</c:v>
                </c:pt>
                <c:pt idx="249">
                  <c:v>8005.157974441837</c:v>
                </c:pt>
                <c:pt idx="250">
                  <c:v>7956.841573721563</c:v>
                </c:pt>
                <c:pt idx="251">
                  <c:v>7907.91922870929</c:v>
                </c:pt>
                <c:pt idx="252">
                  <c:v>7858.394665030996</c:v>
                </c:pt>
                <c:pt idx="253">
                  <c:v>7808.271654173948</c:v>
                </c:pt>
                <c:pt idx="254">
                  <c:v>7757.554013199478</c:v>
                </c:pt>
                <c:pt idx="255">
                  <c:v>7706.245604452316</c:v>
                </c:pt>
                <c:pt idx="256">
                  <c:v>7654.35033526643</c:v>
                </c:pt>
                <c:pt idx="257">
                  <c:v>7601.872157667491</c:v>
                </c:pt>
                <c:pt idx="258">
                  <c:v>7548.8150680719</c:v>
                </c:pt>
                <c:pt idx="259">
                  <c:v>7495.183106982451</c:v>
                </c:pt>
                <c:pt idx="260">
                  <c:v>7440.980358680625</c:v>
                </c:pt>
                <c:pt idx="261">
                  <c:v>7386.210950915557</c:v>
                </c:pt>
                <c:pt idx="262">
                  <c:v>7330.8790545897</c:v>
                </c:pt>
                <c:pt idx="263">
                  <c:v>7274.988883441179</c:v>
                </c:pt>
                <c:pt idx="264">
                  <c:v>7218.544693722924</c:v>
                </c:pt>
                <c:pt idx="265">
                  <c:v>7161.550783878508</c:v>
                </c:pt>
                <c:pt idx="266">
                  <c:v>7104.01149421483</c:v>
                </c:pt>
                <c:pt idx="267">
                  <c:v>7045.931206571566</c:v>
                </c:pt>
                <c:pt idx="268">
                  <c:v>6987.31434398749</c:v>
                </c:pt>
                <c:pt idx="269">
                  <c:v>6928.165370363633</c:v>
                </c:pt>
                <c:pt idx="270">
                  <c:v>6868.488790123342</c:v>
                </c:pt>
                <c:pt idx="271">
                  <c:v>6808.289147869246</c:v>
                </c:pt>
                <c:pt idx="272">
                  <c:v>6747.571028037174</c:v>
                </c:pt>
                <c:pt idx="273">
                  <c:v>6686.339054547037</c:v>
                </c:pt>
                <c:pt idx="274">
                  <c:v>6624.59789045068</c:v>
                </c:pt>
                <c:pt idx="275">
                  <c:v>6562.352237576793</c:v>
                </c:pt>
                <c:pt idx="276">
                  <c:v>6499.606836172834</c:v>
                </c:pt>
                <c:pt idx="277">
                  <c:v>6436.366464544048</c:v>
                </c:pt>
                <c:pt idx="278">
                  <c:v>6372.635938689582</c:v>
                </c:pt>
                <c:pt idx="279">
                  <c:v>6308.420111935722</c:v>
                </c:pt>
                <c:pt idx="280">
                  <c:v>6243.723874566298</c:v>
                </c:pt>
                <c:pt idx="281">
                  <c:v>6178.55215345026</c:v>
                </c:pt>
                <c:pt idx="282">
                  <c:v>6112.909911666508</c:v>
                </c:pt>
                <c:pt idx="283">
                  <c:v>6046.802148125883</c:v>
                </c:pt>
                <c:pt idx="284">
                  <c:v>5980.233897190536</c:v>
                </c:pt>
                <c:pt idx="285">
                  <c:v>5913.2102282905</c:v>
                </c:pt>
                <c:pt idx="286">
                  <c:v>5845.736245537651</c:v>
                </c:pt>
                <c:pt idx="287">
                  <c:v>5777.817087337022</c:v>
                </c:pt>
                <c:pt idx="288">
                  <c:v>5709.457925995462</c:v>
                </c:pt>
                <c:pt idx="289">
                  <c:v>5640.663967327771</c:v>
                </c:pt>
                <c:pt idx="290">
                  <c:v>5571.440450260248</c:v>
                </c:pt>
                <c:pt idx="291">
                  <c:v>5501.792646431735</c:v>
                </c:pt>
                <c:pt idx="292">
                  <c:v>5431.725859792135</c:v>
                </c:pt>
                <c:pt idx="293">
                  <c:v>5361.245426198534</c:v>
                </c:pt>
                <c:pt idx="294">
                  <c:v>5290.35671300882</c:v>
                </c:pt>
                <c:pt idx="295">
                  <c:v>5219.065118672956</c:v>
                </c:pt>
                <c:pt idx="296">
                  <c:v>5147.37607232188</c:v>
                </c:pt>
                <c:pt idx="297">
                  <c:v>5075.295033354017</c:v>
                </c:pt>
                <c:pt idx="298">
                  <c:v>5002.827491019562</c:v>
                </c:pt>
                <c:pt idx="299">
                  <c:v>4929.978964002428</c:v>
                </c:pt>
                <c:pt idx="300">
                  <c:v>4856.755</c:v>
                </c:pt>
                <c:pt idx="301">
                  <c:v>4783.16117530063</c:v>
                </c:pt>
                <c:pt idx="302">
                  <c:v>4709.203094359001</c:v>
                </c:pt>
                <c:pt idx="303">
                  <c:v>4634.886389369311</c:v>
                </c:pt>
                <c:pt idx="304">
                  <c:v>4560.216719836376</c:v>
                </c:pt>
                <c:pt idx="305">
                  <c:v>4485.199772144634</c:v>
                </c:pt>
                <c:pt idx="306">
                  <c:v>4409.841259125088</c:v>
                </c:pt>
                <c:pt idx="307">
                  <c:v>4334.14691962026</c:v>
                </c:pt>
                <c:pt idx="308">
                  <c:v>4258.12251804717</c:v>
                </c:pt>
                <c:pt idx="309">
                  <c:v>4181.773843958342</c:v>
                </c:pt>
                <c:pt idx="310">
                  <c:v>4105.106711600902</c:v>
                </c:pt>
                <c:pt idx="311">
                  <c:v>4028.126959473806</c:v>
                </c:pt>
                <c:pt idx="312">
                  <c:v>3950.84044988322</c:v>
                </c:pt>
                <c:pt idx="313">
                  <c:v>3873.25306849607</c:v>
                </c:pt>
                <c:pt idx="314">
                  <c:v>3795.370723891844</c:v>
                </c:pt>
                <c:pt idx="315">
                  <c:v>3717.199347112624</c:v>
                </c:pt>
                <c:pt idx="316">
                  <c:v>3638.7448912114</c:v>
                </c:pt>
                <c:pt idx="317">
                  <c:v>3560.013330798727</c:v>
                </c:pt>
                <c:pt idx="318">
                  <c:v>3481.01066158777</c:v>
                </c:pt>
                <c:pt idx="319">
                  <c:v>3401.742899937651</c:v>
                </c:pt>
                <c:pt idx="320">
                  <c:v>3322.21608239532</c:v>
                </c:pt>
                <c:pt idx="321">
                  <c:v>3242.43626523583</c:v>
                </c:pt>
                <c:pt idx="322">
                  <c:v>3162.409524001137</c:v>
                </c:pt>
                <c:pt idx="323">
                  <c:v>3082.141953037428</c:v>
                </c:pt>
                <c:pt idx="324">
                  <c:v>3001.639665030994</c:v>
                </c:pt>
                <c:pt idx="325">
                  <c:v>2920.908790542757</c:v>
                </c:pt>
                <c:pt idx="326">
                  <c:v>2839.95547754135</c:v>
                </c:pt>
                <c:pt idx="327">
                  <c:v>2758.785890934997</c:v>
                </c:pt>
                <c:pt idx="328">
                  <c:v>2677.40621210198</c:v>
                </c:pt>
                <c:pt idx="329">
                  <c:v>2595.822638419913</c:v>
                </c:pt>
                <c:pt idx="330">
                  <c:v>2514.041382793787</c:v>
                </c:pt>
                <c:pt idx="331">
                  <c:v>2432.06867318286</c:v>
                </c:pt>
                <c:pt idx="332">
                  <c:v>2349.91075212633</c:v>
                </c:pt>
                <c:pt idx="333">
                  <c:v>2267.573876267976</c:v>
                </c:pt>
                <c:pt idx="334">
                  <c:v>2185.064315879683</c:v>
                </c:pt>
                <c:pt idx="335">
                  <c:v>2102.388354383902</c:v>
                </c:pt>
                <c:pt idx="336">
                  <c:v>2019.552287875209</c:v>
                </c:pt>
                <c:pt idx="337">
                  <c:v>1936.562424640793</c:v>
                </c:pt>
                <c:pt idx="338">
                  <c:v>1853.425084680024</c:v>
                </c:pt>
                <c:pt idx="339">
                  <c:v>1770.146599223234</c:v>
                </c:pt>
                <c:pt idx="340">
                  <c:v>1686.733310249505</c:v>
                </c:pt>
                <c:pt idx="341">
                  <c:v>1603.19157000375</c:v>
                </c:pt>
                <c:pt idx="342">
                  <c:v>1519.527740512933</c:v>
                </c:pt>
                <c:pt idx="343">
                  <c:v>1435.74819310159</c:v>
                </c:pt>
                <c:pt idx="344">
                  <c:v>1351.859307906598</c:v>
                </c:pt>
                <c:pt idx="345">
                  <c:v>1267.867473391397</c:v>
                </c:pt>
                <c:pt idx="346">
                  <c:v>1183.779085859334</c:v>
                </c:pt>
                <c:pt idx="347">
                  <c:v>1099.60054896671</c:v>
                </c:pt>
                <c:pt idx="348">
                  <c:v>1015.338273234991</c:v>
                </c:pt>
                <c:pt idx="349">
                  <c:v>930.9986755627164</c:v>
                </c:pt>
                <c:pt idx="350">
                  <c:v>846.588178736804</c:v>
                </c:pt>
                <c:pt idx="351">
                  <c:v>762.1132109433774</c:v>
                </c:pt>
                <c:pt idx="352">
                  <c:v>677.5802052782964</c:v>
                </c:pt>
                <c:pt idx="353">
                  <c:v>592.9955992572282</c:v>
                </c:pt>
                <c:pt idx="354">
                  <c:v>508.3658343254056</c:v>
                </c:pt>
                <c:pt idx="355">
                  <c:v>423.6973553670399</c:v>
                </c:pt>
                <c:pt idx="356">
                  <c:v>338.9966102147152</c:v>
                </c:pt>
                <c:pt idx="357">
                  <c:v>254.2700491580444</c:v>
                </c:pt>
                <c:pt idx="358">
                  <c:v>169.5241244525887</c:v>
                </c:pt>
                <c:pt idx="359">
                  <c:v>84.7652898287054</c:v>
                </c:pt>
                <c:pt idx="360">
                  <c:v>0.0</c:v>
                </c:pt>
                <c:pt idx="361">
                  <c:v>-84.7652898287054</c:v>
                </c:pt>
                <c:pt idx="362">
                  <c:v>-169.5241244525887</c:v>
                </c:pt>
                <c:pt idx="363">
                  <c:v>-254.2700491580444</c:v>
                </c:pt>
                <c:pt idx="364">
                  <c:v>-338.9966102147152</c:v>
                </c:pt>
                <c:pt idx="365">
                  <c:v>-423.6973553670399</c:v>
                </c:pt>
                <c:pt idx="366">
                  <c:v>-508.3658343254056</c:v>
                </c:pt>
                <c:pt idx="367">
                  <c:v>-592.9955992572282</c:v>
                </c:pt>
                <c:pt idx="368">
                  <c:v>-677.5802052782964</c:v>
                </c:pt>
                <c:pt idx="369">
                  <c:v>-762.1132109433774</c:v>
                </c:pt>
                <c:pt idx="370">
                  <c:v>-846.588178736804</c:v>
                </c:pt>
                <c:pt idx="371">
                  <c:v>-930.9986755627346</c:v>
                </c:pt>
                <c:pt idx="372">
                  <c:v>-1015.338273234991</c:v>
                </c:pt>
                <c:pt idx="373">
                  <c:v>-1099.60054896671</c:v>
                </c:pt>
                <c:pt idx="374">
                  <c:v>-1183.779085859334</c:v>
                </c:pt>
                <c:pt idx="375">
                  <c:v>-1267.867473391383</c:v>
                </c:pt>
                <c:pt idx="376">
                  <c:v>-1351.85930790661</c:v>
                </c:pt>
                <c:pt idx="377">
                  <c:v>-1435.74819310159</c:v>
                </c:pt>
                <c:pt idx="378">
                  <c:v>-1519.527740512933</c:v>
                </c:pt>
                <c:pt idx="379">
                  <c:v>-1603.19157000375</c:v>
                </c:pt>
                <c:pt idx="380">
                  <c:v>-1686.733310249505</c:v>
                </c:pt>
                <c:pt idx="381">
                  <c:v>-1770.146599223224</c:v>
                </c:pt>
                <c:pt idx="382">
                  <c:v>-1853.425084680024</c:v>
                </c:pt>
                <c:pt idx="383">
                  <c:v>-1936.562424640784</c:v>
                </c:pt>
                <c:pt idx="384">
                  <c:v>-2019.552287875218</c:v>
                </c:pt>
                <c:pt idx="385">
                  <c:v>-2102.388354383902</c:v>
                </c:pt>
                <c:pt idx="386">
                  <c:v>-2185.064315879676</c:v>
                </c:pt>
                <c:pt idx="387">
                  <c:v>-2267.573876267976</c:v>
                </c:pt>
                <c:pt idx="388">
                  <c:v>-2349.91075212633</c:v>
                </c:pt>
                <c:pt idx="389">
                  <c:v>-2432.06867318286</c:v>
                </c:pt>
                <c:pt idx="390">
                  <c:v>-2514.041382793787</c:v>
                </c:pt>
                <c:pt idx="391">
                  <c:v>-2595.822638419907</c:v>
                </c:pt>
                <c:pt idx="392">
                  <c:v>-2677.40621210198</c:v>
                </c:pt>
                <c:pt idx="393">
                  <c:v>-2758.785890934997</c:v>
                </c:pt>
                <c:pt idx="394">
                  <c:v>-2839.95547754135</c:v>
                </c:pt>
                <c:pt idx="395">
                  <c:v>-2920.908790542751</c:v>
                </c:pt>
                <c:pt idx="396">
                  <c:v>-3001.639665030994</c:v>
                </c:pt>
                <c:pt idx="397">
                  <c:v>-3082.141953037423</c:v>
                </c:pt>
                <c:pt idx="398">
                  <c:v>-3162.409524001137</c:v>
                </c:pt>
                <c:pt idx="399">
                  <c:v>-3242.436265235824</c:v>
                </c:pt>
                <c:pt idx="400">
                  <c:v>-3322.216082395315</c:v>
                </c:pt>
                <c:pt idx="401">
                  <c:v>-3401.742899937647</c:v>
                </c:pt>
                <c:pt idx="402">
                  <c:v>-3481.01066158777</c:v>
                </c:pt>
                <c:pt idx="403">
                  <c:v>-3560.013330798731</c:v>
                </c:pt>
                <c:pt idx="404">
                  <c:v>-3638.744891211395</c:v>
                </c:pt>
                <c:pt idx="405">
                  <c:v>-3717.19934711262</c:v>
                </c:pt>
                <c:pt idx="406">
                  <c:v>-3795.370723891844</c:v>
                </c:pt>
                <c:pt idx="407">
                  <c:v>-3873.25306849607</c:v>
                </c:pt>
                <c:pt idx="408">
                  <c:v>-3950.840449883216</c:v>
                </c:pt>
                <c:pt idx="409">
                  <c:v>-4028.126959473802</c:v>
                </c:pt>
                <c:pt idx="410">
                  <c:v>-4105.106711600898</c:v>
                </c:pt>
                <c:pt idx="411">
                  <c:v>-4181.773843958345</c:v>
                </c:pt>
                <c:pt idx="412">
                  <c:v>-4258.122518047173</c:v>
                </c:pt>
                <c:pt idx="413">
                  <c:v>-4334.146919620256</c:v>
                </c:pt>
                <c:pt idx="414">
                  <c:v>-4409.841259125084</c:v>
                </c:pt>
                <c:pt idx="415">
                  <c:v>-4485.199772144631</c:v>
                </c:pt>
                <c:pt idx="416">
                  <c:v>-4560.216719836379</c:v>
                </c:pt>
                <c:pt idx="417">
                  <c:v>-4634.886389369307</c:v>
                </c:pt>
                <c:pt idx="418">
                  <c:v>-4709.203094358997</c:v>
                </c:pt>
                <c:pt idx="419">
                  <c:v>-4783.161175300625</c:v>
                </c:pt>
                <c:pt idx="420">
                  <c:v>-4856.755000000002</c:v>
                </c:pt>
                <c:pt idx="421">
                  <c:v>-4929.978964002431</c:v>
                </c:pt>
                <c:pt idx="422">
                  <c:v>-5002.827491019562</c:v>
                </c:pt>
                <c:pt idx="423">
                  <c:v>-5075.295033354015</c:v>
                </c:pt>
                <c:pt idx="424">
                  <c:v>-5147.376072321876</c:v>
                </c:pt>
                <c:pt idx="425">
                  <c:v>-5219.06511867296</c:v>
                </c:pt>
                <c:pt idx="426">
                  <c:v>-5290.356713008816</c:v>
                </c:pt>
                <c:pt idx="427">
                  <c:v>-5361.24542619853</c:v>
                </c:pt>
                <c:pt idx="428">
                  <c:v>-5431.725859792132</c:v>
                </c:pt>
                <c:pt idx="429">
                  <c:v>-5501.792646431735</c:v>
                </c:pt>
                <c:pt idx="430">
                  <c:v>-5571.44045026025</c:v>
                </c:pt>
                <c:pt idx="431">
                  <c:v>-5640.663967327771</c:v>
                </c:pt>
                <c:pt idx="432">
                  <c:v>-5709.45792599546</c:v>
                </c:pt>
                <c:pt idx="433">
                  <c:v>-5777.817087337019</c:v>
                </c:pt>
                <c:pt idx="434">
                  <c:v>-5845.736245537652</c:v>
                </c:pt>
                <c:pt idx="435">
                  <c:v>-5913.210228290497</c:v>
                </c:pt>
                <c:pt idx="436">
                  <c:v>-5980.233897190535</c:v>
                </c:pt>
                <c:pt idx="437">
                  <c:v>-6046.802148125882</c:v>
                </c:pt>
                <c:pt idx="438">
                  <c:v>-6112.90991166651</c:v>
                </c:pt>
                <c:pt idx="439">
                  <c:v>-6178.552153450264</c:v>
                </c:pt>
                <c:pt idx="440">
                  <c:v>-6243.723874566297</c:v>
                </c:pt>
                <c:pt idx="441">
                  <c:v>-6308.42011193572</c:v>
                </c:pt>
                <c:pt idx="442">
                  <c:v>-6372.63593868958</c:v>
                </c:pt>
                <c:pt idx="443">
                  <c:v>-6436.36646454405</c:v>
                </c:pt>
                <c:pt idx="444">
                  <c:v>-6499.606836172833</c:v>
                </c:pt>
                <c:pt idx="445">
                  <c:v>-6562.35223757679</c:v>
                </c:pt>
                <c:pt idx="446">
                  <c:v>-6624.59789045068</c:v>
                </c:pt>
                <c:pt idx="447">
                  <c:v>-6686.339054547037</c:v>
                </c:pt>
                <c:pt idx="448">
                  <c:v>-6747.571028037175</c:v>
                </c:pt>
                <c:pt idx="449">
                  <c:v>-6808.289147869245</c:v>
                </c:pt>
                <c:pt idx="450">
                  <c:v>-6868.48879012334</c:v>
                </c:pt>
                <c:pt idx="451">
                  <c:v>-6928.165370363632</c:v>
                </c:pt>
                <c:pt idx="452">
                  <c:v>-6987.314343987492</c:v>
                </c:pt>
                <c:pt idx="453">
                  <c:v>-7045.931206571566</c:v>
                </c:pt>
                <c:pt idx="454">
                  <c:v>-7104.011494214827</c:v>
                </c:pt>
                <c:pt idx="455">
                  <c:v>-7161.550783878507</c:v>
                </c:pt>
                <c:pt idx="456">
                  <c:v>-7218.544693722924</c:v>
                </c:pt>
                <c:pt idx="457">
                  <c:v>-7274.98888344118</c:v>
                </c:pt>
                <c:pt idx="458">
                  <c:v>-7330.879054589697</c:v>
                </c:pt>
                <c:pt idx="459">
                  <c:v>-7386.210950915558</c:v>
                </c:pt>
                <c:pt idx="460">
                  <c:v>-7440.980358680624</c:v>
                </c:pt>
                <c:pt idx="461">
                  <c:v>-7495.183106982453</c:v>
                </c:pt>
                <c:pt idx="462">
                  <c:v>-7548.815068071898</c:v>
                </c:pt>
                <c:pt idx="463">
                  <c:v>-7601.87215766749</c:v>
                </c:pt>
                <c:pt idx="464">
                  <c:v>-7654.350335266432</c:v>
                </c:pt>
                <c:pt idx="465">
                  <c:v>-7706.245604452315</c:v>
                </c:pt>
                <c:pt idx="466">
                  <c:v>-7757.55401319948</c:v>
                </c:pt>
                <c:pt idx="467">
                  <c:v>-7808.271654173944</c:v>
                </c:pt>
                <c:pt idx="468">
                  <c:v>-7858.394665030994</c:v>
                </c:pt>
                <c:pt idx="469">
                  <c:v>-7907.919228709291</c:v>
                </c:pt>
                <c:pt idx="470">
                  <c:v>-7956.841573721562</c:v>
                </c:pt>
                <c:pt idx="471">
                  <c:v>-8005.157974441835</c:v>
                </c:pt>
                <c:pt idx="472">
                  <c:v>-8052.864751389125</c:v>
                </c:pt>
                <c:pt idx="473">
                  <c:v>-8099.95827150766</c:v>
                </c:pt>
                <c:pt idx="474">
                  <c:v>-8146.434948443558</c:v>
                </c:pt>
                <c:pt idx="475">
                  <c:v>-8192.29124281792</c:v>
                </c:pt>
                <c:pt idx="476">
                  <c:v>-8237.523662496405</c:v>
                </c:pt>
                <c:pt idx="477">
                  <c:v>-8282.12876285512</c:v>
                </c:pt>
                <c:pt idx="478">
                  <c:v>-8326.103147042973</c:v>
                </c:pt>
                <c:pt idx="479">
                  <c:v>-8369.443466240365</c:v>
                </c:pt>
                <c:pt idx="480">
                  <c:v>-8412.14641991418</c:v>
                </c:pt>
                <c:pt idx="481">
                  <c:v>-8454.208756069174</c:v>
                </c:pt>
                <c:pt idx="482">
                  <c:v>-8495.627271495595</c:v>
                </c:pt>
                <c:pt idx="483">
                  <c:v>-8536.398812013125</c:v>
                </c:pt>
                <c:pt idx="484">
                  <c:v>-8576.520272711117</c:v>
                </c:pt>
                <c:pt idx="485">
                  <c:v>-8615.988598184985</c:v>
                </c:pt>
                <c:pt idx="486">
                  <c:v>-8654.800782768953</c:v>
                </c:pt>
                <c:pt idx="487">
                  <c:v>-8692.95387076489</c:v>
                </c:pt>
                <c:pt idx="488">
                  <c:v>-8730.444956667419</c:v>
                </c:pt>
                <c:pt idx="489">
                  <c:v>-8767.271185385214</c:v>
                </c:pt>
                <c:pt idx="490">
                  <c:v>-8803.429752458372</c:v>
                </c:pt>
                <c:pt idx="491">
                  <c:v>-8838.917904272012</c:v>
                </c:pt>
                <c:pt idx="492">
                  <c:v>-8873.73293826598</c:v>
                </c:pt>
                <c:pt idx="493">
                  <c:v>-8907.872203140645</c:v>
                </c:pt>
                <c:pt idx="494">
                  <c:v>-8941.333099058813</c:v>
                </c:pt>
                <c:pt idx="495">
                  <c:v>-8974.11307784371</c:v>
                </c:pt>
                <c:pt idx="496">
                  <c:v>-9006.209643173035</c:v>
                </c:pt>
                <c:pt idx="497">
                  <c:v>-9037.620350769075</c:v>
                </c:pt>
                <c:pt idx="498">
                  <c:v>-9068.342808584833</c:v>
                </c:pt>
                <c:pt idx="499">
                  <c:v>-9098.374676986203</c:v>
                </c:pt>
                <c:pt idx="500">
                  <c:v>-9127.71366893013</c:v>
                </c:pt>
                <c:pt idx="501">
                  <c:v>-9156.357550138784</c:v>
                </c:pt>
                <c:pt idx="502">
                  <c:v>-9184.304139269721</c:v>
                </c:pt>
                <c:pt idx="503">
                  <c:v>-9211.551308081967</c:v>
                </c:pt>
                <c:pt idx="504">
                  <c:v>-9238.096981598137</c:v>
                </c:pt>
                <c:pt idx="505">
                  <c:v>-9263.939138262413</c:v>
                </c:pt>
                <c:pt idx="506">
                  <c:v>-9289.075810094506</c:v>
                </c:pt>
                <c:pt idx="507">
                  <c:v>-9313.505082839543</c:v>
                </c:pt>
                <c:pt idx="508">
                  <c:v>-9337.22509611382</c:v>
                </c:pt>
                <c:pt idx="509">
                  <c:v>-9360.23404354649</c:v>
                </c:pt>
                <c:pt idx="510">
                  <c:v>-9382.53017291713</c:v>
                </c:pt>
                <c:pt idx="511">
                  <c:v>-9404.111786289153</c:v>
                </c:pt>
                <c:pt idx="512">
                  <c:v>-9424.977240139154</c:v>
                </c:pt>
                <c:pt idx="513">
                  <c:v>-9445.124945482035</c:v>
                </c:pt>
                <c:pt idx="514">
                  <c:v>-9464.55336799203</c:v>
                </c:pt>
                <c:pt idx="515">
                  <c:v>-9483.26102811954</c:v>
                </c:pt>
                <c:pt idx="516">
                  <c:v>-9501.246501203828</c:v>
                </c:pt>
                <c:pt idx="517">
                  <c:v>-9518.508417581475</c:v>
                </c:pt>
                <c:pt idx="518">
                  <c:v>-9535.04546269072</c:v>
                </c:pt>
                <c:pt idx="519">
                  <c:v>-9550.856377171549</c:v>
                </c:pt>
                <c:pt idx="520">
                  <c:v>-9565.939956961613</c:v>
                </c:pt>
                <c:pt idx="521">
                  <c:v>-9580.295053387914</c:v>
                </c:pt>
                <c:pt idx="522">
                  <c:v>-9593.920573254276</c:v>
                </c:pt>
                <c:pt idx="523">
                  <c:v>-9606.815478924613</c:v>
                </c:pt>
                <c:pt idx="524">
                  <c:v>-9618.97878840193</c:v>
                </c:pt>
                <c:pt idx="525">
                  <c:v>-9630.40957540312</c:v>
                </c:pt>
                <c:pt idx="526">
                  <c:v>-9641.106969429498</c:v>
                </c:pt>
                <c:pt idx="527">
                  <c:v>-9651.07015583309</c:v>
                </c:pt>
                <c:pt idx="528">
                  <c:v>-9660.298375878677</c:v>
                </c:pt>
                <c:pt idx="529">
                  <c:v>-9668.790926801575</c:v>
                </c:pt>
                <c:pt idx="530">
                  <c:v>-9676.547161861151</c:v>
                </c:pt>
                <c:pt idx="531">
                  <c:v>-9683.566490390076</c:v>
                </c:pt>
                <c:pt idx="532">
                  <c:v>-9689.848377839307</c:v>
                </c:pt>
                <c:pt idx="533">
                  <c:v>-9695.39234581879</c:v>
                </c:pt>
                <c:pt idx="534">
                  <c:v>-9700.1979721339</c:v>
                </c:pt>
                <c:pt idx="535">
                  <c:v>-9704.264890817592</c:v>
                </c:pt>
                <c:pt idx="536">
                  <c:v>-9707.592792158256</c:v>
                </c:pt>
                <c:pt idx="537">
                  <c:v>-9710.181422723326</c:v>
                </c:pt>
                <c:pt idx="538">
                  <c:v>-9712.030585378557</c:v>
                </c:pt>
                <c:pt idx="539">
                  <c:v>-9713.140139303061</c:v>
                </c:pt>
                <c:pt idx="540">
                  <c:v>-9713.509999999998</c:v>
                </c:pt>
                <c:pt idx="541">
                  <c:v>-9713.140139303059</c:v>
                </c:pt>
                <c:pt idx="542">
                  <c:v>-9712.030585378557</c:v>
                </c:pt>
                <c:pt idx="543">
                  <c:v>-9710.181422723326</c:v>
                </c:pt>
                <c:pt idx="544">
                  <c:v>-9707.592792158258</c:v>
                </c:pt>
                <c:pt idx="545">
                  <c:v>-9704.264890817592</c:v>
                </c:pt>
                <c:pt idx="546">
                  <c:v>-9700.1979721339</c:v>
                </c:pt>
                <c:pt idx="547">
                  <c:v>-9695.39234581879</c:v>
                </c:pt>
                <c:pt idx="548">
                  <c:v>-9689.848377839305</c:v>
                </c:pt>
                <c:pt idx="549">
                  <c:v>-9683.566490390076</c:v>
                </c:pt>
                <c:pt idx="550">
                  <c:v>-9676.547161861153</c:v>
                </c:pt>
                <c:pt idx="551">
                  <c:v>-9668.790926801575</c:v>
                </c:pt>
                <c:pt idx="552">
                  <c:v>-9660.298375878677</c:v>
                </c:pt>
                <c:pt idx="553">
                  <c:v>-9651.07015583309</c:v>
                </c:pt>
                <c:pt idx="554">
                  <c:v>-9641.106969429497</c:v>
                </c:pt>
                <c:pt idx="555">
                  <c:v>-9630.409575403122</c:v>
                </c:pt>
                <c:pt idx="556">
                  <c:v>-9618.97878840193</c:v>
                </c:pt>
                <c:pt idx="557">
                  <c:v>-9606.815478924613</c:v>
                </c:pt>
                <c:pt idx="558">
                  <c:v>-9593.920573254278</c:v>
                </c:pt>
                <c:pt idx="559">
                  <c:v>-9580.295053387914</c:v>
                </c:pt>
                <c:pt idx="560">
                  <c:v>-9565.939956961614</c:v>
                </c:pt>
                <c:pt idx="561">
                  <c:v>-9550.856377171549</c:v>
                </c:pt>
                <c:pt idx="562">
                  <c:v>-9535.04546269072</c:v>
                </c:pt>
                <c:pt idx="563">
                  <c:v>-9518.508417581475</c:v>
                </c:pt>
                <c:pt idx="564">
                  <c:v>-9501.246501203828</c:v>
                </c:pt>
                <c:pt idx="565">
                  <c:v>-9483.261028119544</c:v>
                </c:pt>
                <c:pt idx="566">
                  <c:v>-9464.55336799203</c:v>
                </c:pt>
                <c:pt idx="567">
                  <c:v>-9445.124945482033</c:v>
                </c:pt>
                <c:pt idx="568">
                  <c:v>-9424.977240139156</c:v>
                </c:pt>
                <c:pt idx="569">
                  <c:v>-9404.111786289155</c:v>
                </c:pt>
                <c:pt idx="570">
                  <c:v>-9382.53017291713</c:v>
                </c:pt>
                <c:pt idx="571">
                  <c:v>-9360.23404354649</c:v>
                </c:pt>
                <c:pt idx="572">
                  <c:v>-9337.22509611382</c:v>
                </c:pt>
                <c:pt idx="573">
                  <c:v>-9313.505082839543</c:v>
                </c:pt>
                <c:pt idx="574">
                  <c:v>-9289.075810094504</c:v>
                </c:pt>
                <c:pt idx="575">
                  <c:v>-9263.939138262411</c:v>
                </c:pt>
                <c:pt idx="576">
                  <c:v>-9238.096981598137</c:v>
                </c:pt>
                <c:pt idx="577">
                  <c:v>-9211.55130808197</c:v>
                </c:pt>
                <c:pt idx="578">
                  <c:v>-9184.304139269721</c:v>
                </c:pt>
                <c:pt idx="579">
                  <c:v>-9156.357550138787</c:v>
                </c:pt>
                <c:pt idx="580">
                  <c:v>-9127.713668930127</c:v>
                </c:pt>
                <c:pt idx="581">
                  <c:v>-9098.374676986205</c:v>
                </c:pt>
                <c:pt idx="582">
                  <c:v>-9068.342808584833</c:v>
                </c:pt>
                <c:pt idx="583">
                  <c:v>-9037.620350769079</c:v>
                </c:pt>
                <c:pt idx="584">
                  <c:v>-9006.209643173035</c:v>
                </c:pt>
                <c:pt idx="585">
                  <c:v>-8974.11307784371</c:v>
                </c:pt>
                <c:pt idx="586">
                  <c:v>-8941.333099058817</c:v>
                </c:pt>
                <c:pt idx="587">
                  <c:v>-8907.872203140647</c:v>
                </c:pt>
                <c:pt idx="588">
                  <c:v>-8873.732938265982</c:v>
                </c:pt>
                <c:pt idx="589">
                  <c:v>-8838.917904272013</c:v>
                </c:pt>
                <c:pt idx="590">
                  <c:v>-8803.429752458368</c:v>
                </c:pt>
                <c:pt idx="591">
                  <c:v>-8767.271185385218</c:v>
                </c:pt>
                <c:pt idx="592">
                  <c:v>-8730.444956667421</c:v>
                </c:pt>
                <c:pt idx="593">
                  <c:v>-8692.953870764884</c:v>
                </c:pt>
                <c:pt idx="594">
                  <c:v>-8654.800782768956</c:v>
                </c:pt>
                <c:pt idx="595">
                  <c:v>-8615.988598184987</c:v>
                </c:pt>
                <c:pt idx="596">
                  <c:v>-8576.52027271112</c:v>
                </c:pt>
                <c:pt idx="597">
                  <c:v>-8536.398812013127</c:v>
                </c:pt>
                <c:pt idx="598">
                  <c:v>-8495.62727149559</c:v>
                </c:pt>
                <c:pt idx="599">
                  <c:v>-8454.208756069174</c:v>
                </c:pt>
                <c:pt idx="600">
                  <c:v>-8412.146419914184</c:v>
                </c:pt>
                <c:pt idx="601">
                  <c:v>-8369.443466240367</c:v>
                </c:pt>
                <c:pt idx="602">
                  <c:v>-8326.103147042975</c:v>
                </c:pt>
                <c:pt idx="603">
                  <c:v>-8282.128762855118</c:v>
                </c:pt>
                <c:pt idx="604">
                  <c:v>-8237.52366249641</c:v>
                </c:pt>
                <c:pt idx="605">
                  <c:v>-8192.29124281792</c:v>
                </c:pt>
                <c:pt idx="606">
                  <c:v>-8146.434948443558</c:v>
                </c:pt>
                <c:pt idx="607">
                  <c:v>-8099.95827150766</c:v>
                </c:pt>
                <c:pt idx="608">
                  <c:v>-8052.864751389123</c:v>
                </c:pt>
                <c:pt idx="609">
                  <c:v>-8005.157974441838</c:v>
                </c:pt>
                <c:pt idx="610">
                  <c:v>-7956.841573721565</c:v>
                </c:pt>
                <c:pt idx="611">
                  <c:v>-7907.91922870929</c:v>
                </c:pt>
                <c:pt idx="612">
                  <c:v>-7858.394665030996</c:v>
                </c:pt>
                <c:pt idx="613">
                  <c:v>-7808.271654173946</c:v>
                </c:pt>
                <c:pt idx="614">
                  <c:v>-7757.554013199481</c:v>
                </c:pt>
                <c:pt idx="615">
                  <c:v>-7706.245604452316</c:v>
                </c:pt>
                <c:pt idx="616">
                  <c:v>-7654.350335266427</c:v>
                </c:pt>
                <c:pt idx="617">
                  <c:v>-7601.872157667492</c:v>
                </c:pt>
                <c:pt idx="618">
                  <c:v>-7548.8150680719</c:v>
                </c:pt>
                <c:pt idx="619">
                  <c:v>-7495.183106982454</c:v>
                </c:pt>
                <c:pt idx="620">
                  <c:v>-7440.980358680625</c:v>
                </c:pt>
                <c:pt idx="621">
                  <c:v>-7386.210950915554</c:v>
                </c:pt>
                <c:pt idx="622">
                  <c:v>-7330.8790545897</c:v>
                </c:pt>
                <c:pt idx="623">
                  <c:v>-7274.988883441179</c:v>
                </c:pt>
                <c:pt idx="624">
                  <c:v>-7218.544693722927</c:v>
                </c:pt>
                <c:pt idx="625">
                  <c:v>-7161.55078387851</c:v>
                </c:pt>
                <c:pt idx="626">
                  <c:v>-7104.011494214828</c:v>
                </c:pt>
                <c:pt idx="627">
                  <c:v>-7045.931206571567</c:v>
                </c:pt>
                <c:pt idx="628">
                  <c:v>-6987.314343987493</c:v>
                </c:pt>
                <c:pt idx="629">
                  <c:v>-6928.165370363633</c:v>
                </c:pt>
                <c:pt idx="630">
                  <c:v>-6868.488790123343</c:v>
                </c:pt>
                <c:pt idx="631">
                  <c:v>-6808.289147869245</c:v>
                </c:pt>
                <c:pt idx="632">
                  <c:v>-6747.571028037177</c:v>
                </c:pt>
                <c:pt idx="633">
                  <c:v>-6686.339054547037</c:v>
                </c:pt>
                <c:pt idx="634">
                  <c:v>-6624.597890450678</c:v>
                </c:pt>
                <c:pt idx="635">
                  <c:v>-6562.352237576793</c:v>
                </c:pt>
                <c:pt idx="636">
                  <c:v>-6499.606836172833</c:v>
                </c:pt>
                <c:pt idx="637">
                  <c:v>-6436.366464544052</c:v>
                </c:pt>
                <c:pt idx="638">
                  <c:v>-6372.635938689584</c:v>
                </c:pt>
                <c:pt idx="639">
                  <c:v>-6308.420111935721</c:v>
                </c:pt>
                <c:pt idx="640">
                  <c:v>-6243.7238745663</c:v>
                </c:pt>
                <c:pt idx="641">
                  <c:v>-6178.552153450262</c:v>
                </c:pt>
                <c:pt idx="642">
                  <c:v>-6112.909911666511</c:v>
                </c:pt>
                <c:pt idx="643">
                  <c:v>-6046.802148125883</c:v>
                </c:pt>
                <c:pt idx="644">
                  <c:v>-5980.233897190535</c:v>
                </c:pt>
                <c:pt idx="645">
                  <c:v>-5913.210228290501</c:v>
                </c:pt>
                <c:pt idx="646">
                  <c:v>-5845.736245537652</c:v>
                </c:pt>
                <c:pt idx="647">
                  <c:v>-5777.817087337019</c:v>
                </c:pt>
                <c:pt idx="648">
                  <c:v>-5709.457925995462</c:v>
                </c:pt>
                <c:pt idx="649">
                  <c:v>-5640.663967327768</c:v>
                </c:pt>
                <c:pt idx="650">
                  <c:v>-5571.440450260253</c:v>
                </c:pt>
                <c:pt idx="651">
                  <c:v>-5501.792646431735</c:v>
                </c:pt>
                <c:pt idx="652">
                  <c:v>-5431.725859792132</c:v>
                </c:pt>
                <c:pt idx="653">
                  <c:v>-5361.245426198534</c:v>
                </c:pt>
                <c:pt idx="654">
                  <c:v>-5290.356713008816</c:v>
                </c:pt>
                <c:pt idx="655">
                  <c:v>-5219.065118672958</c:v>
                </c:pt>
                <c:pt idx="656">
                  <c:v>-5147.37607232188</c:v>
                </c:pt>
                <c:pt idx="657">
                  <c:v>-5075.295033354015</c:v>
                </c:pt>
                <c:pt idx="658">
                  <c:v>-5002.827491019564</c:v>
                </c:pt>
                <c:pt idx="659">
                  <c:v>-4929.978964002431</c:v>
                </c:pt>
                <c:pt idx="660">
                  <c:v>-4856.755000000005</c:v>
                </c:pt>
                <c:pt idx="661">
                  <c:v>-4783.161175300632</c:v>
                </c:pt>
                <c:pt idx="662">
                  <c:v>-4709.203094358997</c:v>
                </c:pt>
                <c:pt idx="663">
                  <c:v>-4634.886389369311</c:v>
                </c:pt>
                <c:pt idx="664">
                  <c:v>-4560.216719836379</c:v>
                </c:pt>
                <c:pt idx="665">
                  <c:v>-4485.199772144631</c:v>
                </c:pt>
                <c:pt idx="666">
                  <c:v>-4409.841259125088</c:v>
                </c:pt>
                <c:pt idx="667">
                  <c:v>-4334.146919620256</c:v>
                </c:pt>
                <c:pt idx="668">
                  <c:v>-4258.122518047177</c:v>
                </c:pt>
                <c:pt idx="669">
                  <c:v>-4181.773843958345</c:v>
                </c:pt>
                <c:pt idx="670">
                  <c:v>-4105.106711600898</c:v>
                </c:pt>
                <c:pt idx="671">
                  <c:v>-4028.126959473807</c:v>
                </c:pt>
                <c:pt idx="672">
                  <c:v>-3950.840449883216</c:v>
                </c:pt>
                <c:pt idx="673">
                  <c:v>-3873.253068496074</c:v>
                </c:pt>
                <c:pt idx="674">
                  <c:v>-3795.370723891848</c:v>
                </c:pt>
                <c:pt idx="675">
                  <c:v>-3717.19934711262</c:v>
                </c:pt>
                <c:pt idx="676">
                  <c:v>-3638.7448912114</c:v>
                </c:pt>
                <c:pt idx="677">
                  <c:v>-3560.013330798726</c:v>
                </c:pt>
                <c:pt idx="678">
                  <c:v>-3481.010661587774</c:v>
                </c:pt>
                <c:pt idx="679">
                  <c:v>-3401.742899937651</c:v>
                </c:pt>
                <c:pt idx="680">
                  <c:v>-3322.216082395315</c:v>
                </c:pt>
                <c:pt idx="681">
                  <c:v>-3242.43626523583</c:v>
                </c:pt>
                <c:pt idx="682">
                  <c:v>-3162.409524001137</c:v>
                </c:pt>
                <c:pt idx="683">
                  <c:v>-3082.141953037423</c:v>
                </c:pt>
                <c:pt idx="684">
                  <c:v>-3001.639665030994</c:v>
                </c:pt>
                <c:pt idx="685">
                  <c:v>-2920.908790542752</c:v>
                </c:pt>
                <c:pt idx="686">
                  <c:v>-2839.955477541356</c:v>
                </c:pt>
                <c:pt idx="687">
                  <c:v>-2758.785890934998</c:v>
                </c:pt>
                <c:pt idx="688">
                  <c:v>-2677.40621210198</c:v>
                </c:pt>
                <c:pt idx="689">
                  <c:v>-2595.822638419914</c:v>
                </c:pt>
                <c:pt idx="690">
                  <c:v>-2514.041382793786</c:v>
                </c:pt>
                <c:pt idx="691">
                  <c:v>-2432.06867318286</c:v>
                </c:pt>
                <c:pt idx="692">
                  <c:v>-2349.91075212633</c:v>
                </c:pt>
                <c:pt idx="693">
                  <c:v>-2267.573876267976</c:v>
                </c:pt>
                <c:pt idx="694">
                  <c:v>-2185.064315879683</c:v>
                </c:pt>
                <c:pt idx="695">
                  <c:v>-2102.388354383902</c:v>
                </c:pt>
                <c:pt idx="696">
                  <c:v>-2019.552287875218</c:v>
                </c:pt>
                <c:pt idx="697">
                  <c:v>-1936.562424640793</c:v>
                </c:pt>
                <c:pt idx="698">
                  <c:v>-1853.425084680024</c:v>
                </c:pt>
                <c:pt idx="699">
                  <c:v>-1770.146599223234</c:v>
                </c:pt>
                <c:pt idx="700">
                  <c:v>-1686.733310249505</c:v>
                </c:pt>
                <c:pt idx="701">
                  <c:v>-1603.19157000375</c:v>
                </c:pt>
                <c:pt idx="702">
                  <c:v>-1519.527740512933</c:v>
                </c:pt>
                <c:pt idx="703">
                  <c:v>-1435.74819310159</c:v>
                </c:pt>
                <c:pt idx="704">
                  <c:v>-1351.85930790661</c:v>
                </c:pt>
                <c:pt idx="705">
                  <c:v>-1267.867473391396</c:v>
                </c:pt>
                <c:pt idx="706">
                  <c:v>-1183.779085859334</c:v>
                </c:pt>
                <c:pt idx="707">
                  <c:v>-1099.60054896671</c:v>
                </c:pt>
                <c:pt idx="708">
                  <c:v>-1015.338273234991</c:v>
                </c:pt>
                <c:pt idx="709">
                  <c:v>-930.9986755627346</c:v>
                </c:pt>
                <c:pt idx="710">
                  <c:v>-846.5881787368042</c:v>
                </c:pt>
                <c:pt idx="711">
                  <c:v>-762.1132109433775</c:v>
                </c:pt>
                <c:pt idx="712">
                  <c:v>-677.5802052782964</c:v>
                </c:pt>
                <c:pt idx="713">
                  <c:v>-592.9955992572282</c:v>
                </c:pt>
                <c:pt idx="714">
                  <c:v>-508.3658343254057</c:v>
                </c:pt>
                <c:pt idx="715">
                  <c:v>-423.69735536704</c:v>
                </c:pt>
                <c:pt idx="716">
                  <c:v>-338.9966102147153</c:v>
                </c:pt>
                <c:pt idx="717">
                  <c:v>-254.2700491580444</c:v>
                </c:pt>
                <c:pt idx="718">
                  <c:v>-169.5241244525887</c:v>
                </c:pt>
                <c:pt idx="719">
                  <c:v>-84.7652898287054</c:v>
                </c:pt>
                <c:pt idx="720">
                  <c:v>0.0</c:v>
                </c:pt>
                <c:pt idx="721">
                  <c:v>-84.7652898287054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91296"/>
        <c:axId val="1786065728"/>
      </c:scatterChart>
      <c:valAx>
        <c:axId val="17418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(km)</a:t>
                </a:r>
              </a:p>
            </c:rich>
          </c:tx>
          <c:layout>
            <c:manualLayout>
              <c:xMode val="edge"/>
              <c:yMode val="edge"/>
              <c:x val="0.50673444727332"/>
              <c:y val="0.959224969490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65728"/>
        <c:crosses val="autoZero"/>
        <c:crossBetween val="midCat"/>
      </c:valAx>
      <c:valAx>
        <c:axId val="17860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4204139900071"/>
              <c:y val="0.354049852048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Area vs.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Sheet1!$D$4:$D$724</c:f>
              <c:numCache>
                <c:formatCode>General</c:formatCode>
                <c:ptCount val="721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  <c:pt idx="178">
                  <c:v>89.5</c:v>
                </c:pt>
                <c:pt idx="179">
                  <c:v>90.0</c:v>
                </c:pt>
                <c:pt idx="180">
                  <c:v>90.5</c:v>
                </c:pt>
                <c:pt idx="181">
                  <c:v>91.0</c:v>
                </c:pt>
                <c:pt idx="182">
                  <c:v>91.5</c:v>
                </c:pt>
                <c:pt idx="183">
                  <c:v>92.0</c:v>
                </c:pt>
                <c:pt idx="184">
                  <c:v>92.5</c:v>
                </c:pt>
                <c:pt idx="185">
                  <c:v>93.0</c:v>
                </c:pt>
                <c:pt idx="186">
                  <c:v>93.5</c:v>
                </c:pt>
                <c:pt idx="187">
                  <c:v>94.0</c:v>
                </c:pt>
                <c:pt idx="188">
                  <c:v>94.5</c:v>
                </c:pt>
                <c:pt idx="189">
                  <c:v>95.0</c:v>
                </c:pt>
                <c:pt idx="190">
                  <c:v>95.5</c:v>
                </c:pt>
                <c:pt idx="191">
                  <c:v>96.0</c:v>
                </c:pt>
                <c:pt idx="192">
                  <c:v>96.5</c:v>
                </c:pt>
                <c:pt idx="193">
                  <c:v>97.0</c:v>
                </c:pt>
                <c:pt idx="194">
                  <c:v>97.5</c:v>
                </c:pt>
                <c:pt idx="195">
                  <c:v>98.0</c:v>
                </c:pt>
                <c:pt idx="196">
                  <c:v>98.5</c:v>
                </c:pt>
                <c:pt idx="197">
                  <c:v>99.0</c:v>
                </c:pt>
                <c:pt idx="198">
                  <c:v>99.5</c:v>
                </c:pt>
                <c:pt idx="199">
                  <c:v>100.0</c:v>
                </c:pt>
                <c:pt idx="200">
                  <c:v>100.5</c:v>
                </c:pt>
                <c:pt idx="201">
                  <c:v>101.0</c:v>
                </c:pt>
                <c:pt idx="202">
                  <c:v>101.5</c:v>
                </c:pt>
                <c:pt idx="203">
                  <c:v>102.0</c:v>
                </c:pt>
                <c:pt idx="204">
                  <c:v>102.5</c:v>
                </c:pt>
                <c:pt idx="205">
                  <c:v>103.0</c:v>
                </c:pt>
                <c:pt idx="206">
                  <c:v>103.5</c:v>
                </c:pt>
                <c:pt idx="207">
                  <c:v>104.0</c:v>
                </c:pt>
                <c:pt idx="208">
                  <c:v>104.5</c:v>
                </c:pt>
                <c:pt idx="209">
                  <c:v>105.0</c:v>
                </c:pt>
                <c:pt idx="210">
                  <c:v>105.5</c:v>
                </c:pt>
                <c:pt idx="211">
                  <c:v>106.0</c:v>
                </c:pt>
                <c:pt idx="212">
                  <c:v>106.5</c:v>
                </c:pt>
                <c:pt idx="213">
                  <c:v>107.0</c:v>
                </c:pt>
                <c:pt idx="214">
                  <c:v>107.5</c:v>
                </c:pt>
                <c:pt idx="215">
                  <c:v>108.0</c:v>
                </c:pt>
                <c:pt idx="216">
                  <c:v>108.5</c:v>
                </c:pt>
                <c:pt idx="217">
                  <c:v>109.0</c:v>
                </c:pt>
                <c:pt idx="218">
                  <c:v>109.5</c:v>
                </c:pt>
                <c:pt idx="219">
                  <c:v>110.0</c:v>
                </c:pt>
                <c:pt idx="220">
                  <c:v>110.5</c:v>
                </c:pt>
                <c:pt idx="221">
                  <c:v>111.0</c:v>
                </c:pt>
                <c:pt idx="222">
                  <c:v>111.5</c:v>
                </c:pt>
                <c:pt idx="223">
                  <c:v>112.0</c:v>
                </c:pt>
                <c:pt idx="224">
                  <c:v>112.5</c:v>
                </c:pt>
                <c:pt idx="225">
                  <c:v>113.0</c:v>
                </c:pt>
                <c:pt idx="226">
                  <c:v>113.5</c:v>
                </c:pt>
                <c:pt idx="227">
                  <c:v>114.0</c:v>
                </c:pt>
                <c:pt idx="228">
                  <c:v>114.5</c:v>
                </c:pt>
                <c:pt idx="229">
                  <c:v>115.0</c:v>
                </c:pt>
                <c:pt idx="230">
                  <c:v>115.5</c:v>
                </c:pt>
                <c:pt idx="231">
                  <c:v>116.0</c:v>
                </c:pt>
                <c:pt idx="232">
                  <c:v>116.5</c:v>
                </c:pt>
                <c:pt idx="233">
                  <c:v>117.0</c:v>
                </c:pt>
                <c:pt idx="234">
                  <c:v>117.5</c:v>
                </c:pt>
                <c:pt idx="235">
                  <c:v>118.0</c:v>
                </c:pt>
                <c:pt idx="236">
                  <c:v>118.5</c:v>
                </c:pt>
                <c:pt idx="237">
                  <c:v>119.0</c:v>
                </c:pt>
                <c:pt idx="238">
                  <c:v>119.5</c:v>
                </c:pt>
                <c:pt idx="239">
                  <c:v>120.0</c:v>
                </c:pt>
                <c:pt idx="240">
                  <c:v>120.5</c:v>
                </c:pt>
                <c:pt idx="241">
                  <c:v>121.0</c:v>
                </c:pt>
                <c:pt idx="242">
                  <c:v>121.5</c:v>
                </c:pt>
                <c:pt idx="243">
                  <c:v>122.0</c:v>
                </c:pt>
                <c:pt idx="244">
                  <c:v>122.5</c:v>
                </c:pt>
                <c:pt idx="245">
                  <c:v>123.0</c:v>
                </c:pt>
                <c:pt idx="246">
                  <c:v>123.5</c:v>
                </c:pt>
                <c:pt idx="247">
                  <c:v>124.0</c:v>
                </c:pt>
                <c:pt idx="248">
                  <c:v>124.5</c:v>
                </c:pt>
                <c:pt idx="249">
                  <c:v>125.0</c:v>
                </c:pt>
                <c:pt idx="250">
                  <c:v>125.5</c:v>
                </c:pt>
                <c:pt idx="251">
                  <c:v>126.0</c:v>
                </c:pt>
                <c:pt idx="252">
                  <c:v>126.5</c:v>
                </c:pt>
                <c:pt idx="253">
                  <c:v>127.0</c:v>
                </c:pt>
                <c:pt idx="254">
                  <c:v>127.5</c:v>
                </c:pt>
                <c:pt idx="255">
                  <c:v>128.0</c:v>
                </c:pt>
                <c:pt idx="256">
                  <c:v>128.5</c:v>
                </c:pt>
                <c:pt idx="257">
                  <c:v>129.0</c:v>
                </c:pt>
                <c:pt idx="258">
                  <c:v>129.5</c:v>
                </c:pt>
                <c:pt idx="259">
                  <c:v>130.0</c:v>
                </c:pt>
                <c:pt idx="260">
                  <c:v>130.5</c:v>
                </c:pt>
                <c:pt idx="261">
                  <c:v>131.0</c:v>
                </c:pt>
                <c:pt idx="262">
                  <c:v>131.5</c:v>
                </c:pt>
                <c:pt idx="263">
                  <c:v>132.0</c:v>
                </c:pt>
                <c:pt idx="264">
                  <c:v>132.5</c:v>
                </c:pt>
                <c:pt idx="265">
                  <c:v>133.0</c:v>
                </c:pt>
                <c:pt idx="266">
                  <c:v>133.5</c:v>
                </c:pt>
                <c:pt idx="267">
                  <c:v>134.0</c:v>
                </c:pt>
                <c:pt idx="268">
                  <c:v>134.5</c:v>
                </c:pt>
                <c:pt idx="269">
                  <c:v>135.0</c:v>
                </c:pt>
                <c:pt idx="270">
                  <c:v>135.5</c:v>
                </c:pt>
                <c:pt idx="271">
                  <c:v>136.0</c:v>
                </c:pt>
                <c:pt idx="272">
                  <c:v>136.5</c:v>
                </c:pt>
                <c:pt idx="273">
                  <c:v>137.0</c:v>
                </c:pt>
                <c:pt idx="274">
                  <c:v>137.5</c:v>
                </c:pt>
                <c:pt idx="275">
                  <c:v>138.0</c:v>
                </c:pt>
                <c:pt idx="276">
                  <c:v>138.5</c:v>
                </c:pt>
                <c:pt idx="277">
                  <c:v>139.0</c:v>
                </c:pt>
                <c:pt idx="278">
                  <c:v>139.5</c:v>
                </c:pt>
                <c:pt idx="279">
                  <c:v>140.0</c:v>
                </c:pt>
                <c:pt idx="280">
                  <c:v>140.5</c:v>
                </c:pt>
                <c:pt idx="281">
                  <c:v>141.0</c:v>
                </c:pt>
                <c:pt idx="282">
                  <c:v>141.5</c:v>
                </c:pt>
                <c:pt idx="283">
                  <c:v>142.0</c:v>
                </c:pt>
                <c:pt idx="284">
                  <c:v>142.5</c:v>
                </c:pt>
                <c:pt idx="285">
                  <c:v>143.0</c:v>
                </c:pt>
                <c:pt idx="286">
                  <c:v>143.5</c:v>
                </c:pt>
                <c:pt idx="287">
                  <c:v>144.0</c:v>
                </c:pt>
                <c:pt idx="288">
                  <c:v>144.5</c:v>
                </c:pt>
                <c:pt idx="289">
                  <c:v>145.0</c:v>
                </c:pt>
                <c:pt idx="290">
                  <c:v>145.5</c:v>
                </c:pt>
                <c:pt idx="291">
                  <c:v>146.0</c:v>
                </c:pt>
                <c:pt idx="292">
                  <c:v>146.5</c:v>
                </c:pt>
                <c:pt idx="293">
                  <c:v>147.0</c:v>
                </c:pt>
                <c:pt idx="294">
                  <c:v>147.5</c:v>
                </c:pt>
                <c:pt idx="295">
                  <c:v>148.0</c:v>
                </c:pt>
                <c:pt idx="296">
                  <c:v>148.5</c:v>
                </c:pt>
                <c:pt idx="297">
                  <c:v>149.0</c:v>
                </c:pt>
                <c:pt idx="298">
                  <c:v>149.5</c:v>
                </c:pt>
                <c:pt idx="299">
                  <c:v>150.0</c:v>
                </c:pt>
                <c:pt idx="300">
                  <c:v>150.5</c:v>
                </c:pt>
                <c:pt idx="301">
                  <c:v>151.0</c:v>
                </c:pt>
                <c:pt idx="302">
                  <c:v>151.5</c:v>
                </c:pt>
                <c:pt idx="303">
                  <c:v>152.0</c:v>
                </c:pt>
                <c:pt idx="304">
                  <c:v>152.5</c:v>
                </c:pt>
                <c:pt idx="305">
                  <c:v>153.0</c:v>
                </c:pt>
                <c:pt idx="306">
                  <c:v>153.5</c:v>
                </c:pt>
                <c:pt idx="307">
                  <c:v>154.0</c:v>
                </c:pt>
                <c:pt idx="308">
                  <c:v>154.5</c:v>
                </c:pt>
                <c:pt idx="309">
                  <c:v>155.0</c:v>
                </c:pt>
                <c:pt idx="310">
                  <c:v>155.5</c:v>
                </c:pt>
                <c:pt idx="311">
                  <c:v>156.0</c:v>
                </c:pt>
                <c:pt idx="312">
                  <c:v>156.5</c:v>
                </c:pt>
                <c:pt idx="313">
                  <c:v>157.0</c:v>
                </c:pt>
                <c:pt idx="314">
                  <c:v>157.5</c:v>
                </c:pt>
                <c:pt idx="315">
                  <c:v>158.0</c:v>
                </c:pt>
                <c:pt idx="316">
                  <c:v>158.5</c:v>
                </c:pt>
                <c:pt idx="317">
                  <c:v>159.0</c:v>
                </c:pt>
                <c:pt idx="318">
                  <c:v>159.5</c:v>
                </c:pt>
                <c:pt idx="319">
                  <c:v>160.0</c:v>
                </c:pt>
                <c:pt idx="320">
                  <c:v>160.5</c:v>
                </c:pt>
                <c:pt idx="321">
                  <c:v>161.0</c:v>
                </c:pt>
                <c:pt idx="322">
                  <c:v>161.5</c:v>
                </c:pt>
                <c:pt idx="323">
                  <c:v>162.0</c:v>
                </c:pt>
                <c:pt idx="324">
                  <c:v>162.5</c:v>
                </c:pt>
                <c:pt idx="325">
                  <c:v>163.0</c:v>
                </c:pt>
                <c:pt idx="326">
                  <c:v>163.5</c:v>
                </c:pt>
                <c:pt idx="327">
                  <c:v>164.0</c:v>
                </c:pt>
                <c:pt idx="328">
                  <c:v>164.5</c:v>
                </c:pt>
                <c:pt idx="329">
                  <c:v>165.0</c:v>
                </c:pt>
                <c:pt idx="330">
                  <c:v>165.5</c:v>
                </c:pt>
                <c:pt idx="331">
                  <c:v>166.0</c:v>
                </c:pt>
                <c:pt idx="332">
                  <c:v>166.5</c:v>
                </c:pt>
                <c:pt idx="333">
                  <c:v>167.0</c:v>
                </c:pt>
                <c:pt idx="334">
                  <c:v>167.5</c:v>
                </c:pt>
                <c:pt idx="335">
                  <c:v>168.0</c:v>
                </c:pt>
                <c:pt idx="336">
                  <c:v>168.5</c:v>
                </c:pt>
                <c:pt idx="337">
                  <c:v>169.0</c:v>
                </c:pt>
                <c:pt idx="338">
                  <c:v>169.5</c:v>
                </c:pt>
                <c:pt idx="339">
                  <c:v>170.0</c:v>
                </c:pt>
                <c:pt idx="340">
                  <c:v>170.5</c:v>
                </c:pt>
                <c:pt idx="341">
                  <c:v>171.0</c:v>
                </c:pt>
                <c:pt idx="342">
                  <c:v>171.5</c:v>
                </c:pt>
                <c:pt idx="343">
                  <c:v>172.0</c:v>
                </c:pt>
                <c:pt idx="344">
                  <c:v>172.5</c:v>
                </c:pt>
                <c:pt idx="345">
                  <c:v>173.0</c:v>
                </c:pt>
                <c:pt idx="346">
                  <c:v>173.5</c:v>
                </c:pt>
                <c:pt idx="347">
                  <c:v>174.0</c:v>
                </c:pt>
                <c:pt idx="348">
                  <c:v>174.5</c:v>
                </c:pt>
                <c:pt idx="349">
                  <c:v>175.0</c:v>
                </c:pt>
                <c:pt idx="350">
                  <c:v>175.5</c:v>
                </c:pt>
                <c:pt idx="351">
                  <c:v>176.0</c:v>
                </c:pt>
                <c:pt idx="352">
                  <c:v>176.5</c:v>
                </c:pt>
                <c:pt idx="353">
                  <c:v>177.0</c:v>
                </c:pt>
                <c:pt idx="354">
                  <c:v>177.5</c:v>
                </c:pt>
                <c:pt idx="355">
                  <c:v>178.0</c:v>
                </c:pt>
                <c:pt idx="356">
                  <c:v>178.5</c:v>
                </c:pt>
                <c:pt idx="357">
                  <c:v>179.0</c:v>
                </c:pt>
                <c:pt idx="358">
                  <c:v>179.5</c:v>
                </c:pt>
                <c:pt idx="359">
                  <c:v>180.0</c:v>
                </c:pt>
                <c:pt idx="360">
                  <c:v>180.5</c:v>
                </c:pt>
                <c:pt idx="361">
                  <c:v>181.0</c:v>
                </c:pt>
                <c:pt idx="362">
                  <c:v>181.5</c:v>
                </c:pt>
                <c:pt idx="363">
                  <c:v>182.0</c:v>
                </c:pt>
                <c:pt idx="364">
                  <c:v>182.5</c:v>
                </c:pt>
                <c:pt idx="365">
                  <c:v>183.0</c:v>
                </c:pt>
                <c:pt idx="366">
                  <c:v>183.5</c:v>
                </c:pt>
                <c:pt idx="367">
                  <c:v>184.0</c:v>
                </c:pt>
                <c:pt idx="368">
                  <c:v>184.5</c:v>
                </c:pt>
                <c:pt idx="369">
                  <c:v>185.0</c:v>
                </c:pt>
                <c:pt idx="370">
                  <c:v>185.5</c:v>
                </c:pt>
                <c:pt idx="371">
                  <c:v>186.0</c:v>
                </c:pt>
                <c:pt idx="372">
                  <c:v>186.5</c:v>
                </c:pt>
                <c:pt idx="373">
                  <c:v>187.0</c:v>
                </c:pt>
                <c:pt idx="374">
                  <c:v>187.5</c:v>
                </c:pt>
                <c:pt idx="375">
                  <c:v>188.0</c:v>
                </c:pt>
                <c:pt idx="376">
                  <c:v>188.5</c:v>
                </c:pt>
                <c:pt idx="377">
                  <c:v>189.0</c:v>
                </c:pt>
                <c:pt idx="378">
                  <c:v>189.5</c:v>
                </c:pt>
                <c:pt idx="379">
                  <c:v>190.0</c:v>
                </c:pt>
                <c:pt idx="380">
                  <c:v>190.5</c:v>
                </c:pt>
                <c:pt idx="381">
                  <c:v>191.0</c:v>
                </c:pt>
                <c:pt idx="382">
                  <c:v>191.5</c:v>
                </c:pt>
                <c:pt idx="383">
                  <c:v>192.0</c:v>
                </c:pt>
                <c:pt idx="384">
                  <c:v>192.5</c:v>
                </c:pt>
                <c:pt idx="385">
                  <c:v>193.0</c:v>
                </c:pt>
                <c:pt idx="386">
                  <c:v>193.5</c:v>
                </c:pt>
                <c:pt idx="387">
                  <c:v>194.0</c:v>
                </c:pt>
                <c:pt idx="388">
                  <c:v>194.5</c:v>
                </c:pt>
                <c:pt idx="389">
                  <c:v>195.0</c:v>
                </c:pt>
                <c:pt idx="390">
                  <c:v>195.5</c:v>
                </c:pt>
                <c:pt idx="391">
                  <c:v>196.0</c:v>
                </c:pt>
                <c:pt idx="392">
                  <c:v>196.5</c:v>
                </c:pt>
                <c:pt idx="393">
                  <c:v>197.0</c:v>
                </c:pt>
                <c:pt idx="394">
                  <c:v>197.5</c:v>
                </c:pt>
                <c:pt idx="395">
                  <c:v>198.0</c:v>
                </c:pt>
                <c:pt idx="396">
                  <c:v>198.5</c:v>
                </c:pt>
                <c:pt idx="397">
                  <c:v>199.0</c:v>
                </c:pt>
                <c:pt idx="398">
                  <c:v>199.5</c:v>
                </c:pt>
                <c:pt idx="399">
                  <c:v>200.0</c:v>
                </c:pt>
                <c:pt idx="400">
                  <c:v>200.5</c:v>
                </c:pt>
                <c:pt idx="401">
                  <c:v>201.0</c:v>
                </c:pt>
                <c:pt idx="402">
                  <c:v>201.5</c:v>
                </c:pt>
                <c:pt idx="403">
                  <c:v>202.0</c:v>
                </c:pt>
                <c:pt idx="404">
                  <c:v>202.5</c:v>
                </c:pt>
                <c:pt idx="405">
                  <c:v>203.0</c:v>
                </c:pt>
                <c:pt idx="406">
                  <c:v>203.5</c:v>
                </c:pt>
                <c:pt idx="407">
                  <c:v>204.0</c:v>
                </c:pt>
                <c:pt idx="408">
                  <c:v>204.5</c:v>
                </c:pt>
                <c:pt idx="409">
                  <c:v>205.0</c:v>
                </c:pt>
                <c:pt idx="410">
                  <c:v>205.5</c:v>
                </c:pt>
                <c:pt idx="411">
                  <c:v>206.0</c:v>
                </c:pt>
                <c:pt idx="412">
                  <c:v>206.5</c:v>
                </c:pt>
                <c:pt idx="413">
                  <c:v>207.0</c:v>
                </c:pt>
                <c:pt idx="414">
                  <c:v>207.5</c:v>
                </c:pt>
                <c:pt idx="415">
                  <c:v>208.0</c:v>
                </c:pt>
                <c:pt idx="416">
                  <c:v>208.5</c:v>
                </c:pt>
                <c:pt idx="417">
                  <c:v>209.0</c:v>
                </c:pt>
                <c:pt idx="418">
                  <c:v>209.5</c:v>
                </c:pt>
                <c:pt idx="419">
                  <c:v>210.0</c:v>
                </c:pt>
                <c:pt idx="420">
                  <c:v>210.5</c:v>
                </c:pt>
                <c:pt idx="421">
                  <c:v>211.0</c:v>
                </c:pt>
                <c:pt idx="422">
                  <c:v>211.5</c:v>
                </c:pt>
                <c:pt idx="423">
                  <c:v>212.0</c:v>
                </c:pt>
                <c:pt idx="424">
                  <c:v>212.5</c:v>
                </c:pt>
                <c:pt idx="425">
                  <c:v>213.0</c:v>
                </c:pt>
                <c:pt idx="426">
                  <c:v>213.5</c:v>
                </c:pt>
                <c:pt idx="427">
                  <c:v>214.0</c:v>
                </c:pt>
                <c:pt idx="428">
                  <c:v>214.5</c:v>
                </c:pt>
                <c:pt idx="429">
                  <c:v>215.0</c:v>
                </c:pt>
                <c:pt idx="430">
                  <c:v>215.5</c:v>
                </c:pt>
                <c:pt idx="431">
                  <c:v>216.0</c:v>
                </c:pt>
                <c:pt idx="432">
                  <c:v>216.5</c:v>
                </c:pt>
                <c:pt idx="433">
                  <c:v>217.0</c:v>
                </c:pt>
                <c:pt idx="434">
                  <c:v>217.5</c:v>
                </c:pt>
                <c:pt idx="435">
                  <c:v>218.0</c:v>
                </c:pt>
                <c:pt idx="436">
                  <c:v>218.5</c:v>
                </c:pt>
                <c:pt idx="437">
                  <c:v>219.0</c:v>
                </c:pt>
                <c:pt idx="438">
                  <c:v>219.5</c:v>
                </c:pt>
                <c:pt idx="439">
                  <c:v>220.0</c:v>
                </c:pt>
                <c:pt idx="440">
                  <c:v>220.5</c:v>
                </c:pt>
                <c:pt idx="441">
                  <c:v>221.0</c:v>
                </c:pt>
                <c:pt idx="442">
                  <c:v>221.5</c:v>
                </c:pt>
                <c:pt idx="443">
                  <c:v>222.0</c:v>
                </c:pt>
                <c:pt idx="444">
                  <c:v>222.5</c:v>
                </c:pt>
                <c:pt idx="445">
                  <c:v>223.0</c:v>
                </c:pt>
                <c:pt idx="446">
                  <c:v>223.5</c:v>
                </c:pt>
                <c:pt idx="447">
                  <c:v>224.0</c:v>
                </c:pt>
                <c:pt idx="448">
                  <c:v>224.5</c:v>
                </c:pt>
                <c:pt idx="449">
                  <c:v>225.0</c:v>
                </c:pt>
                <c:pt idx="450">
                  <c:v>225.5</c:v>
                </c:pt>
                <c:pt idx="451">
                  <c:v>226.0</c:v>
                </c:pt>
                <c:pt idx="452">
                  <c:v>226.5</c:v>
                </c:pt>
                <c:pt idx="453">
                  <c:v>227.0</c:v>
                </c:pt>
                <c:pt idx="454">
                  <c:v>227.5</c:v>
                </c:pt>
                <c:pt idx="455">
                  <c:v>228.0</c:v>
                </c:pt>
                <c:pt idx="456">
                  <c:v>228.5</c:v>
                </c:pt>
                <c:pt idx="457">
                  <c:v>229.0</c:v>
                </c:pt>
                <c:pt idx="458">
                  <c:v>229.5</c:v>
                </c:pt>
                <c:pt idx="459">
                  <c:v>230.0</c:v>
                </c:pt>
                <c:pt idx="460">
                  <c:v>230.5</c:v>
                </c:pt>
                <c:pt idx="461">
                  <c:v>231.0</c:v>
                </c:pt>
                <c:pt idx="462">
                  <c:v>231.5</c:v>
                </c:pt>
                <c:pt idx="463">
                  <c:v>232.0</c:v>
                </c:pt>
                <c:pt idx="464">
                  <c:v>232.5</c:v>
                </c:pt>
                <c:pt idx="465">
                  <c:v>233.0</c:v>
                </c:pt>
                <c:pt idx="466">
                  <c:v>233.5</c:v>
                </c:pt>
                <c:pt idx="467">
                  <c:v>234.0</c:v>
                </c:pt>
                <c:pt idx="468">
                  <c:v>234.5</c:v>
                </c:pt>
                <c:pt idx="469">
                  <c:v>235.0</c:v>
                </c:pt>
                <c:pt idx="470">
                  <c:v>235.5</c:v>
                </c:pt>
                <c:pt idx="471">
                  <c:v>236.0</c:v>
                </c:pt>
                <c:pt idx="472">
                  <c:v>236.5</c:v>
                </c:pt>
                <c:pt idx="473">
                  <c:v>237.0</c:v>
                </c:pt>
                <c:pt idx="474">
                  <c:v>237.5</c:v>
                </c:pt>
                <c:pt idx="475">
                  <c:v>238.0</c:v>
                </c:pt>
                <c:pt idx="476">
                  <c:v>238.5</c:v>
                </c:pt>
                <c:pt idx="477">
                  <c:v>239.0</c:v>
                </c:pt>
                <c:pt idx="478">
                  <c:v>239.5</c:v>
                </c:pt>
                <c:pt idx="479">
                  <c:v>240.0</c:v>
                </c:pt>
                <c:pt idx="480">
                  <c:v>240.5</c:v>
                </c:pt>
                <c:pt idx="481">
                  <c:v>241.0</c:v>
                </c:pt>
                <c:pt idx="482">
                  <c:v>241.5</c:v>
                </c:pt>
                <c:pt idx="483">
                  <c:v>242.0</c:v>
                </c:pt>
                <c:pt idx="484">
                  <c:v>242.5</c:v>
                </c:pt>
                <c:pt idx="485">
                  <c:v>243.0</c:v>
                </c:pt>
                <c:pt idx="486">
                  <c:v>243.5</c:v>
                </c:pt>
                <c:pt idx="487">
                  <c:v>244.0</c:v>
                </c:pt>
                <c:pt idx="488">
                  <c:v>244.5</c:v>
                </c:pt>
                <c:pt idx="489">
                  <c:v>245.0</c:v>
                </c:pt>
                <c:pt idx="490">
                  <c:v>245.5</c:v>
                </c:pt>
                <c:pt idx="491">
                  <c:v>246.0</c:v>
                </c:pt>
                <c:pt idx="492">
                  <c:v>246.5</c:v>
                </c:pt>
                <c:pt idx="493">
                  <c:v>247.0</c:v>
                </c:pt>
                <c:pt idx="494">
                  <c:v>247.5</c:v>
                </c:pt>
                <c:pt idx="495">
                  <c:v>248.0</c:v>
                </c:pt>
                <c:pt idx="496">
                  <c:v>248.5</c:v>
                </c:pt>
                <c:pt idx="497">
                  <c:v>249.0</c:v>
                </c:pt>
                <c:pt idx="498">
                  <c:v>249.5</c:v>
                </c:pt>
                <c:pt idx="499">
                  <c:v>250.0</c:v>
                </c:pt>
                <c:pt idx="500">
                  <c:v>250.5</c:v>
                </c:pt>
                <c:pt idx="501">
                  <c:v>251.0</c:v>
                </c:pt>
                <c:pt idx="502">
                  <c:v>251.5</c:v>
                </c:pt>
                <c:pt idx="503">
                  <c:v>252.0</c:v>
                </c:pt>
                <c:pt idx="504">
                  <c:v>252.5</c:v>
                </c:pt>
                <c:pt idx="505">
                  <c:v>253.0</c:v>
                </c:pt>
                <c:pt idx="506">
                  <c:v>253.5</c:v>
                </c:pt>
                <c:pt idx="507">
                  <c:v>254.0</c:v>
                </c:pt>
                <c:pt idx="508">
                  <c:v>254.5</c:v>
                </c:pt>
                <c:pt idx="509">
                  <c:v>255.0</c:v>
                </c:pt>
                <c:pt idx="510">
                  <c:v>255.5</c:v>
                </c:pt>
                <c:pt idx="511">
                  <c:v>256.0</c:v>
                </c:pt>
                <c:pt idx="512">
                  <c:v>256.5</c:v>
                </c:pt>
                <c:pt idx="513">
                  <c:v>257.0</c:v>
                </c:pt>
                <c:pt idx="514">
                  <c:v>257.5</c:v>
                </c:pt>
                <c:pt idx="515">
                  <c:v>258.0</c:v>
                </c:pt>
                <c:pt idx="516">
                  <c:v>258.5</c:v>
                </c:pt>
                <c:pt idx="517">
                  <c:v>259.0</c:v>
                </c:pt>
                <c:pt idx="518">
                  <c:v>259.5</c:v>
                </c:pt>
                <c:pt idx="519">
                  <c:v>260.0</c:v>
                </c:pt>
                <c:pt idx="520">
                  <c:v>260.5</c:v>
                </c:pt>
                <c:pt idx="521">
                  <c:v>261.0</c:v>
                </c:pt>
                <c:pt idx="522">
                  <c:v>261.5</c:v>
                </c:pt>
                <c:pt idx="523">
                  <c:v>262.0</c:v>
                </c:pt>
                <c:pt idx="524">
                  <c:v>262.5</c:v>
                </c:pt>
                <c:pt idx="525">
                  <c:v>263.0</c:v>
                </c:pt>
                <c:pt idx="526">
                  <c:v>263.5</c:v>
                </c:pt>
                <c:pt idx="527">
                  <c:v>264.0</c:v>
                </c:pt>
                <c:pt idx="528">
                  <c:v>264.5</c:v>
                </c:pt>
                <c:pt idx="529">
                  <c:v>265.0</c:v>
                </c:pt>
                <c:pt idx="530">
                  <c:v>265.5</c:v>
                </c:pt>
                <c:pt idx="531">
                  <c:v>266.0</c:v>
                </c:pt>
                <c:pt idx="532">
                  <c:v>266.5</c:v>
                </c:pt>
                <c:pt idx="533">
                  <c:v>267.0</c:v>
                </c:pt>
                <c:pt idx="534">
                  <c:v>267.5</c:v>
                </c:pt>
                <c:pt idx="535">
                  <c:v>268.0</c:v>
                </c:pt>
                <c:pt idx="536">
                  <c:v>268.5</c:v>
                </c:pt>
                <c:pt idx="537">
                  <c:v>269.0</c:v>
                </c:pt>
                <c:pt idx="538">
                  <c:v>269.5</c:v>
                </c:pt>
                <c:pt idx="539">
                  <c:v>270.0</c:v>
                </c:pt>
                <c:pt idx="540">
                  <c:v>270.5</c:v>
                </c:pt>
                <c:pt idx="541">
                  <c:v>271.0</c:v>
                </c:pt>
                <c:pt idx="542">
                  <c:v>271.5</c:v>
                </c:pt>
                <c:pt idx="543">
                  <c:v>272.0</c:v>
                </c:pt>
                <c:pt idx="544">
                  <c:v>272.5</c:v>
                </c:pt>
                <c:pt idx="545">
                  <c:v>273.0</c:v>
                </c:pt>
                <c:pt idx="546">
                  <c:v>273.5</c:v>
                </c:pt>
                <c:pt idx="547">
                  <c:v>274.0</c:v>
                </c:pt>
                <c:pt idx="548">
                  <c:v>274.5</c:v>
                </c:pt>
                <c:pt idx="549">
                  <c:v>275.0</c:v>
                </c:pt>
                <c:pt idx="550">
                  <c:v>275.5</c:v>
                </c:pt>
                <c:pt idx="551">
                  <c:v>276.0</c:v>
                </c:pt>
                <c:pt idx="552">
                  <c:v>276.5</c:v>
                </c:pt>
                <c:pt idx="553">
                  <c:v>277.0</c:v>
                </c:pt>
                <c:pt idx="554">
                  <c:v>277.5</c:v>
                </c:pt>
                <c:pt idx="555">
                  <c:v>278.0</c:v>
                </c:pt>
                <c:pt idx="556">
                  <c:v>278.5</c:v>
                </c:pt>
                <c:pt idx="557">
                  <c:v>279.0</c:v>
                </c:pt>
                <c:pt idx="558">
                  <c:v>279.5</c:v>
                </c:pt>
                <c:pt idx="559">
                  <c:v>280.0</c:v>
                </c:pt>
                <c:pt idx="560">
                  <c:v>280.5</c:v>
                </c:pt>
                <c:pt idx="561">
                  <c:v>281.0</c:v>
                </c:pt>
                <c:pt idx="562">
                  <c:v>281.5</c:v>
                </c:pt>
                <c:pt idx="563">
                  <c:v>282.0</c:v>
                </c:pt>
                <c:pt idx="564">
                  <c:v>282.5</c:v>
                </c:pt>
                <c:pt idx="565">
                  <c:v>283.0</c:v>
                </c:pt>
                <c:pt idx="566">
                  <c:v>283.5</c:v>
                </c:pt>
                <c:pt idx="567">
                  <c:v>284.0</c:v>
                </c:pt>
                <c:pt idx="568">
                  <c:v>284.5</c:v>
                </c:pt>
                <c:pt idx="569">
                  <c:v>285.0</c:v>
                </c:pt>
                <c:pt idx="570">
                  <c:v>285.5</c:v>
                </c:pt>
                <c:pt idx="571">
                  <c:v>286.0</c:v>
                </c:pt>
                <c:pt idx="572">
                  <c:v>286.5</c:v>
                </c:pt>
                <c:pt idx="573">
                  <c:v>287.0</c:v>
                </c:pt>
                <c:pt idx="574">
                  <c:v>287.5</c:v>
                </c:pt>
                <c:pt idx="575">
                  <c:v>288.0</c:v>
                </c:pt>
                <c:pt idx="576">
                  <c:v>288.5</c:v>
                </c:pt>
                <c:pt idx="577">
                  <c:v>289.0</c:v>
                </c:pt>
                <c:pt idx="578">
                  <c:v>289.5</c:v>
                </c:pt>
                <c:pt idx="579">
                  <c:v>290.0</c:v>
                </c:pt>
                <c:pt idx="580">
                  <c:v>290.5</c:v>
                </c:pt>
                <c:pt idx="581">
                  <c:v>291.0</c:v>
                </c:pt>
                <c:pt idx="582">
                  <c:v>291.5</c:v>
                </c:pt>
                <c:pt idx="583">
                  <c:v>292.0</c:v>
                </c:pt>
                <c:pt idx="584">
                  <c:v>292.5</c:v>
                </c:pt>
                <c:pt idx="585">
                  <c:v>293.0</c:v>
                </c:pt>
                <c:pt idx="586">
                  <c:v>293.5</c:v>
                </c:pt>
                <c:pt idx="587">
                  <c:v>294.0</c:v>
                </c:pt>
                <c:pt idx="588">
                  <c:v>294.5</c:v>
                </c:pt>
                <c:pt idx="589">
                  <c:v>295.0</c:v>
                </c:pt>
                <c:pt idx="590">
                  <c:v>295.5</c:v>
                </c:pt>
                <c:pt idx="591">
                  <c:v>296.0</c:v>
                </c:pt>
                <c:pt idx="592">
                  <c:v>296.5</c:v>
                </c:pt>
                <c:pt idx="593">
                  <c:v>297.0</c:v>
                </c:pt>
                <c:pt idx="594">
                  <c:v>297.5</c:v>
                </c:pt>
                <c:pt idx="595">
                  <c:v>298.0</c:v>
                </c:pt>
                <c:pt idx="596">
                  <c:v>298.5</c:v>
                </c:pt>
                <c:pt idx="597">
                  <c:v>299.0</c:v>
                </c:pt>
                <c:pt idx="598">
                  <c:v>299.5</c:v>
                </c:pt>
                <c:pt idx="599">
                  <c:v>300.0</c:v>
                </c:pt>
                <c:pt idx="600">
                  <c:v>300.5</c:v>
                </c:pt>
                <c:pt idx="601">
                  <c:v>301.0</c:v>
                </c:pt>
                <c:pt idx="602">
                  <c:v>301.5</c:v>
                </c:pt>
                <c:pt idx="603">
                  <c:v>302.0</c:v>
                </c:pt>
                <c:pt idx="604">
                  <c:v>302.5</c:v>
                </c:pt>
                <c:pt idx="605">
                  <c:v>303.0</c:v>
                </c:pt>
                <c:pt idx="606">
                  <c:v>303.5</c:v>
                </c:pt>
                <c:pt idx="607">
                  <c:v>304.0</c:v>
                </c:pt>
                <c:pt idx="608">
                  <c:v>304.5</c:v>
                </c:pt>
                <c:pt idx="609">
                  <c:v>305.0</c:v>
                </c:pt>
                <c:pt idx="610">
                  <c:v>305.5</c:v>
                </c:pt>
                <c:pt idx="611">
                  <c:v>306.0</c:v>
                </c:pt>
                <c:pt idx="612">
                  <c:v>306.5</c:v>
                </c:pt>
                <c:pt idx="613">
                  <c:v>307.0</c:v>
                </c:pt>
                <c:pt idx="614">
                  <c:v>307.5</c:v>
                </c:pt>
                <c:pt idx="615">
                  <c:v>308.0</c:v>
                </c:pt>
                <c:pt idx="616">
                  <c:v>308.5</c:v>
                </c:pt>
                <c:pt idx="617">
                  <c:v>309.0</c:v>
                </c:pt>
                <c:pt idx="618">
                  <c:v>309.5</c:v>
                </c:pt>
                <c:pt idx="619">
                  <c:v>310.0</c:v>
                </c:pt>
                <c:pt idx="620">
                  <c:v>310.5</c:v>
                </c:pt>
                <c:pt idx="621">
                  <c:v>311.0</c:v>
                </c:pt>
                <c:pt idx="622">
                  <c:v>311.5</c:v>
                </c:pt>
                <c:pt idx="623">
                  <c:v>312.0</c:v>
                </c:pt>
                <c:pt idx="624">
                  <c:v>312.5</c:v>
                </c:pt>
                <c:pt idx="625">
                  <c:v>313.0</c:v>
                </c:pt>
                <c:pt idx="626">
                  <c:v>313.5</c:v>
                </c:pt>
                <c:pt idx="627">
                  <c:v>314.0</c:v>
                </c:pt>
                <c:pt idx="628">
                  <c:v>314.5</c:v>
                </c:pt>
                <c:pt idx="629">
                  <c:v>315.0</c:v>
                </c:pt>
                <c:pt idx="630">
                  <c:v>315.5</c:v>
                </c:pt>
                <c:pt idx="631">
                  <c:v>316.0</c:v>
                </c:pt>
                <c:pt idx="632">
                  <c:v>316.5</c:v>
                </c:pt>
                <c:pt idx="633">
                  <c:v>317.0</c:v>
                </c:pt>
                <c:pt idx="634">
                  <c:v>317.5</c:v>
                </c:pt>
                <c:pt idx="635">
                  <c:v>318.0</c:v>
                </c:pt>
                <c:pt idx="636">
                  <c:v>318.5</c:v>
                </c:pt>
                <c:pt idx="637">
                  <c:v>319.0</c:v>
                </c:pt>
                <c:pt idx="638">
                  <c:v>319.5</c:v>
                </c:pt>
                <c:pt idx="639">
                  <c:v>320.0</c:v>
                </c:pt>
                <c:pt idx="640">
                  <c:v>320.5</c:v>
                </c:pt>
                <c:pt idx="641">
                  <c:v>321.0</c:v>
                </c:pt>
                <c:pt idx="642">
                  <c:v>321.5</c:v>
                </c:pt>
                <c:pt idx="643">
                  <c:v>322.0</c:v>
                </c:pt>
                <c:pt idx="644">
                  <c:v>322.5</c:v>
                </c:pt>
                <c:pt idx="645">
                  <c:v>323.0</c:v>
                </c:pt>
                <c:pt idx="646">
                  <c:v>323.5</c:v>
                </c:pt>
                <c:pt idx="647">
                  <c:v>324.0</c:v>
                </c:pt>
                <c:pt idx="648">
                  <c:v>324.5</c:v>
                </c:pt>
                <c:pt idx="649">
                  <c:v>325.0</c:v>
                </c:pt>
                <c:pt idx="650">
                  <c:v>325.5</c:v>
                </c:pt>
                <c:pt idx="651">
                  <c:v>326.0</c:v>
                </c:pt>
                <c:pt idx="652">
                  <c:v>326.5</c:v>
                </c:pt>
                <c:pt idx="653">
                  <c:v>327.0</c:v>
                </c:pt>
                <c:pt idx="654">
                  <c:v>327.5</c:v>
                </c:pt>
                <c:pt idx="655">
                  <c:v>328.0</c:v>
                </c:pt>
                <c:pt idx="656">
                  <c:v>328.5</c:v>
                </c:pt>
                <c:pt idx="657">
                  <c:v>329.0</c:v>
                </c:pt>
                <c:pt idx="658">
                  <c:v>329.5</c:v>
                </c:pt>
                <c:pt idx="659">
                  <c:v>330.0</c:v>
                </c:pt>
                <c:pt idx="660">
                  <c:v>330.5</c:v>
                </c:pt>
                <c:pt idx="661">
                  <c:v>331.0</c:v>
                </c:pt>
                <c:pt idx="662">
                  <c:v>331.5</c:v>
                </c:pt>
                <c:pt idx="663">
                  <c:v>332.0</c:v>
                </c:pt>
                <c:pt idx="664">
                  <c:v>332.5</c:v>
                </c:pt>
                <c:pt idx="665">
                  <c:v>333.0</c:v>
                </c:pt>
                <c:pt idx="666">
                  <c:v>333.5</c:v>
                </c:pt>
                <c:pt idx="667">
                  <c:v>334.0</c:v>
                </c:pt>
                <c:pt idx="668">
                  <c:v>334.5</c:v>
                </c:pt>
                <c:pt idx="669">
                  <c:v>335.0</c:v>
                </c:pt>
                <c:pt idx="670">
                  <c:v>335.5</c:v>
                </c:pt>
                <c:pt idx="671">
                  <c:v>336.0</c:v>
                </c:pt>
                <c:pt idx="672">
                  <c:v>336.5</c:v>
                </c:pt>
                <c:pt idx="673">
                  <c:v>337.0</c:v>
                </c:pt>
                <c:pt idx="674">
                  <c:v>337.5</c:v>
                </c:pt>
                <c:pt idx="675">
                  <c:v>338.0</c:v>
                </c:pt>
                <c:pt idx="676">
                  <c:v>338.5</c:v>
                </c:pt>
                <c:pt idx="677">
                  <c:v>339.0</c:v>
                </c:pt>
                <c:pt idx="678">
                  <c:v>339.5</c:v>
                </c:pt>
                <c:pt idx="679">
                  <c:v>340.0</c:v>
                </c:pt>
                <c:pt idx="680">
                  <c:v>340.5</c:v>
                </c:pt>
                <c:pt idx="681">
                  <c:v>341.0</c:v>
                </c:pt>
                <c:pt idx="682">
                  <c:v>341.5</c:v>
                </c:pt>
                <c:pt idx="683">
                  <c:v>342.0</c:v>
                </c:pt>
                <c:pt idx="684">
                  <c:v>342.5</c:v>
                </c:pt>
                <c:pt idx="685">
                  <c:v>343.0</c:v>
                </c:pt>
                <c:pt idx="686">
                  <c:v>343.5</c:v>
                </c:pt>
                <c:pt idx="687">
                  <c:v>344.0</c:v>
                </c:pt>
                <c:pt idx="688">
                  <c:v>344.5</c:v>
                </c:pt>
                <c:pt idx="689">
                  <c:v>345.0</c:v>
                </c:pt>
                <c:pt idx="690">
                  <c:v>345.5</c:v>
                </c:pt>
                <c:pt idx="691">
                  <c:v>346.0</c:v>
                </c:pt>
                <c:pt idx="692">
                  <c:v>346.5</c:v>
                </c:pt>
                <c:pt idx="693">
                  <c:v>347.0</c:v>
                </c:pt>
                <c:pt idx="694">
                  <c:v>347.5</c:v>
                </c:pt>
                <c:pt idx="695">
                  <c:v>348.0</c:v>
                </c:pt>
                <c:pt idx="696">
                  <c:v>348.5</c:v>
                </c:pt>
                <c:pt idx="697">
                  <c:v>349.0</c:v>
                </c:pt>
                <c:pt idx="698">
                  <c:v>349.5</c:v>
                </c:pt>
                <c:pt idx="699">
                  <c:v>350.0</c:v>
                </c:pt>
                <c:pt idx="700">
                  <c:v>350.5</c:v>
                </c:pt>
                <c:pt idx="701">
                  <c:v>351.0</c:v>
                </c:pt>
                <c:pt idx="702">
                  <c:v>351.5</c:v>
                </c:pt>
                <c:pt idx="703">
                  <c:v>352.0</c:v>
                </c:pt>
                <c:pt idx="704">
                  <c:v>352.5</c:v>
                </c:pt>
                <c:pt idx="705">
                  <c:v>353.0</c:v>
                </c:pt>
                <c:pt idx="706">
                  <c:v>353.5</c:v>
                </c:pt>
                <c:pt idx="707">
                  <c:v>354.0</c:v>
                </c:pt>
                <c:pt idx="708">
                  <c:v>354.5</c:v>
                </c:pt>
                <c:pt idx="709">
                  <c:v>355.0</c:v>
                </c:pt>
                <c:pt idx="710">
                  <c:v>355.5</c:v>
                </c:pt>
                <c:pt idx="711">
                  <c:v>356.0</c:v>
                </c:pt>
                <c:pt idx="712">
                  <c:v>356.5</c:v>
                </c:pt>
                <c:pt idx="713">
                  <c:v>357.0</c:v>
                </c:pt>
                <c:pt idx="714">
                  <c:v>357.5</c:v>
                </c:pt>
                <c:pt idx="715">
                  <c:v>358.0</c:v>
                </c:pt>
                <c:pt idx="716">
                  <c:v>358.5</c:v>
                </c:pt>
                <c:pt idx="717">
                  <c:v>359.0</c:v>
                </c:pt>
                <c:pt idx="718">
                  <c:v>359.5</c:v>
                </c:pt>
                <c:pt idx="719">
                  <c:v>360.0</c:v>
                </c:pt>
                <c:pt idx="720">
                  <c:v>360.5</c:v>
                </c:pt>
              </c:numCache>
            </c:numRef>
          </c:xVal>
          <c:yVal>
            <c:numRef>
              <c:f>Sheet1!$AA$4:$AA$724</c:f>
              <c:numCache>
                <c:formatCode>0</c:formatCode>
                <c:ptCount val="721"/>
                <c:pt idx="0">
                  <c:v>2.83037236308335E8</c:v>
                </c:pt>
                <c:pt idx="1">
                  <c:v>2.83049211876155E8</c:v>
                </c:pt>
                <c:pt idx="2">
                  <c:v>2.83073162098565E8</c:v>
                </c:pt>
                <c:pt idx="3">
                  <c:v>2.83109085152025E8</c:v>
                </c:pt>
                <c:pt idx="4">
                  <c:v>2.83156978301452E8</c:v>
                </c:pt>
                <c:pt idx="5">
                  <c:v>2.8321683789949E8</c:v>
                </c:pt>
                <c:pt idx="6">
                  <c:v>2.83288659387039E8</c:v>
                </c:pt>
                <c:pt idx="7">
                  <c:v>2.83372437295118E8</c:v>
                </c:pt>
                <c:pt idx="8">
                  <c:v>2.83468165243555E8</c:v>
                </c:pt>
                <c:pt idx="9">
                  <c:v>2.83575835942292E8</c:v>
                </c:pt>
                <c:pt idx="10">
                  <c:v>2.83695441191783E8</c:v>
                </c:pt>
                <c:pt idx="11">
                  <c:v>2.83826971883703E8</c:v>
                </c:pt>
                <c:pt idx="12">
                  <c:v>2.83970418001348E8</c:v>
                </c:pt>
                <c:pt idx="13">
                  <c:v>2.84125768620785E8</c:v>
                </c:pt>
                <c:pt idx="14">
                  <c:v>2.84293011911581E8</c:v>
                </c:pt>
                <c:pt idx="15">
                  <c:v>2.84472135137331E8</c:v>
                </c:pt>
                <c:pt idx="16">
                  <c:v>2.84663124657321E8</c:v>
                </c:pt>
                <c:pt idx="17">
                  <c:v>2.84865965926694E8</c:v>
                </c:pt>
                <c:pt idx="18">
                  <c:v>2.85080643498516E8</c:v>
                </c:pt>
                <c:pt idx="19">
                  <c:v>2.85307141024186E8</c:v>
                </c:pt>
                <c:pt idx="20">
                  <c:v>2.85545441255006E8</c:v>
                </c:pt>
                <c:pt idx="21">
                  <c:v>2.85795526043589E8</c:v>
                </c:pt>
                <c:pt idx="22">
                  <c:v>2.86057376344885E8</c:v>
                </c:pt>
                <c:pt idx="23">
                  <c:v>2.8633097221803E8</c:v>
                </c:pt>
                <c:pt idx="24">
                  <c:v>2.86616292827724E8</c:v>
                </c:pt>
                <c:pt idx="25">
                  <c:v>2.86913316445565E8</c:v>
                </c:pt>
                <c:pt idx="26">
                  <c:v>2.87222020452135E8</c:v>
                </c:pt>
                <c:pt idx="27">
                  <c:v>2.87542381338405E8</c:v>
                </c:pt>
                <c:pt idx="28">
                  <c:v>2.8787437470765E8</c:v>
                </c:pt>
                <c:pt idx="29">
                  <c:v>2.88217975277282E8</c:v>
                </c:pt>
                <c:pt idx="30">
                  <c:v>2.88573156880844E8</c:v>
                </c:pt>
                <c:pt idx="31">
                  <c:v>2.88939892469775E8</c:v>
                </c:pt>
                <c:pt idx="32">
                  <c:v>2.89318154115852E8</c:v>
                </c:pt>
                <c:pt idx="33">
                  <c:v>2.89707913012934E8</c:v>
                </c:pt>
                <c:pt idx="34">
                  <c:v>2.90109139479354E8</c:v>
                </c:pt>
                <c:pt idx="35">
                  <c:v>2.90521802960195E8</c:v>
                </c:pt>
                <c:pt idx="36">
                  <c:v>2.90945872029537E8</c:v>
                </c:pt>
                <c:pt idx="37">
                  <c:v>2.91381314392842E8</c:v>
                </c:pt>
                <c:pt idx="38">
                  <c:v>2.91828096889508E8</c:v>
                </c:pt>
                <c:pt idx="39">
                  <c:v>2.92286185495361E8</c:v>
                </c:pt>
                <c:pt idx="40">
                  <c:v>2.9275554532512E8</c:v>
                </c:pt>
                <c:pt idx="41">
                  <c:v>2.93236140635226E8</c:v>
                </c:pt>
                <c:pt idx="42">
                  <c:v>2.93727934826499E8</c:v>
                </c:pt>
                <c:pt idx="43">
                  <c:v>2.94230890446934E8</c:v>
                </c:pt>
                <c:pt idx="44">
                  <c:v>2.94744969194462E8</c:v>
                </c:pt>
                <c:pt idx="45">
                  <c:v>2.95270131920011E8</c:v>
                </c:pt>
                <c:pt idx="46">
                  <c:v>2.95806338630448E8</c:v>
                </c:pt>
                <c:pt idx="47">
                  <c:v>2.96353548491483E8</c:v>
                </c:pt>
                <c:pt idx="48">
                  <c:v>2.96911719831023E8</c:v>
                </c:pt>
                <c:pt idx="49">
                  <c:v>2.97480810142161E8</c:v>
                </c:pt>
                <c:pt idx="50">
                  <c:v>2.98060776086407E8</c:v>
                </c:pt>
                <c:pt idx="51">
                  <c:v>2.98651573497182E8</c:v>
                </c:pt>
                <c:pt idx="52">
                  <c:v>2.99253157382935E8</c:v>
                </c:pt>
                <c:pt idx="53">
                  <c:v>2.99865481930743E8</c:v>
                </c:pt>
                <c:pt idx="54">
                  <c:v>3.00488500509692E8</c:v>
                </c:pt>
                <c:pt idx="55">
                  <c:v>3.01122165674523E8</c:v>
                </c:pt>
                <c:pt idx="56">
                  <c:v>3.01766429169198E8</c:v>
                </c:pt>
                <c:pt idx="57">
                  <c:v>3.02421241930542E8</c:v>
                </c:pt>
                <c:pt idx="58">
                  <c:v>3.03086554091989E8</c:v>
                </c:pt>
                <c:pt idx="59">
                  <c:v>3.03762314987515E8</c:v>
                </c:pt>
                <c:pt idx="60">
                  <c:v>3.0444847315527E8</c:v>
                </c:pt>
                <c:pt idx="61">
                  <c:v>3.05144976341664E8</c:v>
                </c:pt>
                <c:pt idx="62">
                  <c:v>3.05851771505258E8</c:v>
                </c:pt>
                <c:pt idx="63">
                  <c:v>3.06568804820901E8</c:v>
                </c:pt>
                <c:pt idx="64">
                  <c:v>3.07296021683698E8</c:v>
                </c:pt>
                <c:pt idx="65">
                  <c:v>3.08033366713301E8</c:v>
                </c:pt>
                <c:pt idx="66">
                  <c:v>3.08780783758003E8</c:v>
                </c:pt>
                <c:pt idx="67">
                  <c:v>3.09538215899127E8</c:v>
                </c:pt>
                <c:pt idx="68">
                  <c:v>3.10305605455241E8</c:v>
                </c:pt>
                <c:pt idx="69">
                  <c:v>3.11082893986705E8</c:v>
                </c:pt>
                <c:pt idx="70">
                  <c:v>3.11870022299977E8</c:v>
                </c:pt>
                <c:pt idx="71">
                  <c:v>3.12666930452163E8</c:v>
                </c:pt>
                <c:pt idx="72">
                  <c:v>3.13473557755668E8</c:v>
                </c:pt>
                <c:pt idx="73">
                  <c:v>3.14289842782649E8</c:v>
                </c:pt>
                <c:pt idx="74">
                  <c:v>3.1511572336987E8</c:v>
                </c:pt>
                <c:pt idx="75">
                  <c:v>3.15951136623333E8</c:v>
                </c:pt>
                <c:pt idx="76">
                  <c:v>3.16796018923052E8</c:v>
                </c:pt>
                <c:pt idx="77">
                  <c:v>3.17650305928007E8</c:v>
                </c:pt>
                <c:pt idx="78">
                  <c:v>3.18513932580906E8</c:v>
                </c:pt>
                <c:pt idx="79">
                  <c:v>3.19386833113259E8</c:v>
                </c:pt>
                <c:pt idx="80">
                  <c:v>3.20268941050282E8</c:v>
                </c:pt>
                <c:pt idx="81">
                  <c:v>3.21160189216074E8</c:v>
                </c:pt>
                <c:pt idx="82">
                  <c:v>3.22060509738609E8</c:v>
                </c:pt>
                <c:pt idx="83">
                  <c:v>3.22969834055011E8</c:v>
                </c:pt>
                <c:pt idx="84">
                  <c:v>3.23888092916701E8</c:v>
                </c:pt>
                <c:pt idx="85">
                  <c:v>3.24815216394714E8</c:v>
                </c:pt>
                <c:pt idx="86">
                  <c:v>3.25751133885021E8</c:v>
                </c:pt>
                <c:pt idx="87">
                  <c:v>3.26695774113857E8</c:v>
                </c:pt>
                <c:pt idx="88">
                  <c:v>3.27649065143243E8</c:v>
                </c:pt>
                <c:pt idx="89">
                  <c:v>3.28610934376337E8</c:v>
                </c:pt>
                <c:pt idx="90">
                  <c:v>3.29581308563112E8</c:v>
                </c:pt>
                <c:pt idx="91">
                  <c:v>3.30560113805798E8</c:v>
                </c:pt>
                <c:pt idx="92">
                  <c:v>3.31547275564569E8</c:v>
                </c:pt>
                <c:pt idx="93">
                  <c:v>3.32542718663269E8</c:v>
                </c:pt>
                <c:pt idx="94">
                  <c:v>3.33546367295034E8</c:v>
                </c:pt>
                <c:pt idx="95">
                  <c:v>3.34558145028134E8</c:v>
                </c:pt>
                <c:pt idx="96">
                  <c:v>3.3557797481178E8</c:v>
                </c:pt>
                <c:pt idx="97">
                  <c:v>3.3660577898199E8</c:v>
                </c:pt>
                <c:pt idx="98">
                  <c:v>3.37641479267495E8</c:v>
                </c:pt>
                <c:pt idx="99">
                  <c:v>3.38684996795694E8</c:v>
                </c:pt>
                <c:pt idx="100">
                  <c:v>3.39736252098716E8</c:v>
                </c:pt>
                <c:pt idx="101">
                  <c:v>3.40795165119373E8</c:v>
                </c:pt>
                <c:pt idx="102">
                  <c:v>3.41861655217356E8</c:v>
                </c:pt>
                <c:pt idx="103">
                  <c:v>3.4293564117529E8</c:v>
                </c:pt>
                <c:pt idx="104">
                  <c:v>3.44017041205027E8</c:v>
                </c:pt>
                <c:pt idx="105">
                  <c:v>3.4510577295373E8</c:v>
                </c:pt>
                <c:pt idx="106">
                  <c:v>3.46201753510288E8</c:v>
                </c:pt>
                <c:pt idx="107">
                  <c:v>3.47304899411518E8</c:v>
                </c:pt>
                <c:pt idx="108">
                  <c:v>3.48415126648601E8</c:v>
                </c:pt>
                <c:pt idx="109">
                  <c:v>3.49532350673421E8</c:v>
                </c:pt>
                <c:pt idx="110">
                  <c:v>3.5065648640507E8</c:v>
                </c:pt>
                <c:pt idx="111">
                  <c:v>3.51787448236231E8</c:v>
                </c:pt>
                <c:pt idx="112">
                  <c:v>3.52925150039793E8</c:v>
                </c:pt>
                <c:pt idx="113">
                  <c:v>3.54069505175359E8</c:v>
                </c:pt>
                <c:pt idx="114">
                  <c:v>3.55220426495853E8</c:v>
                </c:pt>
                <c:pt idx="115">
                  <c:v>3.5637782635418E8</c:v>
                </c:pt>
                <c:pt idx="116">
                  <c:v>3.57541616609814E8</c:v>
                </c:pt>
                <c:pt idx="117">
                  <c:v>3.58711708635676E8</c:v>
                </c:pt>
                <c:pt idx="118">
                  <c:v>3.59888013324677E8</c:v>
                </c:pt>
                <c:pt idx="119">
                  <c:v>3.61070441096704E8</c:v>
                </c:pt>
                <c:pt idx="120">
                  <c:v>3.62258901905284E8</c:v>
                </c:pt>
                <c:pt idx="121">
                  <c:v>3.63453305244508E8</c:v>
                </c:pt>
                <c:pt idx="122">
                  <c:v>3.64653560155984E8</c:v>
                </c:pt>
                <c:pt idx="123">
                  <c:v>3.65859575235598E8</c:v>
                </c:pt>
                <c:pt idx="124">
                  <c:v>3.67071258640686E8</c:v>
                </c:pt>
                <c:pt idx="125">
                  <c:v>3.68288518096817E8</c:v>
                </c:pt>
                <c:pt idx="126">
                  <c:v>3.69511260905002E8</c:v>
                </c:pt>
                <c:pt idx="127">
                  <c:v>3.70739393948627E8</c:v>
                </c:pt>
                <c:pt idx="128">
                  <c:v>3.71972823700622E8</c:v>
                </c:pt>
                <c:pt idx="129">
                  <c:v>3.73211456230524E8</c:v>
                </c:pt>
                <c:pt idx="130">
                  <c:v>3.74455197211661E8</c:v>
                </c:pt>
                <c:pt idx="131">
                  <c:v>3.75703951928372E8</c:v>
                </c:pt>
                <c:pt idx="132">
                  <c:v>3.76957625283111E8</c:v>
                </c:pt>
                <c:pt idx="133">
                  <c:v>3.78216121803837E8</c:v>
                </c:pt>
                <c:pt idx="134">
                  <c:v>3.7947934565113E8</c:v>
                </c:pt>
                <c:pt idx="135">
                  <c:v>3.80747200625644E8</c:v>
                </c:pt>
                <c:pt idx="136">
                  <c:v>3.82019590175271E8</c:v>
                </c:pt>
                <c:pt idx="137">
                  <c:v>3.83296417402653E8</c:v>
                </c:pt>
                <c:pt idx="138">
                  <c:v>3.84577585072454E8</c:v>
                </c:pt>
                <c:pt idx="139">
                  <c:v>3.85862995618758E8</c:v>
                </c:pt>
                <c:pt idx="140">
                  <c:v>3.87152551152627E8</c:v>
                </c:pt>
                <c:pt idx="141">
                  <c:v>3.88446153469367E8</c:v>
                </c:pt>
                <c:pt idx="142">
                  <c:v>3.89743704056193E8</c:v>
                </c:pt>
                <c:pt idx="143">
                  <c:v>3.91045104099571E8</c:v>
                </c:pt>
                <c:pt idx="144">
                  <c:v>3.92350254492877E8</c:v>
                </c:pt>
                <c:pt idx="145">
                  <c:v>3.93659055843827E8</c:v>
                </c:pt>
                <c:pt idx="146">
                  <c:v>3.94971408482154E8</c:v>
                </c:pt>
                <c:pt idx="147">
                  <c:v>3.96287212467131E8</c:v>
                </c:pt>
                <c:pt idx="148">
                  <c:v>3.97606367595148E8</c:v>
                </c:pt>
                <c:pt idx="149">
                  <c:v>3.98928773407487E8</c:v>
                </c:pt>
                <c:pt idx="150">
                  <c:v>4.00254329197777E8</c:v>
                </c:pt>
                <c:pt idx="151">
                  <c:v>4.01582934019858E8</c:v>
                </c:pt>
                <c:pt idx="152">
                  <c:v>4.02914486695286E8</c:v>
                </c:pt>
                <c:pt idx="153">
                  <c:v>4.04248885821213E8</c:v>
                </c:pt>
                <c:pt idx="154">
                  <c:v>4.05586029777931E8</c:v>
                </c:pt>
                <c:pt idx="155">
                  <c:v>4.06925816736793E8</c:v>
                </c:pt>
                <c:pt idx="156">
                  <c:v>4.08268144667818E8</c:v>
                </c:pt>
                <c:pt idx="157">
                  <c:v>4.09612911347528E8</c:v>
                </c:pt>
                <c:pt idx="158">
                  <c:v>4.10960014366755E8</c:v>
                </c:pt>
                <c:pt idx="159">
                  <c:v>4.12309351138362E8</c:v>
                </c:pt>
                <c:pt idx="160">
                  <c:v>4.13660818905162E8</c:v>
                </c:pt>
                <c:pt idx="161">
                  <c:v>4.15014314747611E8</c:v>
                </c:pt>
                <c:pt idx="162">
                  <c:v>4.16369735591808E8</c:v>
                </c:pt>
                <c:pt idx="163">
                  <c:v>4.17726978217165E8</c:v>
                </c:pt>
                <c:pt idx="164">
                  <c:v>4.1908593926442E8</c:v>
                </c:pt>
                <c:pt idx="165">
                  <c:v>4.2044651524345E8</c:v>
                </c:pt>
                <c:pt idx="166">
                  <c:v>4.21808602541077E8</c:v>
                </c:pt>
                <c:pt idx="167">
                  <c:v>4.23172097429132E8</c:v>
                </c:pt>
                <c:pt idx="168">
                  <c:v>4.24536896072152E8</c:v>
                </c:pt>
                <c:pt idx="169">
                  <c:v>4.25902894535477E8</c:v>
                </c:pt>
                <c:pt idx="170">
                  <c:v>4.27269988793003E8</c:v>
                </c:pt>
                <c:pt idx="171">
                  <c:v>4.28638074735243E8</c:v>
                </c:pt>
                <c:pt idx="172">
                  <c:v>4.30007048177109E8</c:v>
                </c:pt>
                <c:pt idx="173">
                  <c:v>4.31376804866027E8</c:v>
                </c:pt>
                <c:pt idx="174">
                  <c:v>4.32747240489696E8</c:v>
                </c:pt>
                <c:pt idx="175">
                  <c:v>4.34118250684113E8</c:v>
                </c:pt>
                <c:pt idx="176">
                  <c:v>4.35489731041602E8</c:v>
                </c:pt>
                <c:pt idx="177">
                  <c:v>4.36861577118553E8</c:v>
                </c:pt>
                <c:pt idx="178">
                  <c:v>4.38233684443656E8</c:v>
                </c:pt>
                <c:pt idx="179">
                  <c:v>4.39605948525537E8</c:v>
                </c:pt>
                <c:pt idx="180">
                  <c:v>4.40978264861052E8</c:v>
                </c:pt>
                <c:pt idx="181">
                  <c:v>4.42350528942951E8</c:v>
                </c:pt>
                <c:pt idx="182">
                  <c:v>4.43722636268024E8</c:v>
                </c:pt>
                <c:pt idx="183">
                  <c:v>4.45094482345009E8</c:v>
                </c:pt>
                <c:pt idx="184">
                  <c:v>4.46465962702467E8</c:v>
                </c:pt>
                <c:pt idx="185">
                  <c:v>4.47836972896915E8</c:v>
                </c:pt>
                <c:pt idx="186">
                  <c:v>4.49207408520561E8</c:v>
                </c:pt>
                <c:pt idx="187">
                  <c:v>4.50577165209482E8</c:v>
                </c:pt>
                <c:pt idx="188">
                  <c:v>4.51946138651351E8</c:v>
                </c:pt>
                <c:pt idx="189">
                  <c:v>4.53314224593597E8</c:v>
                </c:pt>
                <c:pt idx="190">
                  <c:v>4.54681318851117E8</c:v>
                </c:pt>
                <c:pt idx="191">
                  <c:v>4.56047317314449E8</c:v>
                </c:pt>
                <c:pt idx="192">
                  <c:v>4.57412115957456E8</c:v>
                </c:pt>
                <c:pt idx="193">
                  <c:v>4.58775610845519E8</c:v>
                </c:pt>
                <c:pt idx="194">
                  <c:v>4.60137698143155E8</c:v>
                </c:pt>
                <c:pt idx="195">
                  <c:v>4.61498274122155E8</c:v>
                </c:pt>
                <c:pt idx="196">
                  <c:v>4.62857235169434E8</c:v>
                </c:pt>
                <c:pt idx="197">
                  <c:v>4.64214477794784E8</c:v>
                </c:pt>
                <c:pt idx="198">
                  <c:v>4.65569898638986E8</c:v>
                </c:pt>
                <c:pt idx="199">
                  <c:v>4.66923394481438E8</c:v>
                </c:pt>
                <c:pt idx="200">
                  <c:v>4.68274862248232E8</c:v>
                </c:pt>
                <c:pt idx="201">
                  <c:v>4.69624199019842E8</c:v>
                </c:pt>
                <c:pt idx="202">
                  <c:v>4.7097130203906E8</c:v>
                </c:pt>
                <c:pt idx="203">
                  <c:v>4.72316068718791E8</c:v>
                </c:pt>
                <c:pt idx="204">
                  <c:v>4.73658396649793E8</c:v>
                </c:pt>
                <c:pt idx="205">
                  <c:v>4.74998183608668E8</c:v>
                </c:pt>
                <c:pt idx="206">
                  <c:v>4.76335327565377E8</c:v>
                </c:pt>
                <c:pt idx="207">
                  <c:v>4.77669726691309E8</c:v>
                </c:pt>
                <c:pt idx="208">
                  <c:v>4.79001279366739E8</c:v>
                </c:pt>
                <c:pt idx="209">
                  <c:v>4.80329884188818E8</c:v>
                </c:pt>
                <c:pt idx="210">
                  <c:v>4.81655439979109E8</c:v>
                </c:pt>
                <c:pt idx="211">
                  <c:v>4.82977845791439E8</c:v>
                </c:pt>
                <c:pt idx="212">
                  <c:v>4.84297000919471E8</c:v>
                </c:pt>
                <c:pt idx="213">
                  <c:v>4.85612804904431E8</c:v>
                </c:pt>
                <c:pt idx="214">
                  <c:v>4.86925157542772E8</c:v>
                </c:pt>
                <c:pt idx="215">
                  <c:v>4.88233958893713E8</c:v>
                </c:pt>
                <c:pt idx="216">
                  <c:v>4.89539109287036E8</c:v>
                </c:pt>
                <c:pt idx="217">
                  <c:v>4.90840509330401E8</c:v>
                </c:pt>
                <c:pt idx="218">
                  <c:v>4.92138059917229E8</c:v>
                </c:pt>
                <c:pt idx="219">
                  <c:v>4.93431662233971E8</c:v>
                </c:pt>
                <c:pt idx="220">
                  <c:v>4.94721217767822E8</c:v>
                </c:pt>
                <c:pt idx="221">
                  <c:v>4.96006628314151E8</c:v>
                </c:pt>
                <c:pt idx="222">
                  <c:v>4.97287795983939E8</c:v>
                </c:pt>
                <c:pt idx="223">
                  <c:v>4.98564623211324E8</c:v>
                </c:pt>
                <c:pt idx="224">
                  <c:v>4.99837012760955E8</c:v>
                </c:pt>
                <c:pt idx="225">
                  <c:v>5.01104867735467E8</c:v>
                </c:pt>
                <c:pt idx="226">
                  <c:v>5.02368091582751E8</c:v>
                </c:pt>
                <c:pt idx="227">
                  <c:v>5.03626588103491E8</c:v>
                </c:pt>
                <c:pt idx="228">
                  <c:v>5.04880261458218E8</c:v>
                </c:pt>
                <c:pt idx="229">
                  <c:v>5.06129016174923E8</c:v>
                </c:pt>
                <c:pt idx="230">
                  <c:v>5.07372757156068E8</c:v>
                </c:pt>
                <c:pt idx="231">
                  <c:v>5.08611389685995E8</c:v>
                </c:pt>
                <c:pt idx="232">
                  <c:v>5.09844819437955E8</c:v>
                </c:pt>
                <c:pt idx="233">
                  <c:v>5.1107295248159E8</c:v>
                </c:pt>
                <c:pt idx="234">
                  <c:v>5.12295695289759E8</c:v>
                </c:pt>
                <c:pt idx="235">
                  <c:v>5.13512954745938E8</c:v>
                </c:pt>
                <c:pt idx="236">
                  <c:v>5.14724638150996E8</c:v>
                </c:pt>
                <c:pt idx="237">
                  <c:v>5.1593065323061E8</c:v>
                </c:pt>
                <c:pt idx="238">
                  <c:v>5.17130908142069E8</c:v>
                </c:pt>
                <c:pt idx="239">
                  <c:v>5.18325311481324E8</c:v>
                </c:pt>
                <c:pt idx="240">
                  <c:v>5.19513772289906E8</c:v>
                </c:pt>
                <c:pt idx="241">
                  <c:v>5.20696200061903E8</c:v>
                </c:pt>
                <c:pt idx="242">
                  <c:v>5.21872504750918E8</c:v>
                </c:pt>
                <c:pt idx="243">
                  <c:v>5.23042596776773E8</c:v>
                </c:pt>
                <c:pt idx="244">
                  <c:v>5.24206387032447E8</c:v>
                </c:pt>
                <c:pt idx="245">
                  <c:v>5.25363786890718E8</c:v>
                </c:pt>
                <c:pt idx="246">
                  <c:v>5.26514708211231E8</c:v>
                </c:pt>
                <c:pt idx="247">
                  <c:v>5.27659063346794E8</c:v>
                </c:pt>
                <c:pt idx="248">
                  <c:v>5.28796765150362E8</c:v>
                </c:pt>
                <c:pt idx="249">
                  <c:v>5.29927726981556E8</c:v>
                </c:pt>
                <c:pt idx="250">
                  <c:v>5.31051862713162E8</c:v>
                </c:pt>
                <c:pt idx="251">
                  <c:v>5.32169086737988E8</c:v>
                </c:pt>
                <c:pt idx="252">
                  <c:v>5.33279313975075E8</c:v>
                </c:pt>
                <c:pt idx="253">
                  <c:v>5.3438245987633E8</c:v>
                </c:pt>
                <c:pt idx="254">
                  <c:v>5.35478440432849E8</c:v>
                </c:pt>
                <c:pt idx="255">
                  <c:v>5.36567172181577E8</c:v>
                </c:pt>
                <c:pt idx="256">
                  <c:v>5.37648572211282E8</c:v>
                </c:pt>
                <c:pt idx="257">
                  <c:v>5.38722558169243E8</c:v>
                </c:pt>
                <c:pt idx="258">
                  <c:v>5.39789048267237E8</c:v>
                </c:pt>
                <c:pt idx="259">
                  <c:v>5.40847961287877E8</c:v>
                </c:pt>
                <c:pt idx="260">
                  <c:v>5.4189921659089E8</c:v>
                </c:pt>
                <c:pt idx="261">
                  <c:v>5.42942734119101E8</c:v>
                </c:pt>
                <c:pt idx="262">
                  <c:v>5.43978434404626E8</c:v>
                </c:pt>
                <c:pt idx="263">
                  <c:v>5.45006238574797E8</c:v>
                </c:pt>
                <c:pt idx="264">
                  <c:v>5.46026068358463E8</c:v>
                </c:pt>
                <c:pt idx="265">
                  <c:v>5.47037846091554E8</c:v>
                </c:pt>
                <c:pt idx="266">
                  <c:v>5.48041494723323E8</c:v>
                </c:pt>
                <c:pt idx="267">
                  <c:v>5.49036937822045E8</c:v>
                </c:pt>
                <c:pt idx="268">
                  <c:v>5.50024099580792E8</c:v>
                </c:pt>
                <c:pt idx="269">
                  <c:v>5.51002904823469E8</c:v>
                </c:pt>
                <c:pt idx="270">
                  <c:v>5.51973279010258E8</c:v>
                </c:pt>
                <c:pt idx="271">
                  <c:v>5.52935148243373E8</c:v>
                </c:pt>
                <c:pt idx="272">
                  <c:v>5.53888439272724E8</c:v>
                </c:pt>
                <c:pt idx="273">
                  <c:v>5.54833079501575E8</c:v>
                </c:pt>
                <c:pt idx="274">
                  <c:v>5.5576899699187E8</c:v>
                </c:pt>
                <c:pt idx="275">
                  <c:v>5.56696120469885E8</c:v>
                </c:pt>
                <c:pt idx="276">
                  <c:v>5.57614379331606E8</c:v>
                </c:pt>
                <c:pt idx="277">
                  <c:v>5.58523703647981E8</c:v>
                </c:pt>
                <c:pt idx="278">
                  <c:v>5.59424024170531E8</c:v>
                </c:pt>
                <c:pt idx="279">
                  <c:v>5.60315272336286E8</c:v>
                </c:pt>
                <c:pt idx="280">
                  <c:v>5.61197380273374E8</c:v>
                </c:pt>
                <c:pt idx="281">
                  <c:v>5.62070280805662E8</c:v>
                </c:pt>
                <c:pt idx="282">
                  <c:v>5.62933907458598E8</c:v>
                </c:pt>
                <c:pt idx="283">
                  <c:v>5.63788194463537E8</c:v>
                </c:pt>
                <c:pt idx="284">
                  <c:v>5.64633076763253E8</c:v>
                </c:pt>
                <c:pt idx="285">
                  <c:v>5.65468490016742E8</c:v>
                </c:pt>
                <c:pt idx="286">
                  <c:v>5.66294370603933E8</c:v>
                </c:pt>
                <c:pt idx="287">
                  <c:v>5.67110655630932E8</c:v>
                </c:pt>
                <c:pt idx="288">
                  <c:v>5.67917282934423E8</c:v>
                </c:pt>
                <c:pt idx="289">
                  <c:v>5.68714191086644E8</c:v>
                </c:pt>
                <c:pt idx="290">
                  <c:v>5.69501319399858E8</c:v>
                </c:pt>
                <c:pt idx="291">
                  <c:v>5.70278607931347E8</c:v>
                </c:pt>
                <c:pt idx="292">
                  <c:v>5.71045997487467E8</c:v>
                </c:pt>
                <c:pt idx="293">
                  <c:v>5.71803429628592E8</c:v>
                </c:pt>
                <c:pt idx="294">
                  <c:v>5.72550846673323E8</c:v>
                </c:pt>
                <c:pt idx="295">
                  <c:v>5.73288191702883E8</c:v>
                </c:pt>
                <c:pt idx="296">
                  <c:v>5.74015408565698E8</c:v>
                </c:pt>
                <c:pt idx="297">
                  <c:v>5.74732441881329E8</c:v>
                </c:pt>
                <c:pt idx="298">
                  <c:v>5.75439237044955E8</c:v>
                </c:pt>
                <c:pt idx="299">
                  <c:v>5.76135740231324E8</c:v>
                </c:pt>
                <c:pt idx="300">
                  <c:v>5.7682189839907E8</c:v>
                </c:pt>
                <c:pt idx="301">
                  <c:v>5.7749765929457E8</c:v>
                </c:pt>
                <c:pt idx="302">
                  <c:v>5.78162971456068E8</c:v>
                </c:pt>
                <c:pt idx="303">
                  <c:v>5.7881778421744E8</c:v>
                </c:pt>
                <c:pt idx="304">
                  <c:v>5.7946204771205E8</c:v>
                </c:pt>
                <c:pt idx="305">
                  <c:v>5.8009571287688E8</c:v>
                </c:pt>
                <c:pt idx="306">
                  <c:v>5.80718731455879E8</c:v>
                </c:pt>
                <c:pt idx="307">
                  <c:v>5.81331056003677E8</c:v>
                </c:pt>
                <c:pt idx="308">
                  <c:v>5.81932639889409E8</c:v>
                </c:pt>
                <c:pt idx="309">
                  <c:v>5.82523437300156E8</c:v>
                </c:pt>
                <c:pt idx="310">
                  <c:v>5.83103403244439E8</c:v>
                </c:pt>
                <c:pt idx="311">
                  <c:v>5.83672493555549E8</c:v>
                </c:pt>
                <c:pt idx="312">
                  <c:v>5.84230664895125E8</c:v>
                </c:pt>
                <c:pt idx="313">
                  <c:v>5.84777874756183E8</c:v>
                </c:pt>
                <c:pt idx="314">
                  <c:v>5.85314081466558E8</c:v>
                </c:pt>
                <c:pt idx="315">
                  <c:v>5.85839244192112E8</c:v>
                </c:pt>
                <c:pt idx="316">
                  <c:v>5.86353322939717E8</c:v>
                </c:pt>
                <c:pt idx="317">
                  <c:v>5.86856278560064E8</c:v>
                </c:pt>
                <c:pt idx="318">
                  <c:v>5.87348072751363E8</c:v>
                </c:pt>
                <c:pt idx="319">
                  <c:v>5.87828668061465E8</c:v>
                </c:pt>
                <c:pt idx="320">
                  <c:v>5.88298027891244E8</c:v>
                </c:pt>
                <c:pt idx="321">
                  <c:v>5.88756116497084E8</c:v>
                </c:pt>
                <c:pt idx="322">
                  <c:v>5.89202898993747E8</c:v>
                </c:pt>
                <c:pt idx="323">
                  <c:v>5.89638341357088E8</c:v>
                </c:pt>
                <c:pt idx="324">
                  <c:v>5.90062410426355E8</c:v>
                </c:pt>
                <c:pt idx="325">
                  <c:v>5.90475073907269E8</c:v>
                </c:pt>
                <c:pt idx="326">
                  <c:v>5.90876300373685E8</c:v>
                </c:pt>
                <c:pt idx="327">
                  <c:v>5.91266059270728E8</c:v>
                </c:pt>
                <c:pt idx="328">
                  <c:v>5.91644320916767E8</c:v>
                </c:pt>
                <c:pt idx="329">
                  <c:v>5.92011056505794E8</c:v>
                </c:pt>
                <c:pt idx="330">
                  <c:v>5.92366238109281E8</c:v>
                </c:pt>
                <c:pt idx="331">
                  <c:v>5.92709838678957E8</c:v>
                </c:pt>
                <c:pt idx="332">
                  <c:v>5.93041832048209E8</c:v>
                </c:pt>
                <c:pt idx="333">
                  <c:v>5.93362192934416E8</c:v>
                </c:pt>
                <c:pt idx="334">
                  <c:v>5.93670896941078E8</c:v>
                </c:pt>
                <c:pt idx="335">
                  <c:v>5.93967920558914E8</c:v>
                </c:pt>
                <c:pt idx="336">
                  <c:v>5.9425324116848E8</c:v>
                </c:pt>
                <c:pt idx="337">
                  <c:v>5.94526837041724E8</c:v>
                </c:pt>
                <c:pt idx="338">
                  <c:v>5.94788687343016E8</c:v>
                </c:pt>
                <c:pt idx="339">
                  <c:v>5.95038772131604E8</c:v>
                </c:pt>
                <c:pt idx="340">
                  <c:v>5.95277072362425E8</c:v>
                </c:pt>
                <c:pt idx="341">
                  <c:v>5.9550356988806E8</c:v>
                </c:pt>
                <c:pt idx="342">
                  <c:v>5.95718247459849E8</c:v>
                </c:pt>
                <c:pt idx="343">
                  <c:v>5.95921088729408E8</c:v>
                </c:pt>
                <c:pt idx="344">
                  <c:v>5.96112078249153E8</c:v>
                </c:pt>
                <c:pt idx="345">
                  <c:v>5.96291201475044E8</c:v>
                </c:pt>
                <c:pt idx="346">
                  <c:v>5.96458444765701E8</c:v>
                </c:pt>
                <c:pt idx="347">
                  <c:v>5.96613795385291E8</c:v>
                </c:pt>
                <c:pt idx="348">
                  <c:v>5.96757241503003E8</c:v>
                </c:pt>
                <c:pt idx="349">
                  <c:v>5.96888772194775E8</c:v>
                </c:pt>
                <c:pt idx="350">
                  <c:v>5.9700837744431E8</c:v>
                </c:pt>
                <c:pt idx="351">
                  <c:v>5.97116048143044E8</c:v>
                </c:pt>
                <c:pt idx="352">
                  <c:v>5.97211776091449E8</c:v>
                </c:pt>
                <c:pt idx="353">
                  <c:v>5.97295553999476E8</c:v>
                </c:pt>
                <c:pt idx="354">
                  <c:v>5.97367375487451E8</c:v>
                </c:pt>
                <c:pt idx="355">
                  <c:v>5.97427235084831E8</c:v>
                </c:pt>
                <c:pt idx="356">
                  <c:v>5.97475128234254E8</c:v>
                </c:pt>
                <c:pt idx="357">
                  <c:v>5.975110512887E8</c:v>
                </c:pt>
                <c:pt idx="358">
                  <c:v>5.97535001511227E8</c:v>
                </c:pt>
                <c:pt idx="359">
                  <c:v>5.97546977077171E8</c:v>
                </c:pt>
                <c:pt idx="360">
                  <c:v>5.97546977077171E8</c:v>
                </c:pt>
                <c:pt idx="361">
                  <c:v>5.97535001511227E8</c:v>
                </c:pt>
                <c:pt idx="362">
                  <c:v>5.975110512887E8</c:v>
                </c:pt>
                <c:pt idx="363">
                  <c:v>5.97475128234254E8</c:v>
                </c:pt>
                <c:pt idx="364">
                  <c:v>5.97427235084831E8</c:v>
                </c:pt>
                <c:pt idx="365">
                  <c:v>5.97367375487451E8</c:v>
                </c:pt>
                <c:pt idx="366">
                  <c:v>5.97295553999476E8</c:v>
                </c:pt>
                <c:pt idx="367">
                  <c:v>5.97211776091449E8</c:v>
                </c:pt>
                <c:pt idx="368">
                  <c:v>5.97116048143044E8</c:v>
                </c:pt>
                <c:pt idx="369">
                  <c:v>5.97008377444311E8</c:v>
                </c:pt>
                <c:pt idx="370">
                  <c:v>5.96888772194904E8</c:v>
                </c:pt>
                <c:pt idx="371">
                  <c:v>5.96757241502875E8</c:v>
                </c:pt>
                <c:pt idx="372">
                  <c:v>5.96613795385291E8</c:v>
                </c:pt>
                <c:pt idx="373">
                  <c:v>5.96458444765701E8</c:v>
                </c:pt>
                <c:pt idx="374">
                  <c:v>5.96291201474948E8</c:v>
                </c:pt>
                <c:pt idx="375">
                  <c:v>5.96112078249338E8</c:v>
                </c:pt>
                <c:pt idx="376">
                  <c:v>5.95921088729319E8</c:v>
                </c:pt>
                <c:pt idx="377">
                  <c:v>5.95718247459849E8</c:v>
                </c:pt>
                <c:pt idx="378">
                  <c:v>5.9550356988806E8</c:v>
                </c:pt>
                <c:pt idx="379">
                  <c:v>5.95277072362425E8</c:v>
                </c:pt>
                <c:pt idx="380">
                  <c:v>5.95038772131537E8</c:v>
                </c:pt>
                <c:pt idx="381">
                  <c:v>5.94788687343082E8</c:v>
                </c:pt>
                <c:pt idx="382">
                  <c:v>5.94526837041662E8</c:v>
                </c:pt>
                <c:pt idx="383">
                  <c:v>5.94253241168602E8</c:v>
                </c:pt>
                <c:pt idx="384">
                  <c:v>5.93967920558854E8</c:v>
                </c:pt>
                <c:pt idx="385">
                  <c:v>5.93670896941024E8</c:v>
                </c:pt>
                <c:pt idx="386">
                  <c:v>5.93362192934469E8</c:v>
                </c:pt>
                <c:pt idx="387">
                  <c:v>5.93041832048209E8</c:v>
                </c:pt>
                <c:pt idx="388">
                  <c:v>5.92709838678957E8</c:v>
                </c:pt>
                <c:pt idx="389">
                  <c:v>5.92366238109281E8</c:v>
                </c:pt>
                <c:pt idx="390">
                  <c:v>5.9201105650575E8</c:v>
                </c:pt>
                <c:pt idx="391">
                  <c:v>5.91644320916811E8</c:v>
                </c:pt>
                <c:pt idx="392">
                  <c:v>5.91266059270728E8</c:v>
                </c:pt>
                <c:pt idx="393">
                  <c:v>5.90876300373685E8</c:v>
                </c:pt>
                <c:pt idx="394">
                  <c:v>5.90475073907229E8</c:v>
                </c:pt>
                <c:pt idx="395">
                  <c:v>5.90062410426396E8</c:v>
                </c:pt>
                <c:pt idx="396">
                  <c:v>5.89638341357051E8</c:v>
                </c:pt>
                <c:pt idx="397">
                  <c:v>5.89202898993785E8</c:v>
                </c:pt>
                <c:pt idx="398">
                  <c:v>5.88756116497043E8</c:v>
                </c:pt>
                <c:pt idx="399">
                  <c:v>5.88298027891247E8</c:v>
                </c:pt>
                <c:pt idx="400">
                  <c:v>5.87828668061475E8</c:v>
                </c:pt>
                <c:pt idx="401">
                  <c:v>5.87348072751391E8</c:v>
                </c:pt>
                <c:pt idx="402">
                  <c:v>5.86856278560099E8</c:v>
                </c:pt>
                <c:pt idx="403">
                  <c:v>5.86353322939651E8</c:v>
                </c:pt>
                <c:pt idx="404">
                  <c:v>5.85839244192115E8</c:v>
                </c:pt>
                <c:pt idx="405">
                  <c:v>5.85314081466586E8</c:v>
                </c:pt>
                <c:pt idx="406">
                  <c:v>5.84777874756183E8</c:v>
                </c:pt>
                <c:pt idx="407">
                  <c:v>5.84230664895094E8</c:v>
                </c:pt>
                <c:pt idx="408">
                  <c:v>5.83672493555549E8</c:v>
                </c:pt>
                <c:pt idx="409">
                  <c:v>5.83103403244442E8</c:v>
                </c:pt>
                <c:pt idx="410">
                  <c:v>5.82523437300213E8</c:v>
                </c:pt>
                <c:pt idx="411">
                  <c:v>5.81932639889409E8</c:v>
                </c:pt>
                <c:pt idx="412">
                  <c:v>5.81331056003626E8</c:v>
                </c:pt>
                <c:pt idx="413">
                  <c:v>5.80718731455873E8</c:v>
                </c:pt>
                <c:pt idx="414">
                  <c:v>5.8009571287688E8</c:v>
                </c:pt>
                <c:pt idx="415">
                  <c:v>5.794620477121E8</c:v>
                </c:pt>
                <c:pt idx="416">
                  <c:v>5.78817784217389E8</c:v>
                </c:pt>
                <c:pt idx="417">
                  <c:v>5.78162971456074E8</c:v>
                </c:pt>
                <c:pt idx="418">
                  <c:v>5.77497659294564E8</c:v>
                </c:pt>
                <c:pt idx="419">
                  <c:v>5.7682189839912E8</c:v>
                </c:pt>
                <c:pt idx="420">
                  <c:v>5.76135740231318E8</c:v>
                </c:pt>
                <c:pt idx="421">
                  <c:v>5.75439237044939E8</c:v>
                </c:pt>
                <c:pt idx="422">
                  <c:v>5.74732441881313E8</c:v>
                </c:pt>
                <c:pt idx="423">
                  <c:v>5.74015408565692E8</c:v>
                </c:pt>
                <c:pt idx="424">
                  <c:v>5.73288191702927E8</c:v>
                </c:pt>
                <c:pt idx="425">
                  <c:v>5.72550846673273E8</c:v>
                </c:pt>
                <c:pt idx="426">
                  <c:v>5.71803429628592E8</c:v>
                </c:pt>
                <c:pt idx="427">
                  <c:v>5.71045997487462E8</c:v>
                </c:pt>
                <c:pt idx="428">
                  <c:v>5.7027860793138E8</c:v>
                </c:pt>
                <c:pt idx="429">
                  <c:v>5.69501319399875E8</c:v>
                </c:pt>
                <c:pt idx="430">
                  <c:v>5.68714191086627E8</c:v>
                </c:pt>
                <c:pt idx="431">
                  <c:v>5.67917282934406E8</c:v>
                </c:pt>
                <c:pt idx="432">
                  <c:v>5.67110655630921E8</c:v>
                </c:pt>
                <c:pt idx="433">
                  <c:v>5.66294370603967E8</c:v>
                </c:pt>
                <c:pt idx="434">
                  <c:v>5.65468490016715E8</c:v>
                </c:pt>
                <c:pt idx="435">
                  <c:v>5.6463307676327E8</c:v>
                </c:pt>
                <c:pt idx="436">
                  <c:v>5.63788194463531E8</c:v>
                </c:pt>
                <c:pt idx="437">
                  <c:v>5.62933907458615E8</c:v>
                </c:pt>
                <c:pt idx="438">
                  <c:v>5.62070280805684E8</c:v>
                </c:pt>
                <c:pt idx="439">
                  <c:v>5.61197380273336E8</c:v>
                </c:pt>
                <c:pt idx="440">
                  <c:v>5.60315272336286E8</c:v>
                </c:pt>
                <c:pt idx="441">
                  <c:v>5.59424024170525E8</c:v>
                </c:pt>
                <c:pt idx="442">
                  <c:v>5.58523703648009E8</c:v>
                </c:pt>
                <c:pt idx="443">
                  <c:v>5.57614379331583E8</c:v>
                </c:pt>
                <c:pt idx="444">
                  <c:v>5.56696120469879E8</c:v>
                </c:pt>
                <c:pt idx="445">
                  <c:v>5.55768996991875E8</c:v>
                </c:pt>
                <c:pt idx="446">
                  <c:v>5.54833079501592E8</c:v>
                </c:pt>
                <c:pt idx="447">
                  <c:v>5.53888439272723E8</c:v>
                </c:pt>
                <c:pt idx="448">
                  <c:v>5.52935148243363E8</c:v>
                </c:pt>
                <c:pt idx="449">
                  <c:v>5.51973279010235E8</c:v>
                </c:pt>
                <c:pt idx="450">
                  <c:v>5.51002904823486E8</c:v>
                </c:pt>
                <c:pt idx="451">
                  <c:v>5.50024099580827E8</c:v>
                </c:pt>
                <c:pt idx="452">
                  <c:v>5.49036937822015E8</c:v>
                </c:pt>
                <c:pt idx="453">
                  <c:v>5.48041494723315E8</c:v>
                </c:pt>
                <c:pt idx="454">
                  <c:v>5.47037846091563E8</c:v>
                </c:pt>
                <c:pt idx="455">
                  <c:v>5.46026068358475E8</c:v>
                </c:pt>
                <c:pt idx="456">
                  <c:v>5.45006238574802E8</c:v>
                </c:pt>
                <c:pt idx="457">
                  <c:v>5.43978434404604E8</c:v>
                </c:pt>
                <c:pt idx="458">
                  <c:v>5.42942734119122E8</c:v>
                </c:pt>
                <c:pt idx="459">
                  <c:v>5.41899216590874E8</c:v>
                </c:pt>
                <c:pt idx="460">
                  <c:v>5.40847961287891E8</c:v>
                </c:pt>
                <c:pt idx="461">
                  <c:v>5.39789048267187E8</c:v>
                </c:pt>
                <c:pt idx="462">
                  <c:v>5.38722558169271E8</c:v>
                </c:pt>
                <c:pt idx="463">
                  <c:v>5.37648572211322E8</c:v>
                </c:pt>
                <c:pt idx="464">
                  <c:v>5.3656717218153E8</c:v>
                </c:pt>
                <c:pt idx="465">
                  <c:v>5.35478440432873E8</c:v>
                </c:pt>
                <c:pt idx="466">
                  <c:v>5.34382459876285E8</c:v>
                </c:pt>
                <c:pt idx="467">
                  <c:v>5.33279313975099E8</c:v>
                </c:pt>
                <c:pt idx="468">
                  <c:v>5.32169086738016E8</c:v>
                </c:pt>
                <c:pt idx="469">
                  <c:v>5.3105186271313E8</c:v>
                </c:pt>
                <c:pt idx="470">
                  <c:v>5.29927726981559E8</c:v>
                </c:pt>
                <c:pt idx="471">
                  <c:v>5.28796765150379E8</c:v>
                </c:pt>
                <c:pt idx="472">
                  <c:v>5.27659063346774E8</c:v>
                </c:pt>
                <c:pt idx="473">
                  <c:v>5.26514708211259E8</c:v>
                </c:pt>
                <c:pt idx="474">
                  <c:v>5.25363786890705E8</c:v>
                </c:pt>
                <c:pt idx="475">
                  <c:v>5.24206387032439E8</c:v>
                </c:pt>
                <c:pt idx="476">
                  <c:v>5.23042596776805E8</c:v>
                </c:pt>
                <c:pt idx="477">
                  <c:v>5.21872504750882E8</c:v>
                </c:pt>
                <c:pt idx="478">
                  <c:v>5.20696200061935E8</c:v>
                </c:pt>
                <c:pt idx="479">
                  <c:v>5.19513772289858E8</c:v>
                </c:pt>
                <c:pt idx="480">
                  <c:v>5.18325311481332E8</c:v>
                </c:pt>
                <c:pt idx="481">
                  <c:v>5.17130908142117E8</c:v>
                </c:pt>
                <c:pt idx="482">
                  <c:v>5.1593065323057E8</c:v>
                </c:pt>
                <c:pt idx="483">
                  <c:v>5.1472463815102E8</c:v>
                </c:pt>
                <c:pt idx="484">
                  <c:v>5.13512954745874E8</c:v>
                </c:pt>
                <c:pt idx="485">
                  <c:v>5.12295695289799E8</c:v>
                </c:pt>
                <c:pt idx="486">
                  <c:v>5.11072952481622E8</c:v>
                </c:pt>
                <c:pt idx="487">
                  <c:v>5.09844819437923E8</c:v>
                </c:pt>
                <c:pt idx="488">
                  <c:v>5.08611389685995E8</c:v>
                </c:pt>
                <c:pt idx="489">
                  <c:v>5.073727571561E8</c:v>
                </c:pt>
                <c:pt idx="490">
                  <c:v>5.06129016174892E8</c:v>
                </c:pt>
                <c:pt idx="491">
                  <c:v>5.04880261458249E8</c:v>
                </c:pt>
                <c:pt idx="492">
                  <c:v>5.03626588103447E8</c:v>
                </c:pt>
                <c:pt idx="493">
                  <c:v>5.02368091582779E8</c:v>
                </c:pt>
                <c:pt idx="494">
                  <c:v>5.01104867735487E8</c:v>
                </c:pt>
                <c:pt idx="495">
                  <c:v>4.99837012760927E8</c:v>
                </c:pt>
                <c:pt idx="496">
                  <c:v>4.98564623211333E8</c:v>
                </c:pt>
                <c:pt idx="497">
                  <c:v>4.97287795983911E8</c:v>
                </c:pt>
                <c:pt idx="498">
                  <c:v>4.96006628314162E8</c:v>
                </c:pt>
                <c:pt idx="499">
                  <c:v>4.94721217767854E8</c:v>
                </c:pt>
                <c:pt idx="500">
                  <c:v>4.93431662233941E8</c:v>
                </c:pt>
                <c:pt idx="501">
                  <c:v>4.92138059917244E8</c:v>
                </c:pt>
                <c:pt idx="502">
                  <c:v>4.90840509330377E8</c:v>
                </c:pt>
                <c:pt idx="503">
                  <c:v>4.89539109287045E8</c:v>
                </c:pt>
                <c:pt idx="504">
                  <c:v>4.88233958893743E8</c:v>
                </c:pt>
                <c:pt idx="505">
                  <c:v>4.86925157542731E8</c:v>
                </c:pt>
                <c:pt idx="506">
                  <c:v>4.85612804904457E8</c:v>
                </c:pt>
                <c:pt idx="507">
                  <c:v>4.84297000919486E8</c:v>
                </c:pt>
                <c:pt idx="508">
                  <c:v>4.82977845791411E8</c:v>
                </c:pt>
                <c:pt idx="509">
                  <c:v>4.81655439979141E8</c:v>
                </c:pt>
                <c:pt idx="510">
                  <c:v>4.80329884188777E8</c:v>
                </c:pt>
                <c:pt idx="511">
                  <c:v>4.79001279366761E8</c:v>
                </c:pt>
                <c:pt idx="512">
                  <c:v>4.77669726691318E8</c:v>
                </c:pt>
                <c:pt idx="513">
                  <c:v>4.76335327565365E8</c:v>
                </c:pt>
                <c:pt idx="514">
                  <c:v>4.74998183608672E8</c:v>
                </c:pt>
                <c:pt idx="515">
                  <c:v>4.73658396649775E8</c:v>
                </c:pt>
                <c:pt idx="516">
                  <c:v>4.72316068718795E8</c:v>
                </c:pt>
                <c:pt idx="517">
                  <c:v>4.70971302039082E8</c:v>
                </c:pt>
                <c:pt idx="518">
                  <c:v>4.69624199019814E8</c:v>
                </c:pt>
                <c:pt idx="519">
                  <c:v>4.68274862248247E8</c:v>
                </c:pt>
                <c:pt idx="520">
                  <c:v>4.6692339448146E8</c:v>
                </c:pt>
                <c:pt idx="521">
                  <c:v>4.6556989863895E8</c:v>
                </c:pt>
                <c:pt idx="522">
                  <c:v>4.64214477794811E8</c:v>
                </c:pt>
                <c:pt idx="523">
                  <c:v>4.62857235169398E8</c:v>
                </c:pt>
                <c:pt idx="524">
                  <c:v>4.61498274122182E8</c:v>
                </c:pt>
                <c:pt idx="525">
                  <c:v>4.60137698143169E8</c:v>
                </c:pt>
                <c:pt idx="526">
                  <c:v>4.58775610845487E8</c:v>
                </c:pt>
                <c:pt idx="527">
                  <c:v>4.57412115957488E8</c:v>
                </c:pt>
                <c:pt idx="528">
                  <c:v>4.56047317314413E8</c:v>
                </c:pt>
                <c:pt idx="529">
                  <c:v>4.54681318851139E8</c:v>
                </c:pt>
                <c:pt idx="530">
                  <c:v>4.53314224593601E8</c:v>
                </c:pt>
                <c:pt idx="531">
                  <c:v>4.51946138651337E8</c:v>
                </c:pt>
                <c:pt idx="532">
                  <c:v>4.50577165209491E8</c:v>
                </c:pt>
                <c:pt idx="533">
                  <c:v>4.49207408520538E8</c:v>
                </c:pt>
                <c:pt idx="534">
                  <c:v>4.47836972896924E8</c:v>
                </c:pt>
                <c:pt idx="535">
                  <c:v>4.4646596270249E8</c:v>
                </c:pt>
                <c:pt idx="536">
                  <c:v>4.45094482344977E8</c:v>
                </c:pt>
                <c:pt idx="537">
                  <c:v>4.43722636268046E8</c:v>
                </c:pt>
                <c:pt idx="538">
                  <c:v>4.42350528942974E8</c:v>
                </c:pt>
                <c:pt idx="539">
                  <c:v>4.40978264861015E8</c:v>
                </c:pt>
                <c:pt idx="540">
                  <c:v>4.39605948525566E8</c:v>
                </c:pt>
                <c:pt idx="541">
                  <c:v>4.38233684443614E8</c:v>
                </c:pt>
                <c:pt idx="542">
                  <c:v>4.36861577118585E8</c:v>
                </c:pt>
                <c:pt idx="543">
                  <c:v>4.35489731041612E8</c:v>
                </c:pt>
                <c:pt idx="544">
                  <c:v>4.34118250684093E8</c:v>
                </c:pt>
                <c:pt idx="545">
                  <c:v>4.32747240489705E8</c:v>
                </c:pt>
                <c:pt idx="546">
                  <c:v>4.31376804866005E8</c:v>
                </c:pt>
                <c:pt idx="547">
                  <c:v>4.30007048177129E8</c:v>
                </c:pt>
                <c:pt idx="548">
                  <c:v>4.28638074735254E8</c:v>
                </c:pt>
                <c:pt idx="549">
                  <c:v>4.27269988792983E8</c:v>
                </c:pt>
                <c:pt idx="550">
                  <c:v>4.25902894535488E8</c:v>
                </c:pt>
                <c:pt idx="551">
                  <c:v>4.24536896072127E8</c:v>
                </c:pt>
                <c:pt idx="552">
                  <c:v>4.23172097429143E8</c:v>
                </c:pt>
                <c:pt idx="553">
                  <c:v>4.21808602541097E8</c:v>
                </c:pt>
                <c:pt idx="554">
                  <c:v>4.20446515243421E8</c:v>
                </c:pt>
                <c:pt idx="555">
                  <c:v>4.19085939264442E8</c:v>
                </c:pt>
                <c:pt idx="556">
                  <c:v>4.17726978217187E8</c:v>
                </c:pt>
                <c:pt idx="557">
                  <c:v>4.16369735591776E8</c:v>
                </c:pt>
                <c:pt idx="558">
                  <c:v>4.15014314747634E8</c:v>
                </c:pt>
                <c:pt idx="559">
                  <c:v>4.1366081890513E8</c:v>
                </c:pt>
                <c:pt idx="560">
                  <c:v>4.1230935113838E8</c:v>
                </c:pt>
                <c:pt idx="561">
                  <c:v>4.10960014366768E8</c:v>
                </c:pt>
                <c:pt idx="562">
                  <c:v>4.09612911347504E8</c:v>
                </c:pt>
                <c:pt idx="563">
                  <c:v>4.08268144667831E8</c:v>
                </c:pt>
                <c:pt idx="564">
                  <c:v>4.06925816736771E8</c:v>
                </c:pt>
                <c:pt idx="565">
                  <c:v>4.05586029777953E8</c:v>
                </c:pt>
                <c:pt idx="566">
                  <c:v>4.04248885821221E8</c:v>
                </c:pt>
                <c:pt idx="567">
                  <c:v>4.02914486695267E8</c:v>
                </c:pt>
                <c:pt idx="568">
                  <c:v>4.01582934019867E8</c:v>
                </c:pt>
                <c:pt idx="569">
                  <c:v>4.0025432919776E8</c:v>
                </c:pt>
                <c:pt idx="570">
                  <c:v>3.98928773407495E8</c:v>
                </c:pt>
                <c:pt idx="571">
                  <c:v>3.97606367595169E8</c:v>
                </c:pt>
                <c:pt idx="572">
                  <c:v>3.962872124671E8</c:v>
                </c:pt>
                <c:pt idx="573">
                  <c:v>3.94971408482172E8</c:v>
                </c:pt>
                <c:pt idx="574">
                  <c:v>3.93659055843848E8</c:v>
                </c:pt>
                <c:pt idx="575">
                  <c:v>3.92350254492847E8</c:v>
                </c:pt>
                <c:pt idx="576">
                  <c:v>3.91045104099587E8</c:v>
                </c:pt>
                <c:pt idx="577">
                  <c:v>3.89743704056166E8</c:v>
                </c:pt>
                <c:pt idx="578">
                  <c:v>3.88446153469388E8</c:v>
                </c:pt>
                <c:pt idx="579">
                  <c:v>3.87152551152635E8</c:v>
                </c:pt>
                <c:pt idx="580">
                  <c:v>3.85862995618739E8</c:v>
                </c:pt>
                <c:pt idx="581">
                  <c:v>3.84577585072465E8</c:v>
                </c:pt>
                <c:pt idx="582">
                  <c:v>3.83296417402632E8</c:v>
                </c:pt>
                <c:pt idx="583">
                  <c:v>3.82019590175292E8</c:v>
                </c:pt>
                <c:pt idx="584">
                  <c:v>3.80747200625653E8</c:v>
                </c:pt>
                <c:pt idx="585">
                  <c:v>3.79479345651111E8</c:v>
                </c:pt>
                <c:pt idx="586">
                  <c:v>3.78216121803848E8</c:v>
                </c:pt>
                <c:pt idx="587">
                  <c:v>3.7695762528309E8</c:v>
                </c:pt>
                <c:pt idx="588">
                  <c:v>3.7570395192838E8</c:v>
                </c:pt>
                <c:pt idx="589">
                  <c:v>3.74455197211682E8</c:v>
                </c:pt>
                <c:pt idx="590">
                  <c:v>3.73211456230494E8</c:v>
                </c:pt>
                <c:pt idx="591">
                  <c:v>3.71972823700639E8</c:v>
                </c:pt>
                <c:pt idx="592">
                  <c:v>3.70739393948648E8</c:v>
                </c:pt>
                <c:pt idx="593">
                  <c:v>3.69511260904981E8</c:v>
                </c:pt>
                <c:pt idx="594">
                  <c:v>3.68288518096829E8</c:v>
                </c:pt>
                <c:pt idx="595">
                  <c:v>3.67071258640657E8</c:v>
                </c:pt>
                <c:pt idx="596">
                  <c:v>3.6585957523562E8</c:v>
                </c:pt>
                <c:pt idx="597">
                  <c:v>3.64653560155989E8</c:v>
                </c:pt>
                <c:pt idx="598">
                  <c:v>3.63453305244496E8</c:v>
                </c:pt>
                <c:pt idx="599">
                  <c:v>3.62258901905291E8</c:v>
                </c:pt>
                <c:pt idx="600">
                  <c:v>3.61070441096682E8</c:v>
                </c:pt>
                <c:pt idx="601">
                  <c:v>3.59888013324699E8</c:v>
                </c:pt>
                <c:pt idx="602">
                  <c:v>3.5871170863568E8</c:v>
                </c:pt>
                <c:pt idx="603">
                  <c:v>3.57541616609798E8</c:v>
                </c:pt>
                <c:pt idx="604">
                  <c:v>3.56377826354192E8</c:v>
                </c:pt>
                <c:pt idx="605">
                  <c:v>3.55220426495832E8</c:v>
                </c:pt>
                <c:pt idx="606">
                  <c:v>3.54069505175376E8</c:v>
                </c:pt>
                <c:pt idx="607">
                  <c:v>3.52925150039805E8</c:v>
                </c:pt>
                <c:pt idx="608">
                  <c:v>3.51787448236205E8</c:v>
                </c:pt>
                <c:pt idx="609">
                  <c:v>3.50656486405078E8</c:v>
                </c:pt>
                <c:pt idx="610">
                  <c:v>3.4953235067344E8</c:v>
                </c:pt>
                <c:pt idx="611">
                  <c:v>3.48415126648579E8</c:v>
                </c:pt>
                <c:pt idx="612">
                  <c:v>3.4730489941153E8</c:v>
                </c:pt>
                <c:pt idx="613">
                  <c:v>3.46201753510266E8</c:v>
                </c:pt>
                <c:pt idx="614">
                  <c:v>3.45105772953743E8</c:v>
                </c:pt>
                <c:pt idx="615">
                  <c:v>3.44017041205045E8</c:v>
                </c:pt>
                <c:pt idx="616">
                  <c:v>3.42935641175274E8</c:v>
                </c:pt>
                <c:pt idx="617">
                  <c:v>3.41861655217362E8</c:v>
                </c:pt>
                <c:pt idx="618">
                  <c:v>3.40795165119357E8</c:v>
                </c:pt>
                <c:pt idx="619">
                  <c:v>3.39736252098727E8</c:v>
                </c:pt>
                <c:pt idx="620">
                  <c:v>3.38684996795713E8</c:v>
                </c:pt>
                <c:pt idx="621">
                  <c:v>3.37641479267465E8</c:v>
                </c:pt>
                <c:pt idx="622">
                  <c:v>3.36605778982006E8</c:v>
                </c:pt>
                <c:pt idx="623">
                  <c:v>3.35577974811759E8</c:v>
                </c:pt>
                <c:pt idx="624">
                  <c:v>3.3455814502815E8</c:v>
                </c:pt>
                <c:pt idx="625">
                  <c:v>3.33546367295042E8</c:v>
                </c:pt>
                <c:pt idx="626">
                  <c:v>3.32542718663254E8</c:v>
                </c:pt>
                <c:pt idx="627">
                  <c:v>3.3154727556458E8</c:v>
                </c:pt>
                <c:pt idx="628">
                  <c:v>3.30560113805803E8</c:v>
                </c:pt>
                <c:pt idx="629">
                  <c:v>3.29581308563093E8</c:v>
                </c:pt>
                <c:pt idx="630">
                  <c:v>3.28610934376357E8</c:v>
                </c:pt>
                <c:pt idx="631">
                  <c:v>3.27649065143219E8</c:v>
                </c:pt>
                <c:pt idx="632">
                  <c:v>3.26695774113876E8</c:v>
                </c:pt>
                <c:pt idx="633">
                  <c:v>3.2575113388503E8</c:v>
                </c:pt>
                <c:pt idx="634">
                  <c:v>3.24815216394699E8</c:v>
                </c:pt>
                <c:pt idx="635">
                  <c:v>3.23888092916706E8</c:v>
                </c:pt>
                <c:pt idx="636">
                  <c:v>3.22969834054994E8</c:v>
                </c:pt>
                <c:pt idx="637">
                  <c:v>3.22060509738619E8</c:v>
                </c:pt>
                <c:pt idx="638">
                  <c:v>3.21160189216086E8</c:v>
                </c:pt>
                <c:pt idx="639">
                  <c:v>3.20268941050265E8</c:v>
                </c:pt>
                <c:pt idx="640">
                  <c:v>3.19386833113271E8</c:v>
                </c:pt>
                <c:pt idx="641">
                  <c:v>3.18513932580886E8</c:v>
                </c:pt>
                <c:pt idx="642">
                  <c:v>3.17650305928021E8</c:v>
                </c:pt>
                <c:pt idx="643">
                  <c:v>3.16796018923062E8</c:v>
                </c:pt>
                <c:pt idx="644">
                  <c:v>3.15951136623311E8</c:v>
                </c:pt>
                <c:pt idx="645">
                  <c:v>3.15115723369886E8</c:v>
                </c:pt>
                <c:pt idx="646">
                  <c:v>3.14289842782661E8</c:v>
                </c:pt>
                <c:pt idx="647">
                  <c:v>3.13473557755646E8</c:v>
                </c:pt>
                <c:pt idx="648">
                  <c:v>3.12666930452185E8</c:v>
                </c:pt>
                <c:pt idx="649">
                  <c:v>3.11870022299954E8</c:v>
                </c:pt>
                <c:pt idx="650">
                  <c:v>3.11082893986717E8</c:v>
                </c:pt>
                <c:pt idx="651">
                  <c:v>3.10305605455263E8</c:v>
                </c:pt>
                <c:pt idx="652">
                  <c:v>3.09538215899091E8</c:v>
                </c:pt>
                <c:pt idx="653">
                  <c:v>3.08780783758017E8</c:v>
                </c:pt>
                <c:pt idx="654">
                  <c:v>3.0803336671329E8</c:v>
                </c:pt>
                <c:pt idx="655">
                  <c:v>3.0729602168371E8</c:v>
                </c:pt>
                <c:pt idx="656">
                  <c:v>3.06568804820908E8</c:v>
                </c:pt>
                <c:pt idx="657">
                  <c:v>3.05851771505242E8</c:v>
                </c:pt>
                <c:pt idx="658">
                  <c:v>3.05144976341664E8</c:v>
                </c:pt>
                <c:pt idx="659">
                  <c:v>3.04448473155255E8</c:v>
                </c:pt>
                <c:pt idx="660">
                  <c:v>3.03762314987524E8</c:v>
                </c:pt>
                <c:pt idx="661">
                  <c:v>3.03086554092015E8</c:v>
                </c:pt>
                <c:pt idx="662">
                  <c:v>3.02421241930515E8</c:v>
                </c:pt>
                <c:pt idx="663">
                  <c:v>3.01766429169203E8</c:v>
                </c:pt>
                <c:pt idx="664">
                  <c:v>3.01122165674547E8</c:v>
                </c:pt>
                <c:pt idx="665">
                  <c:v>3.00488500509663E8</c:v>
                </c:pt>
                <c:pt idx="666">
                  <c:v>2.99865481930757E8</c:v>
                </c:pt>
                <c:pt idx="667">
                  <c:v>2.99253157382904E8</c:v>
                </c:pt>
                <c:pt idx="668">
                  <c:v>2.98651573497199E8</c:v>
                </c:pt>
                <c:pt idx="669">
                  <c:v>2.98060776086435E8</c:v>
                </c:pt>
                <c:pt idx="670">
                  <c:v>2.97480810142133E8</c:v>
                </c:pt>
                <c:pt idx="671">
                  <c:v>2.96911719831039E8</c:v>
                </c:pt>
                <c:pt idx="672">
                  <c:v>2.96353548491466E8</c:v>
                </c:pt>
                <c:pt idx="673">
                  <c:v>2.95806338630448E8</c:v>
                </c:pt>
                <c:pt idx="674">
                  <c:v>2.95270131920041E8</c:v>
                </c:pt>
                <c:pt idx="675">
                  <c:v>2.94744969194432E8</c:v>
                </c:pt>
                <c:pt idx="676">
                  <c:v>2.94230890446952E8</c:v>
                </c:pt>
                <c:pt idx="677">
                  <c:v>2.93727934826484E8</c:v>
                </c:pt>
                <c:pt idx="678">
                  <c:v>2.9323614063524E8</c:v>
                </c:pt>
                <c:pt idx="679">
                  <c:v>2.9275554532512E8</c:v>
                </c:pt>
                <c:pt idx="680">
                  <c:v>2.92286185495339E8</c:v>
                </c:pt>
                <c:pt idx="681">
                  <c:v>2.9182809688953E8</c:v>
                </c:pt>
                <c:pt idx="682">
                  <c:v>2.91381314392861E8</c:v>
                </c:pt>
                <c:pt idx="683">
                  <c:v>2.90945872029518E8</c:v>
                </c:pt>
                <c:pt idx="684">
                  <c:v>2.90521802960195E8</c:v>
                </c:pt>
                <c:pt idx="685">
                  <c:v>2.90109139479334E8</c:v>
                </c:pt>
                <c:pt idx="686">
                  <c:v>2.89707913012954E8</c:v>
                </c:pt>
                <c:pt idx="687">
                  <c:v>2.89318154115852E8</c:v>
                </c:pt>
                <c:pt idx="688">
                  <c:v>2.88939892469775E8</c:v>
                </c:pt>
                <c:pt idx="689">
                  <c:v>2.88573156880844E8</c:v>
                </c:pt>
                <c:pt idx="690">
                  <c:v>2.88217975277283E8</c:v>
                </c:pt>
                <c:pt idx="691">
                  <c:v>2.8787437470765E8</c:v>
                </c:pt>
                <c:pt idx="692">
                  <c:v>2.87542381338405E8</c:v>
                </c:pt>
                <c:pt idx="693">
                  <c:v>2.87222020452107E8</c:v>
                </c:pt>
                <c:pt idx="694">
                  <c:v>2.86913316445592E8</c:v>
                </c:pt>
                <c:pt idx="695">
                  <c:v>2.86616292827694E8</c:v>
                </c:pt>
                <c:pt idx="696">
                  <c:v>2.8633097221806E8</c:v>
                </c:pt>
                <c:pt idx="697">
                  <c:v>2.86057376344885E8</c:v>
                </c:pt>
                <c:pt idx="698">
                  <c:v>2.85795526043557E8</c:v>
                </c:pt>
                <c:pt idx="699">
                  <c:v>2.85545441255038E8</c:v>
                </c:pt>
                <c:pt idx="700">
                  <c:v>2.85307141024186E8</c:v>
                </c:pt>
                <c:pt idx="701">
                  <c:v>2.85080643498516E8</c:v>
                </c:pt>
                <c:pt idx="702">
                  <c:v>2.84865965926694E8</c:v>
                </c:pt>
                <c:pt idx="703">
                  <c:v>2.84663124657277E8</c:v>
                </c:pt>
                <c:pt idx="704">
                  <c:v>2.84472135137374E8</c:v>
                </c:pt>
                <c:pt idx="705">
                  <c:v>2.84293011911581E8</c:v>
                </c:pt>
                <c:pt idx="706">
                  <c:v>2.84125768620785E8</c:v>
                </c:pt>
                <c:pt idx="707">
                  <c:v>2.83970418001348E8</c:v>
                </c:pt>
                <c:pt idx="708">
                  <c:v>2.83826971883642E8</c:v>
                </c:pt>
                <c:pt idx="709">
                  <c:v>2.83695441191844E8</c:v>
                </c:pt>
                <c:pt idx="710">
                  <c:v>2.83575835942292E8</c:v>
                </c:pt>
                <c:pt idx="711">
                  <c:v>2.83468165243555E8</c:v>
                </c:pt>
                <c:pt idx="712">
                  <c:v>2.83372437295118E8</c:v>
                </c:pt>
                <c:pt idx="713">
                  <c:v>2.83288659387039E8</c:v>
                </c:pt>
                <c:pt idx="714">
                  <c:v>2.83216837899489E8</c:v>
                </c:pt>
                <c:pt idx="715">
                  <c:v>2.83156978301452E8</c:v>
                </c:pt>
                <c:pt idx="716">
                  <c:v>2.83109085152025E8</c:v>
                </c:pt>
                <c:pt idx="717">
                  <c:v>2.83073162098565E8</c:v>
                </c:pt>
                <c:pt idx="718">
                  <c:v>2.83049211876155E8</c:v>
                </c:pt>
                <c:pt idx="719">
                  <c:v>2.83037236308335E8</c:v>
                </c:pt>
                <c:pt idx="720">
                  <c:v>2.83037236308335E8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55664"/>
        <c:axId val="1735492528"/>
      </c:scatterChart>
      <c:valAx>
        <c:axId val="17009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92528"/>
        <c:crosses val="autoZero"/>
        <c:crossBetween val="midCat"/>
      </c:valAx>
      <c:valAx>
        <c:axId val="1735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 Area</a:t>
                </a:r>
                <a:r>
                  <a:rPr lang="en-US" baseline="0"/>
                  <a:t> (km^2)</a:t>
                </a:r>
              </a:p>
            </c:rich>
          </c:tx>
          <c:layout>
            <c:manualLayout>
              <c:xMode val="edge"/>
              <c:yMode val="edge"/>
              <c:x val="0.0136869118905047"/>
              <c:y val="0.36847007027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vector (r)</a:t>
            </a:r>
            <a:r>
              <a:rPr lang="en-US"/>
              <a:t> vs.</a:t>
            </a:r>
            <a:r>
              <a:rPr lang="en-US" baseline="0"/>
              <a:t> Theta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Sheet1!$D$3:$D$724</c:f>
              <c:numCache>
                <c:formatCode>General</c:formatCode>
                <c:ptCount val="7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</c:numCache>
            </c:numRef>
          </c:xVal>
          <c:yVal>
            <c:numRef>
              <c:f>Sheet1!$K$3:$K$724</c:f>
              <c:numCache>
                <c:formatCode>0</c:formatCode>
                <c:ptCount val="722"/>
                <c:pt idx="0">
                  <c:v>6.67814E6</c:v>
                </c:pt>
                <c:pt idx="1">
                  <c:v>6.67828240869533E6</c:v>
                </c:pt>
                <c:pt idx="2">
                  <c:v>6.67870962339043E6</c:v>
                </c:pt>
                <c:pt idx="3">
                  <c:v>6.67942160991407E6</c:v>
                </c:pt>
                <c:pt idx="4">
                  <c:v>6.68041831131879E6</c:v>
                </c:pt>
                <c:pt idx="5">
                  <c:v>6.68169964788781E6</c:v>
                </c:pt>
                <c:pt idx="6">
                  <c:v>6.68326551714473E6</c:v>
                </c:pt>
                <c:pt idx="7">
                  <c:v>6.6851157938659E6</c:v>
                </c:pt>
                <c:pt idx="8">
                  <c:v>6.68725033009564E6</c:v>
                </c:pt>
                <c:pt idx="9">
                  <c:v>6.68966895516406E6</c:v>
                </c:pt>
                <c:pt idx="10">
                  <c:v>6.69237147570774E6</c:v>
                </c:pt>
                <c:pt idx="11">
                  <c:v>6.69535767569304E6</c:v>
                </c:pt>
                <c:pt idx="12">
                  <c:v>6.69862731644208E6</c:v>
                </c:pt>
                <c:pt idx="13">
                  <c:v>6.70218013666145E6</c:v>
                </c:pt>
                <c:pt idx="14">
                  <c:v>6.70601585247357E6</c:v>
                </c:pt>
                <c:pt idx="15">
                  <c:v>6.71013415745066E6</c:v>
                </c:pt>
                <c:pt idx="16">
                  <c:v>6.71453472265134E6</c:v>
                </c:pt>
                <c:pt idx="17">
                  <c:v>6.71921719665982E6</c:v>
                </c:pt>
                <c:pt idx="18">
                  <c:v>6.72418120562764E6</c:v>
                </c:pt>
                <c:pt idx="19">
                  <c:v>6.729426353318E6</c:v>
                </c:pt>
                <c:pt idx="20">
                  <c:v>6.73495222115256E6</c:v>
                </c:pt>
                <c:pt idx="21">
                  <c:v>6.74075836826071E6</c:v>
                </c:pt>
                <c:pt idx="22">
                  <c:v>6.74684433153136E6</c:v>
                </c:pt>
                <c:pt idx="23">
                  <c:v>6.75320962566709E6</c:v>
                </c:pt>
                <c:pt idx="24">
                  <c:v>6.7598537432407E6</c:v>
                </c:pt>
                <c:pt idx="25">
                  <c:v>6.7667761547542E6</c:v>
                </c:pt>
                <c:pt idx="26">
                  <c:v>6.77397630869999E6</c:v>
                </c:pt>
                <c:pt idx="27">
                  <c:v>6.78145363162442E6</c:v>
                </c:pt>
                <c:pt idx="28">
                  <c:v>6.7892075281936E6</c:v>
                </c:pt>
                <c:pt idx="29">
                  <c:v>6.79723738126139E6</c:v>
                </c:pt>
                <c:pt idx="30">
                  <c:v>6.80554255193959E6</c:v>
                </c:pt>
                <c:pt idx="31">
                  <c:v>6.81412237967026E6</c:v>
                </c:pt>
                <c:pt idx="32">
                  <c:v>6.82297618230019E6</c:v>
                </c:pt>
                <c:pt idx="33">
                  <c:v>6.83210325615735E6</c:v>
                </c:pt>
                <c:pt idx="34">
                  <c:v>6.84150287612943E6</c:v>
                </c:pt>
                <c:pt idx="35">
                  <c:v>6.85117429574434E6</c:v>
                </c:pt>
                <c:pt idx="36">
                  <c:v>6.86111674725267E6</c:v>
                </c:pt>
                <c:pt idx="37">
                  <c:v>6.87132944171205E6</c:v>
                </c:pt>
                <c:pt idx="38">
                  <c:v>6.88181156907335E6</c:v>
                </c:pt>
                <c:pt idx="39">
                  <c:v>6.89256229826875E6</c:v>
                </c:pt>
                <c:pt idx="40">
                  <c:v>6.90358077730154E6</c:v>
                </c:pt>
                <c:pt idx="41">
                  <c:v>6.91486613333772E6</c:v>
                </c:pt>
                <c:pt idx="42">
                  <c:v>6.92641747279926E6</c:v>
                </c:pt>
                <c:pt idx="43">
                  <c:v>6.93823388145908E6</c:v>
                </c:pt>
                <c:pt idx="44">
                  <c:v>6.95031442453755E6</c:v>
                </c:pt>
                <c:pt idx="45">
                  <c:v>6.96265814680071E6</c:v>
                </c:pt>
                <c:pt idx="46">
                  <c:v>6.97526407265993E6</c:v>
                </c:pt>
                <c:pt idx="47">
                  <c:v>6.98813120627315E6</c:v>
                </c:pt>
                <c:pt idx="48">
                  <c:v>7.00125853164753E6</c:v>
                </c:pt>
                <c:pt idx="49">
                  <c:v>7.01464501274356E6</c:v>
                </c:pt>
                <c:pt idx="50">
                  <c:v>7.02828959358063E6</c:v>
                </c:pt>
                <c:pt idx="51">
                  <c:v>7.04219119834382E6</c:v>
                </c:pt>
                <c:pt idx="52">
                  <c:v>7.05634873149214E6</c:v>
                </c:pt>
                <c:pt idx="53">
                  <c:v>7.07076107786801E6</c:v>
                </c:pt>
                <c:pt idx="54">
                  <c:v>7.08542710280802E6</c:v>
                </c:pt>
                <c:pt idx="55">
                  <c:v>7.10034565225483E6</c:v>
                </c:pt>
                <c:pt idx="56">
                  <c:v>7.1155155528704E6</c:v>
                </c:pt>
                <c:pt idx="57">
                  <c:v>7.13093561215027E6</c:v>
                </c:pt>
                <c:pt idx="58">
                  <c:v>7.14660461853897E6</c:v>
                </c:pt>
                <c:pt idx="59">
                  <c:v>7.16252134154662E6</c:v>
                </c:pt>
                <c:pt idx="60">
                  <c:v>7.17868453186649E6</c:v>
                </c:pt>
                <c:pt idx="61">
                  <c:v>7.19509292149364E6</c:v>
                </c:pt>
                <c:pt idx="62">
                  <c:v>7.21174522384463E6</c:v>
                </c:pt>
                <c:pt idx="63">
                  <c:v>7.2286401338781E6</c:v>
                </c:pt>
                <c:pt idx="64">
                  <c:v>7.24577632821642E6</c:v>
                </c:pt>
                <c:pt idx="65">
                  <c:v>7.2631524652682E6</c:v>
                </c:pt>
                <c:pt idx="66">
                  <c:v>7.28076718535177E6</c:v>
                </c:pt>
                <c:pt idx="67">
                  <c:v>7.29861911081952E6</c:v>
                </c:pt>
                <c:pt idx="68">
                  <c:v>7.31670684618306E6</c:v>
                </c:pt>
                <c:pt idx="69">
                  <c:v>7.33502897823935E6</c:v>
                </c:pt>
                <c:pt idx="70">
                  <c:v>7.35358407619754E6</c:v>
                </c:pt>
                <c:pt idx="71">
                  <c:v>7.37237069180667E6</c:v>
                </c:pt>
                <c:pt idx="72">
                  <c:v>7.39138735948414E6</c:v>
                </c:pt>
                <c:pt idx="73">
                  <c:v>7.41063259644499E6</c:v>
                </c:pt>
                <c:pt idx="74">
                  <c:v>7.43010490283186E6</c:v>
                </c:pt>
                <c:pt idx="75">
                  <c:v>7.4498027618458E6</c:v>
                </c:pt>
                <c:pt idx="76">
                  <c:v>7.46972463987771E6</c:v>
                </c:pt>
                <c:pt idx="77">
                  <c:v>7.4898689866405E6</c:v>
                </c:pt>
                <c:pt idx="78">
                  <c:v>7.51023423530202E6</c:v>
                </c:pt>
                <c:pt idx="79">
                  <c:v>7.53081880261863E6</c:v>
                </c:pt>
                <c:pt idx="80">
                  <c:v>7.55162108906939E6</c:v>
                </c:pt>
                <c:pt idx="81">
                  <c:v>7.57263947899102E6</c:v>
                </c:pt>
                <c:pt idx="82">
                  <c:v>7.59387234071347E6</c:v>
                </c:pt>
                <c:pt idx="83">
                  <c:v>7.61531802669606E6</c:v>
                </c:pt>
                <c:pt idx="84">
                  <c:v>7.63697487366441E6</c:v>
                </c:pt>
                <c:pt idx="85">
                  <c:v>7.65884120274784E6</c:v>
                </c:pt>
                <c:pt idx="86">
                  <c:v>7.6809153196175E6</c:v>
                </c:pt>
                <c:pt idx="87">
                  <c:v>7.70319551462507E6</c:v>
                </c:pt>
                <c:pt idx="88">
                  <c:v>7.72568006294203E6</c:v>
                </c:pt>
                <c:pt idx="89">
                  <c:v>7.74836722469965E6</c:v>
                </c:pt>
                <c:pt idx="90">
                  <c:v>7.77125524512944E6</c:v>
                </c:pt>
                <c:pt idx="91">
                  <c:v>7.79434235470425E6</c:v>
                </c:pt>
                <c:pt idx="92">
                  <c:v>7.81762676928E6</c:v>
                </c:pt>
                <c:pt idx="93">
                  <c:v>7.8411066902379E6</c:v>
                </c:pt>
                <c:pt idx="94">
                  <c:v>7.86478030462737E6</c:v>
                </c:pt>
                <c:pt idx="95">
                  <c:v>7.88864578530939E6</c:v>
                </c:pt>
                <c:pt idx="96">
                  <c:v>7.91270129110054E6</c:v>
                </c:pt>
                <c:pt idx="97">
                  <c:v>7.93694496691759E6</c:v>
                </c:pt>
                <c:pt idx="98">
                  <c:v>7.96137494392263E6</c:v>
                </c:pt>
                <c:pt idx="99">
                  <c:v>7.98598933966878E6</c:v>
                </c:pt>
                <c:pt idx="100">
                  <c:v>8.01078625824645E6</c:v>
                </c:pt>
                <c:pt idx="101">
                  <c:v>8.03576379043024E6</c:v>
                </c:pt>
                <c:pt idx="102">
                  <c:v>8.06092001382629E6</c:v>
                </c:pt>
                <c:pt idx="103">
                  <c:v>8.08625299302029E6</c:v>
                </c:pt>
                <c:pt idx="104">
                  <c:v>8.11176077972597E6</c:v>
                </c:pt>
                <c:pt idx="105">
                  <c:v>8.13744141293428E6</c:v>
                </c:pt>
                <c:pt idx="106">
                  <c:v>8.16329291906293E6</c:v>
                </c:pt>
                <c:pt idx="107">
                  <c:v>8.1893133121067E6</c:v>
                </c:pt>
                <c:pt idx="108">
                  <c:v>8.2155005937882E6</c:v>
                </c:pt>
                <c:pt idx="109">
                  <c:v>8.24185275370915E6</c:v>
                </c:pt>
                <c:pt idx="110">
                  <c:v>8.26836776950235E6</c:v>
                </c:pt>
                <c:pt idx="111">
                  <c:v>8.29504360698409E6</c:v>
                </c:pt>
                <c:pt idx="112">
                  <c:v>8.32187822030718E6</c:v>
                </c:pt>
                <c:pt idx="113">
                  <c:v>8.34886955211452E6</c:v>
                </c:pt>
                <c:pt idx="114">
                  <c:v>8.3760155336932E6</c:v>
                </c:pt>
                <c:pt idx="115">
                  <c:v>8.40331408512926E6</c:v>
                </c:pt>
                <c:pt idx="116">
                  <c:v>8.43076311546285E6</c:v>
                </c:pt>
                <c:pt idx="117">
                  <c:v>8.45836052284406E6</c:v>
                </c:pt>
                <c:pt idx="118">
                  <c:v>8.48610419468931E6</c:v>
                </c:pt>
                <c:pt idx="119">
                  <c:v>8.51399200783819E6</c:v>
                </c:pt>
                <c:pt idx="120">
                  <c:v>8.54202182871099E6</c:v>
                </c:pt>
                <c:pt idx="121">
                  <c:v>8.57019151346665E6</c:v>
                </c:pt>
                <c:pt idx="122">
                  <c:v>8.59849890816138E6</c:v>
                </c:pt>
                <c:pt idx="123">
                  <c:v>8.62694184890771E6</c:v>
                </c:pt>
                <c:pt idx="124">
                  <c:v>8.65551816203423E6</c:v>
                </c:pt>
                <c:pt idx="125">
                  <c:v>8.6842256642457E6</c:v>
                </c:pt>
                <c:pt idx="126">
                  <c:v>8.71306216278389E6</c:v>
                </c:pt>
                <c:pt idx="127">
                  <c:v>8.74202545558878E6</c:v>
                </c:pt>
                <c:pt idx="128">
                  <c:v>8.77111333146048E6</c:v>
                </c:pt>
                <c:pt idx="129">
                  <c:v>8.80032357022152E6</c:v>
                </c:pt>
                <c:pt idx="130">
                  <c:v>8.82965394287977E6</c:v>
                </c:pt>
                <c:pt idx="131">
                  <c:v>8.85910221179189E6</c:v>
                </c:pt>
                <c:pt idx="132">
                  <c:v>8.88866613082723E6</c:v>
                </c:pt>
                <c:pt idx="133">
                  <c:v>8.91834344553236E6</c:v>
                </c:pt>
                <c:pt idx="134">
                  <c:v>8.94813189329603E6</c:v>
                </c:pt>
                <c:pt idx="135">
                  <c:v>8.9780292035147E6</c:v>
                </c:pt>
                <c:pt idx="136">
                  <c:v>9.00803309775853E6</c:v>
                </c:pt>
                <c:pt idx="137">
                  <c:v>9.03814128993794E6</c:v>
                </c:pt>
                <c:pt idx="138">
                  <c:v>9.06835148647061E6</c:v>
                </c:pt>
                <c:pt idx="139">
                  <c:v>9.09866138644903E6</c:v>
                </c:pt>
                <c:pt idx="140">
                  <c:v>9.12906868180846E6</c:v>
                </c:pt>
                <c:pt idx="141">
                  <c:v>9.15957105749553E6</c:v>
                </c:pt>
                <c:pt idx="142">
                  <c:v>9.19016619163709E6</c:v>
                </c:pt>
                <c:pt idx="143">
                  <c:v>9.22085175570977E6</c:v>
                </c:pt>
                <c:pt idx="144">
                  <c:v>9.25162541470983E6</c:v>
                </c:pt>
                <c:pt idx="145">
                  <c:v>9.2824848273236E6</c:v>
                </c:pt>
                <c:pt idx="146">
                  <c:v>9.31342764609823E6</c:v>
                </c:pt>
                <c:pt idx="147">
                  <c:v>9.3444515176131E6</c:v>
                </c:pt>
                <c:pt idx="148">
                  <c:v>9.37555408265137E6</c:v>
                </c:pt>
                <c:pt idx="149">
                  <c:v>9.40673297637231E6</c:v>
                </c:pt>
                <c:pt idx="150">
                  <c:v>9.43798582848374E6</c:v>
                </c:pt>
                <c:pt idx="151">
                  <c:v>9.46931026341511E6</c:v>
                </c:pt>
                <c:pt idx="152">
                  <c:v>9.50070390049085E6</c:v>
                </c:pt>
                <c:pt idx="153">
                  <c:v>9.53216435410421E6</c:v>
                </c:pt>
                <c:pt idx="154">
                  <c:v>9.56368923389144E6</c:v>
                </c:pt>
                <c:pt idx="155">
                  <c:v>9.59527614490634E6</c:v>
                </c:pt>
                <c:pt idx="156">
                  <c:v>9.62692268779527E6</c:v>
                </c:pt>
                <c:pt idx="157">
                  <c:v>9.65862645897242E6</c:v>
                </c:pt>
                <c:pt idx="158">
                  <c:v>9.69038505079546E6</c:v>
                </c:pt>
                <c:pt idx="159">
                  <c:v>9.72219605174164E6</c:v>
                </c:pt>
                <c:pt idx="160">
                  <c:v>9.75405704658402E6</c:v>
                </c:pt>
                <c:pt idx="161">
                  <c:v>9.78596561656828E6</c:v>
                </c:pt>
                <c:pt idx="162">
                  <c:v>9.81791933958958E6</c:v>
                </c:pt>
                <c:pt idx="163">
                  <c:v>9.84991579036994E6</c:v>
                </c:pt>
                <c:pt idx="164">
                  <c:v>9.8819525406358E6</c:v>
                </c:pt>
                <c:pt idx="165">
                  <c:v>9.91402715929591E6</c:v>
                </c:pt>
                <c:pt idx="166">
                  <c:v>9.94613721261943E6</c:v>
                </c:pt>
                <c:pt idx="167">
                  <c:v>9.97828026441437E6</c:v>
                </c:pt>
                <c:pt idx="168">
                  <c:v>1.00104538762063E7</c:v>
                </c:pt>
                <c:pt idx="169">
                  <c:v>1.0042655607417E7</c:v>
                </c:pt>
                <c:pt idx="170">
                  <c:v>1.00748830155439E7</c:v>
                </c:pt>
                <c:pt idx="171">
                  <c:v>1.01071336563394E7</c:v>
                </c:pt>
                <c:pt idx="172">
                  <c:v>1.013940508399E7</c:v>
                </c:pt>
                <c:pt idx="173">
                  <c:v>1.01716948512965E7</c:v>
                </c:pt>
                <c:pt idx="174">
                  <c:v>1.02040005098536E7</c:v>
                </c:pt>
                <c:pt idx="175">
                  <c:v>1.02363196102301E7</c:v>
                </c:pt>
                <c:pt idx="176">
                  <c:v>1.02686497021493E7</c:v>
                </c:pt>
                <c:pt idx="177">
                  <c:v>1.0300988334669E7</c:v>
                </c:pt>
                <c:pt idx="178">
                  <c:v>1.0333333056362E7</c:v>
                </c:pt>
                <c:pt idx="179">
                  <c:v>1.03656814154974E7</c:v>
                </c:pt>
                <c:pt idx="180">
                  <c:v>1.03980309602203E7</c:v>
                </c:pt>
                <c:pt idx="181">
                  <c:v>1.04303792387334E7</c:v>
                </c:pt>
                <c:pt idx="182">
                  <c:v>1.04627237994775E7</c:v>
                </c:pt>
                <c:pt idx="183">
                  <c:v>1.04950621913126E7</c:v>
                </c:pt>
                <c:pt idx="184">
                  <c:v>1.05273919636987E7</c:v>
                </c:pt>
                <c:pt idx="185">
                  <c:v>1.05597106668772E7</c:v>
                </c:pt>
                <c:pt idx="186">
                  <c:v>1.05920158520514E7</c:v>
                </c:pt>
                <c:pt idx="187">
                  <c:v>1.06243050715682E7</c:v>
                </c:pt>
                <c:pt idx="188">
                  <c:v>1.06565758790988E7</c:v>
                </c:pt>
                <c:pt idx="189">
                  <c:v>1.06888258298196E7</c:v>
                </c:pt>
                <c:pt idx="190">
                  <c:v>1.07210524805937E7</c:v>
                </c:pt>
                <c:pt idx="191">
                  <c:v>1.07532533901515E7</c:v>
                </c:pt>
                <c:pt idx="192">
                  <c:v>1.07854261192714E7</c:v>
                </c:pt>
                <c:pt idx="193">
                  <c:v>1.08175682309615E7</c:v>
                </c:pt>
                <c:pt idx="194">
                  <c:v>1.08496772906393E7</c:v>
                </c:pt>
                <c:pt idx="195">
                  <c:v>1.08817508663132E7</c:v>
                </c:pt>
                <c:pt idx="196">
                  <c:v>1.09137865287624E7</c:v>
                </c:pt>
                <c:pt idx="197">
                  <c:v>1.09457818517177E7</c:v>
                </c:pt>
                <c:pt idx="198">
                  <c:v>1.09777344120418E7</c:v>
                </c:pt>
                <c:pt idx="199">
                  <c:v>1.1009641789909E7</c:v>
                </c:pt>
                <c:pt idx="200">
                  <c:v>1.10415015689857E7</c:v>
                </c:pt>
                <c:pt idx="201">
                  <c:v>1.10733113366096E7</c:v>
                </c:pt>
                <c:pt idx="202">
                  <c:v>1.11050686839696E7</c:v>
                </c:pt>
                <c:pt idx="203">
                  <c:v>1.1136771206285E7</c:v>
                </c:pt>
                <c:pt idx="204">
                  <c:v>1.11684165029849E7</c:v>
                </c:pt>
                <c:pt idx="205">
                  <c:v>1.12000021778865E7</c:v>
                </c:pt>
                <c:pt idx="206">
                  <c:v>1.12315258393743E7</c:v>
                </c:pt>
                <c:pt idx="207">
                  <c:v>1.12629851005778E7</c:v>
                </c:pt>
                <c:pt idx="208">
                  <c:v>1.12943775795504E7</c:v>
                </c:pt>
                <c:pt idx="209">
                  <c:v>1.13257008994464E7</c:v>
                </c:pt>
                <c:pt idx="210">
                  <c:v>1.13569526886987E7</c:v>
                </c:pt>
                <c:pt idx="211">
                  <c:v>1.13881305811962E7</c:v>
                </c:pt>
                <c:pt idx="212">
                  <c:v>1.14192322164599E7</c:v>
                </c:pt>
                <c:pt idx="213">
                  <c:v>1.14502552398201E7</c:v>
                </c:pt>
                <c:pt idx="214">
                  <c:v>1.14811973025918E7</c:v>
                </c:pt>
                <c:pt idx="215">
                  <c:v>1.15120560622508E7</c:v>
                </c:pt>
                <c:pt idx="216">
                  <c:v>1.15428291826087E7</c:v>
                </c:pt>
                <c:pt idx="217">
                  <c:v>1.15735143339877E7</c:v>
                </c:pt>
                <c:pt idx="218">
                  <c:v>1.16041091933953E7</c:v>
                </c:pt>
                <c:pt idx="219">
                  <c:v>1.1634611444698E7</c:v>
                </c:pt>
                <c:pt idx="220">
                  <c:v>1.1665018778795E7</c:v>
                </c:pt>
                <c:pt idx="221">
                  <c:v>1.16953288937909E7</c:v>
                </c:pt>
                <c:pt idx="222">
                  <c:v>1.1725539495169E7</c:v>
                </c:pt>
                <c:pt idx="223">
                  <c:v>1.17556482959623E7</c:v>
                </c:pt>
                <c:pt idx="224">
                  <c:v>1.1785653016926E7</c:v>
                </c:pt>
                <c:pt idx="225">
                  <c:v>1.18155513867081E7</c:v>
                </c:pt>
                <c:pt idx="226">
                  <c:v>1.18453411420198E7</c:v>
                </c:pt>
                <c:pt idx="227">
                  <c:v>1.18750200278057E7</c:v>
                </c:pt>
                <c:pt idx="228">
                  <c:v>1.19045857974128E7</c:v>
                </c:pt>
                <c:pt idx="229">
                  <c:v>1.19340362127597E7</c:v>
                </c:pt>
                <c:pt idx="230">
                  <c:v>1.19633690445044E7</c:v>
                </c:pt>
                <c:pt idx="231">
                  <c:v>1.19925820722121E7</c:v>
                </c:pt>
                <c:pt idx="232">
                  <c:v>1.2021673084522E7</c:v>
                </c:pt>
                <c:pt idx="233">
                  <c:v>1.20506398793137E7</c:v>
                </c:pt>
                <c:pt idx="234">
                  <c:v>1.20794802638729E7</c:v>
                </c:pt>
                <c:pt idx="235">
                  <c:v>1.21081920550562E7</c:v>
                </c:pt>
                <c:pt idx="236">
                  <c:v>1.21367730794556E7</c:v>
                </c:pt>
                <c:pt idx="237">
                  <c:v>1.2165221173562E7</c:v>
                </c:pt>
                <c:pt idx="238">
                  <c:v>1.21935341839282E7</c:v>
                </c:pt>
                <c:pt idx="239">
                  <c:v>1.22217099673311E7</c:v>
                </c:pt>
                <c:pt idx="240">
                  <c:v>1.2249746390933E7</c:v>
                </c:pt>
                <c:pt idx="241">
                  <c:v>1.22776413324425E7</c:v>
                </c:pt>
                <c:pt idx="242">
                  <c:v>1.23053926802746E7</c:v>
                </c:pt>
                <c:pt idx="243">
                  <c:v>1.23329983337095E7</c:v>
                </c:pt>
                <c:pt idx="244">
                  <c:v>1.23604562030513E7</c:v>
                </c:pt>
                <c:pt idx="245">
                  <c:v>1.23877642097854E7</c:v>
                </c:pt>
                <c:pt idx="246">
                  <c:v>1.24149202867356E7</c:v>
                </c:pt>
                <c:pt idx="247">
                  <c:v>1.24419223782199E7</c:v>
                </c:pt>
                <c:pt idx="248">
                  <c:v>1.24687684402055E7</c:v>
                </c:pt>
                <c:pt idx="249">
                  <c:v>1.24954564404635E7</c:v>
                </c:pt>
                <c:pt idx="250">
                  <c:v>1.2521984358722E7</c:v>
                </c:pt>
                <c:pt idx="251">
                  <c:v>1.25483501868185E7</c:v>
                </c:pt>
                <c:pt idx="252">
                  <c:v>1.25745519288523E7</c:v>
                </c:pt>
                <c:pt idx="253">
                  <c:v>1.26005876013345E7</c:v>
                </c:pt>
                <c:pt idx="254">
                  <c:v>1.26264552333383E7</c:v>
                </c:pt>
                <c:pt idx="255">
                  <c:v>1.26521528666478E7</c:v>
                </c:pt>
                <c:pt idx="256">
                  <c:v>1.26776785559062E7</c:v>
                </c:pt>
                <c:pt idx="257">
                  <c:v>1.27030303687624E7</c:v>
                </c:pt>
                <c:pt idx="258">
                  <c:v>1.27282063860179E7</c:v>
                </c:pt>
                <c:pt idx="259">
                  <c:v>1.27532047017712E7</c:v>
                </c:pt>
                <c:pt idx="260">
                  <c:v>1.27780234235621E7</c:v>
                </c:pt>
                <c:pt idx="261">
                  <c:v>1.28026606725155E7</c:v>
                </c:pt>
                <c:pt idx="262">
                  <c:v>1.28271145834826E7</c:v>
                </c:pt>
                <c:pt idx="263">
                  <c:v>1.28513833051827E7</c:v>
                </c:pt>
                <c:pt idx="264">
                  <c:v>1.28754650003432E7</c:v>
                </c:pt>
                <c:pt idx="265">
                  <c:v>1.28993578458384E7</c:v>
                </c:pt>
                <c:pt idx="266">
                  <c:v>1.29230600328281E7</c:v>
                </c:pt>
                <c:pt idx="267">
                  <c:v>1.29465697668939E7</c:v>
                </c:pt>
                <c:pt idx="268">
                  <c:v>1.29698852681754E7</c:v>
                </c:pt>
                <c:pt idx="269">
                  <c:v>1.29930047715052E7</c:v>
                </c:pt>
                <c:pt idx="270">
                  <c:v>1.30159265265423E7</c:v>
                </c:pt>
                <c:pt idx="271">
                  <c:v>1.30386487979049E7</c:v>
                </c:pt>
                <c:pt idx="272">
                  <c:v>1.30611698653016E7</c:v>
                </c:pt>
                <c:pt idx="273">
                  <c:v>1.30834880236623E7</c:v>
                </c:pt>
                <c:pt idx="274">
                  <c:v>1.3105601583267E7</c:v>
                </c:pt>
                <c:pt idx="275">
                  <c:v>1.31275088698739E7</c:v>
                </c:pt>
                <c:pt idx="276">
                  <c:v>1.31492082248466E7</c:v>
                </c:pt>
                <c:pt idx="277">
                  <c:v>1.31706980052794E7</c:v>
                </c:pt>
                <c:pt idx="278">
                  <c:v>1.31919765841225E7</c:v>
                </c:pt>
                <c:pt idx="279">
                  <c:v>1.32130423503048E7</c:v>
                </c:pt>
                <c:pt idx="280">
                  <c:v>1.32338937088564E7</c:v>
                </c:pt>
                <c:pt idx="281">
                  <c:v>1.32545290810296E7</c:v>
                </c:pt>
                <c:pt idx="282">
                  <c:v>1.32749469044183E7</c:v>
                </c:pt>
                <c:pt idx="283">
                  <c:v>1.32951456330772E7</c:v>
                </c:pt>
                <c:pt idx="284">
                  <c:v>1.33151237376384E7</c:v>
                </c:pt>
                <c:pt idx="285">
                  <c:v>1.33348797054279E7</c:v>
                </c:pt>
                <c:pt idx="286">
                  <c:v>1.33544120405802E7</c:v>
                </c:pt>
                <c:pt idx="287">
                  <c:v>1.33737192641521E7</c:v>
                </c:pt>
                <c:pt idx="288">
                  <c:v>1.33927999142345E7</c:v>
                </c:pt>
                <c:pt idx="289">
                  <c:v>1.34116525460637E7</c:v>
                </c:pt>
                <c:pt idx="290">
                  <c:v>1.34302757321312E7</c:v>
                </c:pt>
                <c:pt idx="291">
                  <c:v>1.34486680622915E7</c:v>
                </c:pt>
                <c:pt idx="292">
                  <c:v>1.346682814387E7</c:v>
                </c:pt>
                <c:pt idx="293">
                  <c:v>1.34847546017681E7</c:v>
                </c:pt>
                <c:pt idx="294">
                  <c:v>1.3502446078568E7</c:v>
                </c:pt>
                <c:pt idx="295">
                  <c:v>1.35199012346354E7</c:v>
                </c:pt>
                <c:pt idx="296">
                  <c:v>1.35371187482219E7</c:v>
                </c:pt>
                <c:pt idx="297">
                  <c:v>1.35540973155647E7</c:v>
                </c:pt>
                <c:pt idx="298">
                  <c:v>1.35708356509861E7</c:v>
                </c:pt>
                <c:pt idx="299">
                  <c:v>1.35873324869909E7</c:v>
                </c:pt>
                <c:pt idx="300">
                  <c:v>1.36035865743631E7</c:v>
                </c:pt>
                <c:pt idx="301">
                  <c:v>1.36195966822602E7</c:v>
                </c:pt>
                <c:pt idx="302">
                  <c:v>1.36353615983075E7</c:v>
                </c:pt>
                <c:pt idx="303">
                  <c:v>1.36508801286895E7</c:v>
                </c:pt>
                <c:pt idx="304">
                  <c:v>1.36661510982411E7</c:v>
                </c:pt>
                <c:pt idx="305">
                  <c:v>1.36811733505367E7</c:v>
                </c:pt>
                <c:pt idx="306">
                  <c:v>1.36959457479782E7</c:v>
                </c:pt>
                <c:pt idx="307">
                  <c:v>1.37104671718814E7</c:v>
                </c:pt>
                <c:pt idx="308">
                  <c:v>1.37247365225612E7</c:v>
                </c:pt>
                <c:pt idx="309">
                  <c:v>1.37387527194149E7</c:v>
                </c:pt>
                <c:pt idx="310">
                  <c:v>1.37525147010046E7</c:v>
                </c:pt>
                <c:pt idx="311">
                  <c:v>1.37660214251379E7</c:v>
                </c:pt>
                <c:pt idx="312">
                  <c:v>1.3779271868947E7</c:v>
                </c:pt>
                <c:pt idx="313">
                  <c:v>1.37922650289666E7</c:v>
                </c:pt>
                <c:pt idx="314">
                  <c:v>1.38049999212101E7</c:v>
                </c:pt>
                <c:pt idx="315">
                  <c:v>1.38174755812445E7</c:v>
                </c:pt>
                <c:pt idx="316">
                  <c:v>1.38296910642637E7</c:v>
                </c:pt>
                <c:pt idx="317">
                  <c:v>1.38416454451605E7</c:v>
                </c:pt>
                <c:pt idx="318">
                  <c:v>1.38533378185967E7</c:v>
                </c:pt>
                <c:pt idx="319">
                  <c:v>1.38647672990721E7</c:v>
                </c:pt>
                <c:pt idx="320">
                  <c:v>1.3875933020992E7</c:v>
                </c:pt>
                <c:pt idx="321">
                  <c:v>1.38868341387328E7</c:v>
                </c:pt>
                <c:pt idx="322">
                  <c:v>1.38974698267065E7</c:v>
                </c:pt>
                <c:pt idx="323">
                  <c:v>1.39078392794232E7</c:v>
                </c:pt>
                <c:pt idx="324">
                  <c:v>1.39179417115528E7</c:v>
                </c:pt>
                <c:pt idx="325">
                  <c:v>1.39277763579845E7</c:v>
                </c:pt>
                <c:pt idx="326">
                  <c:v>1.39373424738852E7</c:v>
                </c:pt>
                <c:pt idx="327">
                  <c:v>1.39466393347557E7</c:v>
                </c:pt>
                <c:pt idx="328">
                  <c:v>1.39556662364865E7</c:v>
                </c:pt>
                <c:pt idx="329">
                  <c:v>1.39644224954107E7</c:v>
                </c:pt>
                <c:pt idx="330">
                  <c:v>1.39729074483566E7</c:v>
                </c:pt>
                <c:pt idx="331">
                  <c:v>1.39811204526977E7</c:v>
                </c:pt>
                <c:pt idx="332">
                  <c:v>1.39890608864021E7</c:v>
                </c:pt>
                <c:pt idx="333">
                  <c:v>1.39967281480793E7</c:v>
                </c:pt>
                <c:pt idx="334">
                  <c:v>1.40041216570261E7</c:v>
                </c:pt>
                <c:pt idx="335">
                  <c:v>1.40112408532713E7</c:v>
                </c:pt>
                <c:pt idx="336">
                  <c:v>1.40180851976174E7</c:v>
                </c:pt>
                <c:pt idx="337">
                  <c:v>1.40246541716827E7</c:v>
                </c:pt>
                <c:pt idx="338">
                  <c:v>1.40309472779396E7</c:v>
                </c:pt>
                <c:pt idx="339">
                  <c:v>1.40369640397536E7</c:v>
                </c:pt>
                <c:pt idx="340">
                  <c:v>1.40427040014188E7</c:v>
                </c:pt>
                <c:pt idx="341">
                  <c:v>1.40481667281927E7</c:v>
                </c:pt>
                <c:pt idx="342">
                  <c:v>1.40533518063297E7</c:v>
                </c:pt>
                <c:pt idx="343">
                  <c:v>1.40582588431121E7</c:v>
                </c:pt>
                <c:pt idx="344">
                  <c:v>1.40628874668802E7</c:v>
                </c:pt>
                <c:pt idx="345">
                  <c:v>1.40672373270607E7</c:v>
                </c:pt>
                <c:pt idx="346">
                  <c:v>1.40713080941931E7</c:v>
                </c:pt>
                <c:pt idx="347">
                  <c:v>1.40750994599552E7</c:v>
                </c:pt>
                <c:pt idx="348">
                  <c:v>1.40786111371861E7</c:v>
                </c:pt>
                <c:pt idx="349">
                  <c:v>1.40818428599083E7</c:v>
                </c:pt>
                <c:pt idx="350">
                  <c:v>1.4084794383348E7</c:v>
                </c:pt>
                <c:pt idx="351">
                  <c:v>1.40874654839537E7</c:v>
                </c:pt>
                <c:pt idx="352">
                  <c:v>1.40898559594129E7</c:v>
                </c:pt>
                <c:pt idx="353">
                  <c:v>1.40919656286681E7</c:v>
                </c:pt>
                <c:pt idx="354">
                  <c:v>1.40937943319301E7</c:v>
                </c:pt>
                <c:pt idx="355">
                  <c:v>1.40953419306902E7</c:v>
                </c:pt>
                <c:pt idx="356">
                  <c:v>1.40966083077312E7</c:v>
                </c:pt>
                <c:pt idx="357">
                  <c:v>1.40975933671357E7</c:v>
                </c:pt>
                <c:pt idx="358">
                  <c:v>1.40982970342937E7</c:v>
                </c:pt>
                <c:pt idx="359">
                  <c:v>1.40987192559084E7</c:v>
                </c:pt>
                <c:pt idx="360">
                  <c:v>1.409886E7</c:v>
                </c:pt>
                <c:pt idx="361">
                  <c:v>1.40987192559084E7</c:v>
                </c:pt>
                <c:pt idx="362">
                  <c:v>1.40982970342937E7</c:v>
                </c:pt>
                <c:pt idx="363">
                  <c:v>1.40975933671357E7</c:v>
                </c:pt>
                <c:pt idx="364">
                  <c:v>1.40966083077312E7</c:v>
                </c:pt>
                <c:pt idx="365">
                  <c:v>1.40953419306902E7</c:v>
                </c:pt>
                <c:pt idx="366">
                  <c:v>1.40937943319301E7</c:v>
                </c:pt>
                <c:pt idx="367">
                  <c:v>1.40919656286681E7</c:v>
                </c:pt>
                <c:pt idx="368">
                  <c:v>1.40898559594129E7</c:v>
                </c:pt>
                <c:pt idx="369">
                  <c:v>1.40874654839537E7</c:v>
                </c:pt>
                <c:pt idx="370">
                  <c:v>1.4084794383348E7</c:v>
                </c:pt>
                <c:pt idx="371">
                  <c:v>1.40818428599083E7</c:v>
                </c:pt>
                <c:pt idx="372">
                  <c:v>1.40786111371861E7</c:v>
                </c:pt>
                <c:pt idx="373">
                  <c:v>1.40750994599552E7</c:v>
                </c:pt>
                <c:pt idx="374">
                  <c:v>1.40713080941931E7</c:v>
                </c:pt>
                <c:pt idx="375">
                  <c:v>1.40672373270607E7</c:v>
                </c:pt>
                <c:pt idx="376">
                  <c:v>1.40628874668802E7</c:v>
                </c:pt>
                <c:pt idx="377">
                  <c:v>1.40582588431121E7</c:v>
                </c:pt>
                <c:pt idx="378">
                  <c:v>1.40533518063297E7</c:v>
                </c:pt>
                <c:pt idx="379">
                  <c:v>1.40481667281927E7</c:v>
                </c:pt>
                <c:pt idx="380">
                  <c:v>1.40427040014188E7</c:v>
                </c:pt>
                <c:pt idx="381">
                  <c:v>1.40369640397536E7</c:v>
                </c:pt>
                <c:pt idx="382">
                  <c:v>1.40309472779396E7</c:v>
                </c:pt>
                <c:pt idx="383">
                  <c:v>1.40246541716827E7</c:v>
                </c:pt>
                <c:pt idx="384">
                  <c:v>1.40180851976174E7</c:v>
                </c:pt>
                <c:pt idx="385">
                  <c:v>1.40112408532713E7</c:v>
                </c:pt>
                <c:pt idx="386">
                  <c:v>1.40041216570261E7</c:v>
                </c:pt>
                <c:pt idx="387">
                  <c:v>1.39967281480793E7</c:v>
                </c:pt>
                <c:pt idx="388">
                  <c:v>1.39890608864021E7</c:v>
                </c:pt>
                <c:pt idx="389">
                  <c:v>1.39811204526977E7</c:v>
                </c:pt>
                <c:pt idx="390">
                  <c:v>1.39729074483566E7</c:v>
                </c:pt>
                <c:pt idx="391">
                  <c:v>1.39644224954107E7</c:v>
                </c:pt>
                <c:pt idx="392">
                  <c:v>1.39556662364865E7</c:v>
                </c:pt>
                <c:pt idx="393">
                  <c:v>1.39466393347557E7</c:v>
                </c:pt>
                <c:pt idx="394">
                  <c:v>1.39373424738852E7</c:v>
                </c:pt>
                <c:pt idx="395">
                  <c:v>1.39277763579845E7</c:v>
                </c:pt>
                <c:pt idx="396">
                  <c:v>1.39179417115528E7</c:v>
                </c:pt>
                <c:pt idx="397">
                  <c:v>1.39078392794232E7</c:v>
                </c:pt>
                <c:pt idx="398">
                  <c:v>1.38974698267065E7</c:v>
                </c:pt>
                <c:pt idx="399">
                  <c:v>1.38868341387328E7</c:v>
                </c:pt>
                <c:pt idx="400">
                  <c:v>1.3875933020992E7</c:v>
                </c:pt>
                <c:pt idx="401">
                  <c:v>1.38647672990721E7</c:v>
                </c:pt>
                <c:pt idx="402">
                  <c:v>1.38533378185967E7</c:v>
                </c:pt>
                <c:pt idx="403">
                  <c:v>1.38416454451605E7</c:v>
                </c:pt>
                <c:pt idx="404">
                  <c:v>1.38296910642637E7</c:v>
                </c:pt>
                <c:pt idx="405">
                  <c:v>1.38174755812445E7</c:v>
                </c:pt>
                <c:pt idx="406">
                  <c:v>1.38049999212101E7</c:v>
                </c:pt>
                <c:pt idx="407">
                  <c:v>1.37922650289666E7</c:v>
                </c:pt>
                <c:pt idx="408">
                  <c:v>1.3779271868947E7</c:v>
                </c:pt>
                <c:pt idx="409">
                  <c:v>1.37660214251379E7</c:v>
                </c:pt>
                <c:pt idx="410">
                  <c:v>1.37525147010046E7</c:v>
                </c:pt>
                <c:pt idx="411">
                  <c:v>1.37387527194149E7</c:v>
                </c:pt>
                <c:pt idx="412">
                  <c:v>1.37247365225612E7</c:v>
                </c:pt>
                <c:pt idx="413">
                  <c:v>1.37104671718814E7</c:v>
                </c:pt>
                <c:pt idx="414">
                  <c:v>1.36959457479782E7</c:v>
                </c:pt>
                <c:pt idx="415">
                  <c:v>1.36811733505367E7</c:v>
                </c:pt>
                <c:pt idx="416">
                  <c:v>1.36661510982411E7</c:v>
                </c:pt>
                <c:pt idx="417">
                  <c:v>1.36508801286895E7</c:v>
                </c:pt>
                <c:pt idx="418">
                  <c:v>1.36353615983075E7</c:v>
                </c:pt>
                <c:pt idx="419">
                  <c:v>1.36195966822602E7</c:v>
                </c:pt>
                <c:pt idx="420">
                  <c:v>1.36035865743631E7</c:v>
                </c:pt>
                <c:pt idx="421">
                  <c:v>1.35873324869909E7</c:v>
                </c:pt>
                <c:pt idx="422">
                  <c:v>1.35708356509861E7</c:v>
                </c:pt>
                <c:pt idx="423">
                  <c:v>1.35540973155647E7</c:v>
                </c:pt>
                <c:pt idx="424">
                  <c:v>1.35371187482219E7</c:v>
                </c:pt>
                <c:pt idx="425">
                  <c:v>1.35199012346354E7</c:v>
                </c:pt>
                <c:pt idx="426">
                  <c:v>1.3502446078568E7</c:v>
                </c:pt>
                <c:pt idx="427">
                  <c:v>1.34847546017681E7</c:v>
                </c:pt>
                <c:pt idx="428">
                  <c:v>1.346682814387E7</c:v>
                </c:pt>
                <c:pt idx="429">
                  <c:v>1.34486680622915E7</c:v>
                </c:pt>
                <c:pt idx="430">
                  <c:v>1.34302757321312E7</c:v>
                </c:pt>
                <c:pt idx="431">
                  <c:v>1.34116525460637E7</c:v>
                </c:pt>
                <c:pt idx="432">
                  <c:v>1.33927999142345E7</c:v>
                </c:pt>
                <c:pt idx="433">
                  <c:v>1.33737192641521E7</c:v>
                </c:pt>
                <c:pt idx="434">
                  <c:v>1.33544120405802E7</c:v>
                </c:pt>
                <c:pt idx="435">
                  <c:v>1.33348797054279E7</c:v>
                </c:pt>
                <c:pt idx="436">
                  <c:v>1.33151237376384E7</c:v>
                </c:pt>
                <c:pt idx="437">
                  <c:v>1.32951456330772E7</c:v>
                </c:pt>
                <c:pt idx="438">
                  <c:v>1.32749469044183E7</c:v>
                </c:pt>
                <c:pt idx="439">
                  <c:v>1.32545290810296E7</c:v>
                </c:pt>
                <c:pt idx="440">
                  <c:v>1.32338937088564E7</c:v>
                </c:pt>
                <c:pt idx="441">
                  <c:v>1.32130423503048E7</c:v>
                </c:pt>
                <c:pt idx="442">
                  <c:v>1.31919765841225E7</c:v>
                </c:pt>
                <c:pt idx="443">
                  <c:v>1.31706980052794E7</c:v>
                </c:pt>
                <c:pt idx="444">
                  <c:v>1.31492082248466E7</c:v>
                </c:pt>
                <c:pt idx="445">
                  <c:v>1.31275088698739E7</c:v>
                </c:pt>
                <c:pt idx="446">
                  <c:v>1.3105601583267E7</c:v>
                </c:pt>
                <c:pt idx="447">
                  <c:v>1.30834880236623E7</c:v>
                </c:pt>
                <c:pt idx="448">
                  <c:v>1.30611698653016E7</c:v>
                </c:pt>
                <c:pt idx="449">
                  <c:v>1.30386487979049E7</c:v>
                </c:pt>
                <c:pt idx="450">
                  <c:v>1.30159265265423E7</c:v>
                </c:pt>
                <c:pt idx="451">
                  <c:v>1.29930047715052E7</c:v>
                </c:pt>
                <c:pt idx="452">
                  <c:v>1.29698852681754E7</c:v>
                </c:pt>
                <c:pt idx="453">
                  <c:v>1.29465697668939E7</c:v>
                </c:pt>
                <c:pt idx="454">
                  <c:v>1.29230600328281E7</c:v>
                </c:pt>
                <c:pt idx="455">
                  <c:v>1.28993578458384E7</c:v>
                </c:pt>
                <c:pt idx="456">
                  <c:v>1.28754650003432E7</c:v>
                </c:pt>
                <c:pt idx="457">
                  <c:v>1.28513833051827E7</c:v>
                </c:pt>
                <c:pt idx="458">
                  <c:v>1.28271145834826E7</c:v>
                </c:pt>
                <c:pt idx="459">
                  <c:v>1.28026606725155E7</c:v>
                </c:pt>
                <c:pt idx="460">
                  <c:v>1.27780234235621E7</c:v>
                </c:pt>
                <c:pt idx="461">
                  <c:v>1.27532047017712E7</c:v>
                </c:pt>
                <c:pt idx="462">
                  <c:v>1.27282063860179E7</c:v>
                </c:pt>
                <c:pt idx="463">
                  <c:v>1.27030303687624E7</c:v>
                </c:pt>
                <c:pt idx="464">
                  <c:v>1.26776785559062E7</c:v>
                </c:pt>
                <c:pt idx="465">
                  <c:v>1.26521528666478E7</c:v>
                </c:pt>
                <c:pt idx="466">
                  <c:v>1.26264552333383E7</c:v>
                </c:pt>
                <c:pt idx="467">
                  <c:v>1.26005876013345E7</c:v>
                </c:pt>
                <c:pt idx="468">
                  <c:v>1.25745519288523E7</c:v>
                </c:pt>
                <c:pt idx="469">
                  <c:v>1.25483501868185E7</c:v>
                </c:pt>
                <c:pt idx="470">
                  <c:v>1.2521984358722E7</c:v>
                </c:pt>
                <c:pt idx="471">
                  <c:v>1.24954564404635E7</c:v>
                </c:pt>
                <c:pt idx="472">
                  <c:v>1.24687684402055E7</c:v>
                </c:pt>
                <c:pt idx="473">
                  <c:v>1.24419223782199E7</c:v>
                </c:pt>
                <c:pt idx="474">
                  <c:v>1.24149202867356E7</c:v>
                </c:pt>
                <c:pt idx="475">
                  <c:v>1.23877642097854E7</c:v>
                </c:pt>
                <c:pt idx="476">
                  <c:v>1.23604562030513E7</c:v>
                </c:pt>
                <c:pt idx="477">
                  <c:v>1.23329983337095E7</c:v>
                </c:pt>
                <c:pt idx="478">
                  <c:v>1.23053926802746E7</c:v>
                </c:pt>
                <c:pt idx="479">
                  <c:v>1.22776413324425E7</c:v>
                </c:pt>
                <c:pt idx="480">
                  <c:v>1.2249746390933E7</c:v>
                </c:pt>
                <c:pt idx="481">
                  <c:v>1.22217099673311E7</c:v>
                </c:pt>
                <c:pt idx="482">
                  <c:v>1.21935341839282E7</c:v>
                </c:pt>
                <c:pt idx="483">
                  <c:v>1.2165221173562E7</c:v>
                </c:pt>
                <c:pt idx="484">
                  <c:v>1.21367730794556E7</c:v>
                </c:pt>
                <c:pt idx="485">
                  <c:v>1.21081920550562E7</c:v>
                </c:pt>
                <c:pt idx="486">
                  <c:v>1.20794802638729E7</c:v>
                </c:pt>
                <c:pt idx="487">
                  <c:v>1.20506398793137E7</c:v>
                </c:pt>
                <c:pt idx="488">
                  <c:v>1.2021673084522E7</c:v>
                </c:pt>
                <c:pt idx="489">
                  <c:v>1.19925820722121E7</c:v>
                </c:pt>
                <c:pt idx="490">
                  <c:v>1.19633690445044E7</c:v>
                </c:pt>
                <c:pt idx="491">
                  <c:v>1.19340362127597E7</c:v>
                </c:pt>
                <c:pt idx="492">
                  <c:v>1.19045857974128E7</c:v>
                </c:pt>
                <c:pt idx="493">
                  <c:v>1.18750200278057E7</c:v>
                </c:pt>
                <c:pt idx="494">
                  <c:v>1.18453411420198E7</c:v>
                </c:pt>
                <c:pt idx="495">
                  <c:v>1.18155513867081E7</c:v>
                </c:pt>
                <c:pt idx="496">
                  <c:v>1.1785653016926E7</c:v>
                </c:pt>
                <c:pt idx="497">
                  <c:v>1.17556482959623E7</c:v>
                </c:pt>
                <c:pt idx="498">
                  <c:v>1.1725539495169E7</c:v>
                </c:pt>
                <c:pt idx="499">
                  <c:v>1.16953288937909E7</c:v>
                </c:pt>
                <c:pt idx="500">
                  <c:v>1.1665018778795E7</c:v>
                </c:pt>
                <c:pt idx="501">
                  <c:v>1.1634611444698E7</c:v>
                </c:pt>
                <c:pt idx="502">
                  <c:v>1.16041091933953E7</c:v>
                </c:pt>
                <c:pt idx="503">
                  <c:v>1.15735143339877E7</c:v>
                </c:pt>
                <c:pt idx="504">
                  <c:v>1.15428291826087E7</c:v>
                </c:pt>
                <c:pt idx="505">
                  <c:v>1.15120560622508E7</c:v>
                </c:pt>
                <c:pt idx="506">
                  <c:v>1.14811973025918E7</c:v>
                </c:pt>
                <c:pt idx="507">
                  <c:v>1.14502552398201E7</c:v>
                </c:pt>
                <c:pt idx="508">
                  <c:v>1.14192322164599E7</c:v>
                </c:pt>
                <c:pt idx="509">
                  <c:v>1.13881305811962E7</c:v>
                </c:pt>
                <c:pt idx="510">
                  <c:v>1.13569526886987E7</c:v>
                </c:pt>
                <c:pt idx="511">
                  <c:v>1.13257008994464E7</c:v>
                </c:pt>
                <c:pt idx="512">
                  <c:v>1.12943775795504E7</c:v>
                </c:pt>
                <c:pt idx="513">
                  <c:v>1.12629851005778E7</c:v>
                </c:pt>
                <c:pt idx="514">
                  <c:v>1.12315258393743E7</c:v>
                </c:pt>
                <c:pt idx="515">
                  <c:v>1.12000021778865E7</c:v>
                </c:pt>
                <c:pt idx="516">
                  <c:v>1.11684165029849E7</c:v>
                </c:pt>
                <c:pt idx="517">
                  <c:v>1.1136771206285E7</c:v>
                </c:pt>
                <c:pt idx="518">
                  <c:v>1.11050686839696E7</c:v>
                </c:pt>
                <c:pt idx="519">
                  <c:v>1.10733113366096E7</c:v>
                </c:pt>
                <c:pt idx="520">
                  <c:v>1.10415015689857E7</c:v>
                </c:pt>
                <c:pt idx="521">
                  <c:v>1.1009641789909E7</c:v>
                </c:pt>
                <c:pt idx="522">
                  <c:v>1.09777344120418E7</c:v>
                </c:pt>
                <c:pt idx="523">
                  <c:v>1.09457818517177E7</c:v>
                </c:pt>
                <c:pt idx="524">
                  <c:v>1.09137865287624E7</c:v>
                </c:pt>
                <c:pt idx="525">
                  <c:v>1.08817508663132E7</c:v>
                </c:pt>
                <c:pt idx="526">
                  <c:v>1.08496772906393E7</c:v>
                </c:pt>
                <c:pt idx="527">
                  <c:v>1.08175682309615E7</c:v>
                </c:pt>
                <c:pt idx="528">
                  <c:v>1.07854261192714E7</c:v>
                </c:pt>
                <c:pt idx="529">
                  <c:v>1.07532533901515E7</c:v>
                </c:pt>
                <c:pt idx="530">
                  <c:v>1.07210524805937E7</c:v>
                </c:pt>
                <c:pt idx="531">
                  <c:v>1.06888258298196E7</c:v>
                </c:pt>
                <c:pt idx="532">
                  <c:v>1.06565758790988E7</c:v>
                </c:pt>
                <c:pt idx="533">
                  <c:v>1.06243050715682E7</c:v>
                </c:pt>
                <c:pt idx="534">
                  <c:v>1.05920158520514E7</c:v>
                </c:pt>
                <c:pt idx="535">
                  <c:v>1.05597106668772E7</c:v>
                </c:pt>
                <c:pt idx="536">
                  <c:v>1.05273919636987E7</c:v>
                </c:pt>
                <c:pt idx="537">
                  <c:v>1.04950621913126E7</c:v>
                </c:pt>
                <c:pt idx="538">
                  <c:v>1.04627237994775E7</c:v>
                </c:pt>
                <c:pt idx="539">
                  <c:v>1.04303792387334E7</c:v>
                </c:pt>
                <c:pt idx="540">
                  <c:v>1.03980309602203E7</c:v>
                </c:pt>
                <c:pt idx="541">
                  <c:v>1.03656814154974E7</c:v>
                </c:pt>
                <c:pt idx="542">
                  <c:v>1.0333333056362E7</c:v>
                </c:pt>
                <c:pt idx="543">
                  <c:v>1.0300988334669E7</c:v>
                </c:pt>
                <c:pt idx="544">
                  <c:v>1.02686497021493E7</c:v>
                </c:pt>
                <c:pt idx="545">
                  <c:v>1.02363196102301E7</c:v>
                </c:pt>
                <c:pt idx="546">
                  <c:v>1.02040005098536E7</c:v>
                </c:pt>
                <c:pt idx="547">
                  <c:v>1.01716948512965E7</c:v>
                </c:pt>
                <c:pt idx="548">
                  <c:v>1.013940508399E7</c:v>
                </c:pt>
                <c:pt idx="549">
                  <c:v>1.01071336563394E7</c:v>
                </c:pt>
                <c:pt idx="550">
                  <c:v>1.00748830155439E7</c:v>
                </c:pt>
                <c:pt idx="551">
                  <c:v>1.0042655607417E7</c:v>
                </c:pt>
                <c:pt idx="552">
                  <c:v>1.00104538762063E7</c:v>
                </c:pt>
                <c:pt idx="553">
                  <c:v>9.97828026441437E6</c:v>
                </c:pt>
                <c:pt idx="554">
                  <c:v>9.94613721261943E6</c:v>
                </c:pt>
                <c:pt idx="555">
                  <c:v>9.91402715929591E6</c:v>
                </c:pt>
                <c:pt idx="556">
                  <c:v>9.8819525406358E6</c:v>
                </c:pt>
                <c:pt idx="557">
                  <c:v>9.84991579036994E6</c:v>
                </c:pt>
                <c:pt idx="558">
                  <c:v>9.81791933958958E6</c:v>
                </c:pt>
                <c:pt idx="559">
                  <c:v>9.78596561656828E6</c:v>
                </c:pt>
                <c:pt idx="560">
                  <c:v>9.75405704658403E6</c:v>
                </c:pt>
                <c:pt idx="561">
                  <c:v>9.72219605174163E6</c:v>
                </c:pt>
                <c:pt idx="562">
                  <c:v>9.69038505079546E6</c:v>
                </c:pt>
                <c:pt idx="563">
                  <c:v>9.65862645897242E6</c:v>
                </c:pt>
                <c:pt idx="564">
                  <c:v>9.62692268779527E6</c:v>
                </c:pt>
                <c:pt idx="565">
                  <c:v>9.59527614490635E6</c:v>
                </c:pt>
                <c:pt idx="566">
                  <c:v>9.56368923389144E6</c:v>
                </c:pt>
                <c:pt idx="567">
                  <c:v>9.53216435410421E6</c:v>
                </c:pt>
                <c:pt idx="568">
                  <c:v>9.50070390049085E6</c:v>
                </c:pt>
                <c:pt idx="569">
                  <c:v>9.46931026341511E6</c:v>
                </c:pt>
                <c:pt idx="570">
                  <c:v>9.43798582848374E6</c:v>
                </c:pt>
                <c:pt idx="571">
                  <c:v>9.40673297637231E6</c:v>
                </c:pt>
                <c:pt idx="572">
                  <c:v>9.37555408265137E6</c:v>
                </c:pt>
                <c:pt idx="573">
                  <c:v>9.34445151761309E6</c:v>
                </c:pt>
                <c:pt idx="574">
                  <c:v>9.31342764609823E6</c:v>
                </c:pt>
                <c:pt idx="575">
                  <c:v>9.2824848273236E6</c:v>
                </c:pt>
                <c:pt idx="576">
                  <c:v>9.25162541470983E6</c:v>
                </c:pt>
                <c:pt idx="577">
                  <c:v>9.22085175570977E6</c:v>
                </c:pt>
                <c:pt idx="578">
                  <c:v>9.19016619163709E6</c:v>
                </c:pt>
                <c:pt idx="579">
                  <c:v>9.15957105749553E6</c:v>
                </c:pt>
                <c:pt idx="580">
                  <c:v>9.12906868180846E6</c:v>
                </c:pt>
                <c:pt idx="581">
                  <c:v>9.09866138644903E6</c:v>
                </c:pt>
                <c:pt idx="582">
                  <c:v>9.06835148647061E6</c:v>
                </c:pt>
                <c:pt idx="583">
                  <c:v>9.03814128993794E6</c:v>
                </c:pt>
                <c:pt idx="584">
                  <c:v>9.00803309775853E6</c:v>
                </c:pt>
                <c:pt idx="585">
                  <c:v>8.9780292035147E6</c:v>
                </c:pt>
                <c:pt idx="586">
                  <c:v>8.94813189329603E6</c:v>
                </c:pt>
                <c:pt idx="587">
                  <c:v>8.91834344553236E6</c:v>
                </c:pt>
                <c:pt idx="588">
                  <c:v>8.88866613082723E6</c:v>
                </c:pt>
                <c:pt idx="589">
                  <c:v>8.85910221179189E6</c:v>
                </c:pt>
                <c:pt idx="590">
                  <c:v>8.82965394287977E6</c:v>
                </c:pt>
                <c:pt idx="591">
                  <c:v>8.80032357022152E6</c:v>
                </c:pt>
                <c:pt idx="592">
                  <c:v>8.77111333146048E6</c:v>
                </c:pt>
                <c:pt idx="593">
                  <c:v>8.74202545558878E6</c:v>
                </c:pt>
                <c:pt idx="594">
                  <c:v>8.71306216278389E6</c:v>
                </c:pt>
                <c:pt idx="595">
                  <c:v>8.6842256642457E6</c:v>
                </c:pt>
                <c:pt idx="596">
                  <c:v>8.65551816203423E6</c:v>
                </c:pt>
                <c:pt idx="597">
                  <c:v>8.62694184890771E6</c:v>
                </c:pt>
                <c:pt idx="598">
                  <c:v>8.59849890816138E6</c:v>
                </c:pt>
                <c:pt idx="599">
                  <c:v>8.57019151346665E6</c:v>
                </c:pt>
                <c:pt idx="600">
                  <c:v>8.54202182871099E6</c:v>
                </c:pt>
                <c:pt idx="601">
                  <c:v>8.5139920078382E6</c:v>
                </c:pt>
                <c:pt idx="602">
                  <c:v>8.48610419468931E6</c:v>
                </c:pt>
                <c:pt idx="603">
                  <c:v>8.45836052284406E6</c:v>
                </c:pt>
                <c:pt idx="604">
                  <c:v>8.43076311546285E6</c:v>
                </c:pt>
                <c:pt idx="605">
                  <c:v>8.40331408512926E6</c:v>
                </c:pt>
                <c:pt idx="606">
                  <c:v>8.37601553369321E6</c:v>
                </c:pt>
                <c:pt idx="607">
                  <c:v>8.34886955211452E6</c:v>
                </c:pt>
                <c:pt idx="608">
                  <c:v>8.32187822030718E6</c:v>
                </c:pt>
                <c:pt idx="609">
                  <c:v>8.29504360698409E6</c:v>
                </c:pt>
                <c:pt idx="610">
                  <c:v>8.26836776950235E6</c:v>
                </c:pt>
                <c:pt idx="611">
                  <c:v>8.24185275370915E6</c:v>
                </c:pt>
                <c:pt idx="612">
                  <c:v>8.2155005937882E6</c:v>
                </c:pt>
                <c:pt idx="613">
                  <c:v>8.1893133121067E6</c:v>
                </c:pt>
                <c:pt idx="614">
                  <c:v>8.16329291906293E6</c:v>
                </c:pt>
                <c:pt idx="615">
                  <c:v>8.13744141293428E6</c:v>
                </c:pt>
                <c:pt idx="616">
                  <c:v>8.11176077972597E6</c:v>
                </c:pt>
                <c:pt idx="617">
                  <c:v>8.08625299302029E6</c:v>
                </c:pt>
                <c:pt idx="618">
                  <c:v>8.06092001382629E6</c:v>
                </c:pt>
                <c:pt idx="619">
                  <c:v>8.03576379043024E6</c:v>
                </c:pt>
                <c:pt idx="620">
                  <c:v>8.01078625824645E6</c:v>
                </c:pt>
                <c:pt idx="621">
                  <c:v>7.98598933966878E6</c:v>
                </c:pt>
                <c:pt idx="622">
                  <c:v>7.96137494392263E6</c:v>
                </c:pt>
                <c:pt idx="623">
                  <c:v>7.93694496691759E6</c:v>
                </c:pt>
                <c:pt idx="624">
                  <c:v>7.91270129110054E6</c:v>
                </c:pt>
                <c:pt idx="625">
                  <c:v>7.88864578530939E6</c:v>
                </c:pt>
                <c:pt idx="626">
                  <c:v>7.86478030462737E6</c:v>
                </c:pt>
                <c:pt idx="627">
                  <c:v>7.8411066902379E6</c:v>
                </c:pt>
                <c:pt idx="628">
                  <c:v>7.81762676928E6</c:v>
                </c:pt>
                <c:pt idx="629">
                  <c:v>7.79434235470425E6</c:v>
                </c:pt>
                <c:pt idx="630">
                  <c:v>7.77125524512944E6</c:v>
                </c:pt>
                <c:pt idx="631">
                  <c:v>7.74836722469965E6</c:v>
                </c:pt>
                <c:pt idx="632">
                  <c:v>7.72568006294203E6</c:v>
                </c:pt>
                <c:pt idx="633">
                  <c:v>7.70319551462507E6</c:v>
                </c:pt>
                <c:pt idx="634">
                  <c:v>7.6809153196175E6</c:v>
                </c:pt>
                <c:pt idx="635">
                  <c:v>7.65884120274784E6</c:v>
                </c:pt>
                <c:pt idx="636">
                  <c:v>7.63697487366441E6</c:v>
                </c:pt>
                <c:pt idx="637">
                  <c:v>7.61531802669606E6</c:v>
                </c:pt>
                <c:pt idx="638">
                  <c:v>7.59387234071347E6</c:v>
                </c:pt>
                <c:pt idx="639">
                  <c:v>7.57263947899102E6</c:v>
                </c:pt>
                <c:pt idx="640">
                  <c:v>7.55162108906939E6</c:v>
                </c:pt>
                <c:pt idx="641">
                  <c:v>7.53081880261863E6</c:v>
                </c:pt>
                <c:pt idx="642">
                  <c:v>7.51023423530202E6</c:v>
                </c:pt>
                <c:pt idx="643">
                  <c:v>7.4898689866405E6</c:v>
                </c:pt>
                <c:pt idx="644">
                  <c:v>7.46972463987771E6</c:v>
                </c:pt>
                <c:pt idx="645">
                  <c:v>7.4498027618458E6</c:v>
                </c:pt>
                <c:pt idx="646">
                  <c:v>7.43010490283186E6</c:v>
                </c:pt>
                <c:pt idx="647">
                  <c:v>7.41063259644498E6</c:v>
                </c:pt>
                <c:pt idx="648">
                  <c:v>7.39138735948414E6</c:v>
                </c:pt>
                <c:pt idx="649">
                  <c:v>7.37237069180667E6</c:v>
                </c:pt>
                <c:pt idx="650">
                  <c:v>7.35358407619754E6</c:v>
                </c:pt>
                <c:pt idx="651">
                  <c:v>7.33502897823935E6</c:v>
                </c:pt>
                <c:pt idx="652">
                  <c:v>7.31670684618306E6</c:v>
                </c:pt>
                <c:pt idx="653">
                  <c:v>7.29861911081952E6</c:v>
                </c:pt>
                <c:pt idx="654">
                  <c:v>7.28076718535177E6</c:v>
                </c:pt>
                <c:pt idx="655">
                  <c:v>7.2631524652682E6</c:v>
                </c:pt>
                <c:pt idx="656">
                  <c:v>7.24577632821642E6</c:v>
                </c:pt>
                <c:pt idx="657">
                  <c:v>7.2286401338781E6</c:v>
                </c:pt>
                <c:pt idx="658">
                  <c:v>7.21174522384463E6</c:v>
                </c:pt>
                <c:pt idx="659">
                  <c:v>7.19509292149364E6</c:v>
                </c:pt>
                <c:pt idx="660">
                  <c:v>7.17868453186649E6</c:v>
                </c:pt>
                <c:pt idx="661">
                  <c:v>7.16252134154662E6</c:v>
                </c:pt>
                <c:pt idx="662">
                  <c:v>7.14660461853897E6</c:v>
                </c:pt>
                <c:pt idx="663">
                  <c:v>7.13093561215027E6</c:v>
                </c:pt>
                <c:pt idx="664">
                  <c:v>7.1155155528704E6</c:v>
                </c:pt>
                <c:pt idx="665">
                  <c:v>7.10034565225483E6</c:v>
                </c:pt>
                <c:pt idx="666">
                  <c:v>7.08542710280802E6</c:v>
                </c:pt>
                <c:pt idx="667">
                  <c:v>7.07076107786801E6</c:v>
                </c:pt>
                <c:pt idx="668">
                  <c:v>7.05634873149214E6</c:v>
                </c:pt>
                <c:pt idx="669">
                  <c:v>7.04219119834382E6</c:v>
                </c:pt>
                <c:pt idx="670">
                  <c:v>7.02828959358063E6</c:v>
                </c:pt>
                <c:pt idx="671">
                  <c:v>7.01464501274356E6</c:v>
                </c:pt>
                <c:pt idx="672">
                  <c:v>7.00125853164753E6</c:v>
                </c:pt>
                <c:pt idx="673">
                  <c:v>6.98813120627315E6</c:v>
                </c:pt>
                <c:pt idx="674">
                  <c:v>6.97526407265994E6</c:v>
                </c:pt>
                <c:pt idx="675">
                  <c:v>6.96265814680071E6</c:v>
                </c:pt>
                <c:pt idx="676">
                  <c:v>6.95031442453755E6</c:v>
                </c:pt>
                <c:pt idx="677">
                  <c:v>6.93823388145908E6</c:v>
                </c:pt>
                <c:pt idx="678">
                  <c:v>6.92641747279926E6</c:v>
                </c:pt>
                <c:pt idx="679">
                  <c:v>6.91486613333772E6</c:v>
                </c:pt>
                <c:pt idx="680">
                  <c:v>6.90358077730154E6</c:v>
                </c:pt>
                <c:pt idx="681">
                  <c:v>6.89256229826875E6</c:v>
                </c:pt>
                <c:pt idx="682">
                  <c:v>6.88181156907335E6</c:v>
                </c:pt>
                <c:pt idx="683">
                  <c:v>6.87132944171205E6</c:v>
                </c:pt>
                <c:pt idx="684">
                  <c:v>6.86111674725267E6</c:v>
                </c:pt>
                <c:pt idx="685">
                  <c:v>6.85117429574434E6</c:v>
                </c:pt>
                <c:pt idx="686">
                  <c:v>6.84150287612943E6</c:v>
                </c:pt>
                <c:pt idx="687">
                  <c:v>6.83210325615735E6</c:v>
                </c:pt>
                <c:pt idx="688">
                  <c:v>6.82297618230019E6</c:v>
                </c:pt>
                <c:pt idx="689">
                  <c:v>6.81412237967026E6</c:v>
                </c:pt>
                <c:pt idx="690">
                  <c:v>6.80554255193959E6</c:v>
                </c:pt>
                <c:pt idx="691">
                  <c:v>6.79723738126139E6</c:v>
                </c:pt>
                <c:pt idx="692">
                  <c:v>6.7892075281936E6</c:v>
                </c:pt>
                <c:pt idx="693">
                  <c:v>6.78145363162442E6</c:v>
                </c:pt>
                <c:pt idx="694">
                  <c:v>6.77397630869999E6</c:v>
                </c:pt>
                <c:pt idx="695">
                  <c:v>6.7667761547542E6</c:v>
                </c:pt>
                <c:pt idx="696">
                  <c:v>6.7598537432407E6</c:v>
                </c:pt>
                <c:pt idx="697">
                  <c:v>6.75320962566709E6</c:v>
                </c:pt>
                <c:pt idx="698">
                  <c:v>6.74684433153136E6</c:v>
                </c:pt>
                <c:pt idx="699">
                  <c:v>6.74075836826071E6</c:v>
                </c:pt>
                <c:pt idx="700">
                  <c:v>6.73495222115256E6</c:v>
                </c:pt>
                <c:pt idx="701">
                  <c:v>6.729426353318E6</c:v>
                </c:pt>
                <c:pt idx="702">
                  <c:v>6.72418120562764E6</c:v>
                </c:pt>
                <c:pt idx="703">
                  <c:v>6.71921719665982E6</c:v>
                </c:pt>
                <c:pt idx="704">
                  <c:v>6.71453472265134E6</c:v>
                </c:pt>
                <c:pt idx="705">
                  <c:v>6.71013415745066E6</c:v>
                </c:pt>
                <c:pt idx="706">
                  <c:v>6.70601585247357E6</c:v>
                </c:pt>
                <c:pt idx="707">
                  <c:v>6.70218013666145E6</c:v>
                </c:pt>
                <c:pt idx="708">
                  <c:v>6.69862731644208E6</c:v>
                </c:pt>
                <c:pt idx="709">
                  <c:v>6.69535767569304E6</c:v>
                </c:pt>
                <c:pt idx="710">
                  <c:v>6.69237147570774E6</c:v>
                </c:pt>
                <c:pt idx="711">
                  <c:v>6.68966895516406E6</c:v>
                </c:pt>
                <c:pt idx="712">
                  <c:v>6.68725033009564E6</c:v>
                </c:pt>
                <c:pt idx="713">
                  <c:v>6.6851157938659E6</c:v>
                </c:pt>
                <c:pt idx="714">
                  <c:v>6.68326551714473E6</c:v>
                </c:pt>
                <c:pt idx="715">
                  <c:v>6.68169964788781E6</c:v>
                </c:pt>
                <c:pt idx="716">
                  <c:v>6.68041831131879E6</c:v>
                </c:pt>
                <c:pt idx="717">
                  <c:v>6.67942160991407E6</c:v>
                </c:pt>
                <c:pt idx="718">
                  <c:v>6.67870962339043E6</c:v>
                </c:pt>
                <c:pt idx="719">
                  <c:v>6.67828240869533E6</c:v>
                </c:pt>
                <c:pt idx="720">
                  <c:v>6.67814E6</c:v>
                </c:pt>
                <c:pt idx="721">
                  <c:v>6.67828240869533E6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30272"/>
        <c:axId val="1741729376"/>
      </c:scatterChart>
      <c:valAx>
        <c:axId val="17402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29376"/>
        <c:crosses val="autoZero"/>
        <c:crossBetween val="midCat"/>
      </c:valAx>
      <c:valAx>
        <c:axId val="1741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positio</a:t>
                </a:r>
                <a:r>
                  <a:rPr lang="en-US" baseline="0"/>
                  <a:t>n vector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Momentum (H=</a:t>
            </a:r>
            <a:r>
              <a:rPr lang="en-US" baseline="0"/>
              <a:t> mvd)</a:t>
            </a:r>
            <a:r>
              <a:rPr lang="en-US"/>
              <a:t> vs.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Sheet1!$D$3:$D$724</c:f>
              <c:numCache>
                <c:formatCode>General</c:formatCode>
                <c:ptCount val="7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</c:numCache>
            </c:numRef>
          </c:xVal>
          <c:yVal>
            <c:numRef>
              <c:f>Sheet1!$V$3:$V$724</c:f>
              <c:numCache>
                <c:formatCode>0.00E+00</c:formatCode>
                <c:ptCount val="722"/>
                <c:pt idx="0">
                  <c:v>6.05861838543021E13</c:v>
                </c:pt>
                <c:pt idx="1">
                  <c:v>6.05861580227397E13</c:v>
                </c:pt>
                <c:pt idx="2">
                  <c:v>6.05860805382287E13</c:v>
                </c:pt>
                <c:pt idx="3">
                  <c:v>6.05859514312883E13</c:v>
                </c:pt>
                <c:pt idx="4">
                  <c:v>6.05857707527486E13</c:v>
                </c:pt>
                <c:pt idx="5">
                  <c:v>6.05855385736996E13</c:v>
                </c:pt>
                <c:pt idx="6">
                  <c:v>6.0585254985418E13</c:v>
                </c:pt>
                <c:pt idx="7">
                  <c:v>6.05849200992748E13</c:v>
                </c:pt>
                <c:pt idx="8">
                  <c:v>6.05845340466213E13</c:v>
                </c:pt>
                <c:pt idx="9">
                  <c:v>6.05840969786566E13</c:v>
                </c:pt>
                <c:pt idx="10">
                  <c:v>6.05836090662737E13</c:v>
                </c:pt>
                <c:pt idx="11">
                  <c:v>6.05830704998866E13</c:v>
                </c:pt>
                <c:pt idx="12">
                  <c:v>6.05824814892386E13</c:v>
                </c:pt>
                <c:pt idx="13">
                  <c:v>6.05818422631909E13</c:v>
                </c:pt>
                <c:pt idx="14">
                  <c:v>6.05811530694931E13</c:v>
                </c:pt>
                <c:pt idx="15">
                  <c:v>6.05804141745353E13</c:v>
                </c:pt>
                <c:pt idx="16">
                  <c:v>6.05796258630825E13</c:v>
                </c:pt>
                <c:pt idx="17">
                  <c:v>6.05787884379924E13</c:v>
                </c:pt>
                <c:pt idx="18">
                  <c:v>6.05779022199152E13</c:v>
                </c:pt>
                <c:pt idx="19">
                  <c:v>6.05769675469783E13</c:v>
                </c:pt>
                <c:pt idx="20">
                  <c:v>6.05759847744551E13</c:v>
                </c:pt>
                <c:pt idx="21">
                  <c:v>6.05749542744179E13</c:v>
                </c:pt>
                <c:pt idx="22">
                  <c:v>6.05738764353776E13</c:v>
                </c:pt>
                <c:pt idx="23">
                  <c:v>6.05727516619085E13</c:v>
                </c:pt>
                <c:pt idx="24">
                  <c:v>6.05715803742601E13</c:v>
                </c:pt>
                <c:pt idx="25">
                  <c:v>6.05703630079564E13</c:v>
                </c:pt>
                <c:pt idx="26">
                  <c:v>6.05691000133837E13</c:v>
                </c:pt>
                <c:pt idx="27">
                  <c:v>6.05677918553659E13</c:v>
                </c:pt>
                <c:pt idx="28">
                  <c:v>6.05664390127306E13</c:v>
                </c:pt>
                <c:pt idx="29">
                  <c:v>6.05650419778646E13</c:v>
                </c:pt>
                <c:pt idx="30">
                  <c:v>5.99891632471507E13</c:v>
                </c:pt>
                <c:pt idx="31">
                  <c:v>5.99819805912188E13</c:v>
                </c:pt>
                <c:pt idx="32">
                  <c:v>5.99746333966043E13</c:v>
                </c:pt>
                <c:pt idx="33">
                  <c:v>5.99671280657672E13</c:v>
                </c:pt>
                <c:pt idx="34">
                  <c:v>5.99594711338111E13</c:v>
                </c:pt>
                <c:pt idx="35">
                  <c:v>5.99516692625187E13</c:v>
                </c:pt>
                <c:pt idx="36">
                  <c:v>5.99437292342977E13</c:v>
                </c:pt>
                <c:pt idx="37">
                  <c:v>5.99356579460433E13</c:v>
                </c:pt>
                <c:pt idx="38">
                  <c:v>5.9927462402926E13</c:v>
                </c:pt>
                <c:pt idx="39">
                  <c:v>5.99191497121104E13</c:v>
                </c:pt>
                <c:pt idx="40">
                  <c:v>5.99107270764131E13</c:v>
                </c:pt>
                <c:pt idx="41">
                  <c:v>5.99022017879066E13</c:v>
                </c:pt>
                <c:pt idx="42">
                  <c:v>5.9893581221476E13</c:v>
                </c:pt>
                <c:pt idx="43">
                  <c:v>5.98848728283362E13</c:v>
                </c:pt>
                <c:pt idx="44">
                  <c:v>5.98760841295162E13</c:v>
                </c:pt>
                <c:pt idx="45">
                  <c:v>5.98672227093178E13</c:v>
                </c:pt>
                <c:pt idx="46">
                  <c:v>5.98582962087552E13</c:v>
                </c:pt>
                <c:pt idx="47">
                  <c:v>5.98493123189835E13</c:v>
                </c:pt>
                <c:pt idx="48">
                  <c:v>5.9840278774721E13</c:v>
                </c:pt>
                <c:pt idx="49">
                  <c:v>5.98312033476743E13</c:v>
                </c:pt>
                <c:pt idx="50">
                  <c:v>5.98220938399712E13</c:v>
                </c:pt>
                <c:pt idx="51">
                  <c:v>5.98129580776078E13</c:v>
                </c:pt>
                <c:pt idx="52">
                  <c:v>5.98038039039179E13</c:v>
                </c:pt>
                <c:pt idx="53">
                  <c:v>5.97946391730689E13</c:v>
                </c:pt>
                <c:pt idx="54">
                  <c:v>5.97854717435921E13</c:v>
                </c:pt>
                <c:pt idx="55">
                  <c:v>5.97763094719519E13</c:v>
                </c:pt>
                <c:pt idx="56">
                  <c:v>5.97671602061611E13</c:v>
                </c:pt>
                <c:pt idx="57">
                  <c:v>5.9758031779447E13</c:v>
                </c:pt>
                <c:pt idx="58">
                  <c:v>5.97489320039745E13</c:v>
                </c:pt>
                <c:pt idx="59">
                  <c:v>5.97398686646318E13</c:v>
                </c:pt>
                <c:pt idx="60">
                  <c:v>5.97308495128828E13</c:v>
                </c:pt>
                <c:pt idx="61">
                  <c:v>5.97218822606927E13</c:v>
                </c:pt>
                <c:pt idx="62">
                  <c:v>5.97129745745309E13</c:v>
                </c:pt>
                <c:pt idx="63">
                  <c:v>5.97041340694563E13</c:v>
                </c:pt>
                <c:pt idx="64">
                  <c:v>5.96953683032896E13</c:v>
                </c:pt>
                <c:pt idx="65">
                  <c:v>5.96866847708762E13</c:v>
                </c:pt>
                <c:pt idx="66">
                  <c:v>5.96780908984453E13</c:v>
                </c:pt>
                <c:pt idx="67">
                  <c:v>5.96695940380684E13</c:v>
                </c:pt>
                <c:pt idx="68">
                  <c:v>5.96612014622209E13</c:v>
                </c:pt>
                <c:pt idx="69">
                  <c:v>5.96529203584514E13</c:v>
                </c:pt>
                <c:pt idx="70">
                  <c:v>5.96447578241605E13</c:v>
                </c:pt>
                <c:pt idx="71">
                  <c:v>5.96367208614951E13</c:v>
                </c:pt>
                <c:pt idx="72">
                  <c:v>5.96288163723585E13</c:v>
                </c:pt>
                <c:pt idx="73">
                  <c:v>5.96210511535408E13</c:v>
                </c:pt>
                <c:pt idx="74">
                  <c:v>5.96134318919726E13</c:v>
                </c:pt>
                <c:pt idx="75">
                  <c:v>5.96059651601037E13</c:v>
                </c:pt>
                <c:pt idx="76">
                  <c:v>5.95986574114096E13</c:v>
                </c:pt>
                <c:pt idx="77">
                  <c:v>5.95915149760283E13</c:v>
                </c:pt>
                <c:pt idx="78">
                  <c:v>5.95845440565293E13</c:v>
                </c:pt>
                <c:pt idx="79">
                  <c:v>5.95777507238161E13</c:v>
                </c:pt>
                <c:pt idx="80">
                  <c:v>5.95711409131656E13</c:v>
                </c:pt>
                <c:pt idx="81">
                  <c:v>5.95647204204035E13</c:v>
                </c:pt>
                <c:pt idx="82">
                  <c:v>5.95584948982196E13</c:v>
                </c:pt>
                <c:pt idx="83">
                  <c:v>5.95524698526227E13</c:v>
                </c:pt>
                <c:pt idx="84">
                  <c:v>5.95466506395364E13</c:v>
                </c:pt>
                <c:pt idx="85">
                  <c:v>5.95410424615368E13</c:v>
                </c:pt>
                <c:pt idx="86">
                  <c:v>5.95356503647342E13</c:v>
                </c:pt>
                <c:pt idx="87">
                  <c:v>5.95304792357962E13</c:v>
                </c:pt>
                <c:pt idx="88">
                  <c:v>5.95255337991168E13</c:v>
                </c:pt>
                <c:pt idx="89">
                  <c:v>5.95208186141284E13</c:v>
                </c:pt>
                <c:pt idx="90">
                  <c:v>5.95163380727587E13</c:v>
                </c:pt>
                <c:pt idx="91">
                  <c:v>5.95120963970324E13</c:v>
                </c:pt>
                <c:pt idx="92">
                  <c:v>5.95080976368172E13</c:v>
                </c:pt>
                <c:pt idx="93">
                  <c:v>5.95043456677137E13</c:v>
                </c:pt>
                <c:pt idx="94">
                  <c:v>5.95008441890907E13</c:v>
                </c:pt>
                <c:pt idx="95">
                  <c:v>5.94975967222624E13</c:v>
                </c:pt>
                <c:pt idx="96">
                  <c:v>5.94946066088101E13</c:v>
                </c:pt>
                <c:pt idx="97">
                  <c:v>5.94918770090457E13</c:v>
                </c:pt>
                <c:pt idx="98">
                  <c:v>5.94894109006172E13</c:v>
                </c:pt>
                <c:pt idx="99">
                  <c:v>5.94872110772549E13</c:v>
                </c:pt>
                <c:pt idx="100">
                  <c:v>5.94852801476583E13</c:v>
                </c:pt>
                <c:pt idx="101">
                  <c:v>5.94836205345207E13</c:v>
                </c:pt>
                <c:pt idx="102">
                  <c:v>5.94822344736932E13</c:v>
                </c:pt>
                <c:pt idx="103">
                  <c:v>5.94811240134841E13</c:v>
                </c:pt>
                <c:pt idx="104">
                  <c:v>5.94802910140943E13</c:v>
                </c:pt>
                <c:pt idx="105">
                  <c:v>5.94797371471869E13</c:v>
                </c:pt>
                <c:pt idx="106">
                  <c:v>5.94794638955891E13</c:v>
                </c:pt>
                <c:pt idx="107">
                  <c:v>5.94794725531252E13</c:v>
                </c:pt>
                <c:pt idx="108">
                  <c:v>5.94797642245797E13</c:v>
                </c:pt>
                <c:pt idx="109">
                  <c:v>5.94803398257879E13</c:v>
                </c:pt>
                <c:pt idx="110">
                  <c:v>5.94812000838528E13</c:v>
                </c:pt>
                <c:pt idx="111">
                  <c:v>5.94823455374867E13</c:v>
                </c:pt>
                <c:pt idx="112">
                  <c:v>5.94837765374759E13</c:v>
                </c:pt>
                <c:pt idx="113">
                  <c:v>5.94854932472659E13</c:v>
                </c:pt>
                <c:pt idx="114">
                  <c:v>5.94874956436657E13</c:v>
                </c:pt>
                <c:pt idx="115">
                  <c:v>5.94897835176698E13</c:v>
                </c:pt>
                <c:pt idx="116">
                  <c:v>5.94923564753945E13</c:v>
                </c:pt>
                <c:pt idx="117">
                  <c:v>5.94952139391285E13</c:v>
                </c:pt>
                <c:pt idx="118">
                  <c:v>5.94983551484939E13</c:v>
                </c:pt>
                <c:pt idx="119">
                  <c:v>5.95017791617169E13</c:v>
                </c:pt>
                <c:pt idx="120">
                  <c:v>5.95054848570047E13</c:v>
                </c:pt>
                <c:pt idx="121">
                  <c:v>5.95094709340286E13</c:v>
                </c:pt>
                <c:pt idx="122">
                  <c:v>5.95137359155089E13</c:v>
                </c:pt>
                <c:pt idx="123">
                  <c:v>5.9518278148901E13</c:v>
                </c:pt>
                <c:pt idx="124">
                  <c:v>5.95230958081798E13</c:v>
                </c:pt>
                <c:pt idx="125">
                  <c:v>5.95281868957205E13</c:v>
                </c:pt>
                <c:pt idx="126">
                  <c:v>5.95335492442734E13</c:v>
                </c:pt>
                <c:pt idx="127">
                  <c:v>5.95391805190307E13</c:v>
                </c:pt>
                <c:pt idx="128">
                  <c:v>5.95450782197833E13</c:v>
                </c:pt>
                <c:pt idx="129">
                  <c:v>5.95512396831641E13</c:v>
                </c:pt>
                <c:pt idx="130">
                  <c:v>5.95576620849777E13</c:v>
                </c:pt>
                <c:pt idx="131">
                  <c:v>5.95643424426121E13</c:v>
                </c:pt>
                <c:pt idx="132">
                  <c:v>5.95712776175315E13</c:v>
                </c:pt>
                <c:pt idx="133">
                  <c:v>5.9578464317848E13</c:v>
                </c:pt>
                <c:pt idx="134">
                  <c:v>5.95858991009683E13</c:v>
                </c:pt>
                <c:pt idx="135">
                  <c:v>5.95935783763157E13</c:v>
                </c:pt>
                <c:pt idx="136">
                  <c:v>5.9601498408123E13</c:v>
                </c:pt>
                <c:pt idx="137">
                  <c:v>5.9609655318295E13</c:v>
                </c:pt>
                <c:pt idx="138">
                  <c:v>5.96180450893382E13</c:v>
                </c:pt>
                <c:pt idx="139">
                  <c:v>5.96266635673557E13</c:v>
                </c:pt>
                <c:pt idx="140">
                  <c:v>5.96355064651044E13</c:v>
                </c:pt>
                <c:pt idx="141">
                  <c:v>5.9644569365113E13</c:v>
                </c:pt>
                <c:pt idx="142">
                  <c:v>5.96538477228584E13</c:v>
                </c:pt>
                <c:pt idx="143">
                  <c:v>5.96633368699976E13</c:v>
                </c:pt>
                <c:pt idx="144">
                  <c:v>5.96730320176543E13</c:v>
                </c:pt>
                <c:pt idx="145">
                  <c:v>5.96829282597559E13</c:v>
                </c:pt>
                <c:pt idx="146">
                  <c:v>5.96930205764217E13</c:v>
                </c:pt>
                <c:pt idx="147">
                  <c:v>5.97033038373965E13</c:v>
                </c:pt>
                <c:pt idx="148">
                  <c:v>5.9713772805531E13</c:v>
                </c:pt>
                <c:pt idx="149">
                  <c:v>5.9724422140304E13</c:v>
                </c:pt>
                <c:pt idx="150">
                  <c:v>5.97352464013858E13</c:v>
                </c:pt>
                <c:pt idx="151">
                  <c:v>5.97462400522406E13</c:v>
                </c:pt>
                <c:pt idx="152">
                  <c:v>5.97573974637653E13</c:v>
                </c:pt>
                <c:pt idx="153">
                  <c:v>5.97687129179623E13</c:v>
                </c:pt>
                <c:pt idx="154">
                  <c:v>5.97801806116454E13</c:v>
                </c:pt>
                <c:pt idx="155">
                  <c:v>5.97917946601756E13</c:v>
                </c:pt>
                <c:pt idx="156">
                  <c:v>5.98035491012254E13</c:v>
                </c:pt>
                <c:pt idx="157">
                  <c:v>5.98154378985687E13</c:v>
                </c:pt>
                <c:pt idx="158">
                  <c:v>5.98274549458957E13</c:v>
                </c:pt>
                <c:pt idx="159">
                  <c:v>5.98395940706492E13</c:v>
                </c:pt>
                <c:pt idx="160">
                  <c:v>5.98518490378816E13</c:v>
                </c:pt>
                <c:pt idx="161">
                  <c:v>5.98642135541293E13</c:v>
                </c:pt>
                <c:pt idx="162">
                  <c:v>5.98766812713039E13</c:v>
                </c:pt>
                <c:pt idx="163">
                  <c:v>5.98892457905972E13</c:v>
                </c:pt>
                <c:pt idx="164">
                  <c:v>5.99019006663988E13</c:v>
                </c:pt>
                <c:pt idx="165">
                  <c:v>5.99146394102232E13</c:v>
                </c:pt>
                <c:pt idx="166">
                  <c:v>5.99274554946462E13</c:v>
                </c:pt>
                <c:pt idx="167">
                  <c:v>5.99403423572469E13</c:v>
                </c:pt>
                <c:pt idx="168">
                  <c:v>5.99532934045548E13</c:v>
                </c:pt>
                <c:pt idx="169">
                  <c:v>5.99663020159994E13</c:v>
                </c:pt>
                <c:pt idx="170">
                  <c:v>5.99793615478602E13</c:v>
                </c:pt>
                <c:pt idx="171">
                  <c:v>5.99924653372164E13</c:v>
                </c:pt>
                <c:pt idx="172">
                  <c:v>6.0005606705893E13</c:v>
                </c:pt>
                <c:pt idx="173">
                  <c:v>6.00187789644022E13</c:v>
                </c:pt>
                <c:pt idx="174">
                  <c:v>6.00319754158789E13</c:v>
                </c:pt>
                <c:pt idx="175">
                  <c:v>6.00451893600071E13</c:v>
                </c:pt>
                <c:pt idx="176">
                  <c:v>6.00584140969363E13</c:v>
                </c:pt>
                <c:pt idx="177">
                  <c:v>6.00716429311865E13</c:v>
                </c:pt>
                <c:pt idx="178">
                  <c:v>6.00848691755388E13</c:v>
                </c:pt>
                <c:pt idx="179">
                  <c:v>6.00980861549111E13</c:v>
                </c:pt>
                <c:pt idx="180">
                  <c:v>6.01112872102165E13</c:v>
                </c:pt>
                <c:pt idx="181">
                  <c:v>6.01244657022026E13</c:v>
                </c:pt>
                <c:pt idx="182">
                  <c:v>6.01376150152708E13</c:v>
                </c:pt>
                <c:pt idx="183">
                  <c:v>6.01507285612726E13</c:v>
                </c:pt>
                <c:pt idx="184">
                  <c:v>6.01637997832824E13</c:v>
                </c:pt>
                <c:pt idx="185">
                  <c:v>6.01768221593447E13</c:v>
                </c:pt>
                <c:pt idx="186">
                  <c:v>6.01897892061941E13</c:v>
                </c:pt>
                <c:pt idx="187">
                  <c:v>6.02026944829459E13</c:v>
                </c:pt>
                <c:pt idx="188">
                  <c:v>6.02155315947568E13</c:v>
                </c:pt>
                <c:pt idx="189">
                  <c:v>6.0228294196453E13</c:v>
                </c:pt>
                <c:pt idx="190">
                  <c:v>6.0240975996125E13</c:v>
                </c:pt>
                <c:pt idx="191">
                  <c:v>6.02535707586867E13</c:v>
                </c:pt>
                <c:pt idx="192">
                  <c:v>6.02660723093979E13</c:v>
                </c:pt>
                <c:pt idx="193">
                  <c:v>6.0278474537348E13</c:v>
                </c:pt>
                <c:pt idx="194">
                  <c:v>6.02907713989002E13</c:v>
                </c:pt>
                <c:pt idx="195">
                  <c:v>6.03029569210941E13</c:v>
                </c:pt>
                <c:pt idx="196">
                  <c:v>6.03150252050044E13</c:v>
                </c:pt>
                <c:pt idx="197">
                  <c:v>6.03269704290566E13</c:v>
                </c:pt>
                <c:pt idx="198">
                  <c:v>6.03387868522955E13</c:v>
                </c:pt>
                <c:pt idx="199">
                  <c:v>6.03504688176067E13</c:v>
                </c:pt>
                <c:pt idx="200">
                  <c:v>6.03620107548888E13</c:v>
                </c:pt>
                <c:pt idx="201">
                  <c:v>6.03734071841758E13</c:v>
                </c:pt>
                <c:pt idx="202">
                  <c:v>6.03846527187071E13</c:v>
                </c:pt>
                <c:pt idx="203">
                  <c:v>6.03957420679449E13</c:v>
                </c:pt>
                <c:pt idx="204">
                  <c:v>6.04066700405359E13</c:v>
                </c:pt>
                <c:pt idx="205">
                  <c:v>6.04174315472185E13</c:v>
                </c:pt>
                <c:pt idx="206">
                  <c:v>6.04280216036713E13</c:v>
                </c:pt>
                <c:pt idx="207">
                  <c:v>6.04384353333035E13</c:v>
                </c:pt>
                <c:pt idx="208">
                  <c:v>6.04486679699853E13</c:v>
                </c:pt>
                <c:pt idx="209">
                  <c:v>6.04587148607168E13</c:v>
                </c:pt>
                <c:pt idx="210">
                  <c:v>6.04685714682338E13</c:v>
                </c:pt>
                <c:pt idx="211">
                  <c:v>6.04782333735506E13</c:v>
                </c:pt>
                <c:pt idx="212">
                  <c:v>6.04876962784368E13</c:v>
                </c:pt>
                <c:pt idx="213">
                  <c:v>6.0496956007828E13</c:v>
                </c:pt>
                <c:pt idx="214">
                  <c:v>6.05060085121685E13</c:v>
                </c:pt>
                <c:pt idx="215">
                  <c:v>6.05148498696855E13</c:v>
                </c:pt>
                <c:pt idx="216">
                  <c:v>6.05234762885931E13</c:v>
                </c:pt>
                <c:pt idx="217">
                  <c:v>6.05318841092251E13</c:v>
                </c:pt>
                <c:pt idx="218">
                  <c:v>6.0540069806095E13</c:v>
                </c:pt>
                <c:pt idx="219">
                  <c:v>6.05480299898829E13</c:v>
                </c:pt>
                <c:pt idx="220">
                  <c:v>6.05557614093481E13</c:v>
                </c:pt>
                <c:pt idx="221">
                  <c:v>6.05632609531651E13</c:v>
                </c:pt>
                <c:pt idx="222">
                  <c:v>6.05705256516835E13</c:v>
                </c:pt>
                <c:pt idx="223">
                  <c:v>6.05775526786101E13</c:v>
                </c:pt>
                <c:pt idx="224">
                  <c:v>6.05843393526122E13</c:v>
                </c:pt>
                <c:pt idx="225">
                  <c:v>6.05908831388403E13</c:v>
                </c:pt>
                <c:pt idx="226">
                  <c:v>6.05971816503716E13</c:v>
                </c:pt>
                <c:pt idx="227">
                  <c:v>6.06032326495704E13</c:v>
                </c:pt>
                <c:pt idx="228">
                  <c:v>6.06090340493667E13</c:v>
                </c:pt>
                <c:pt idx="229">
                  <c:v>6.0614583914451E13</c:v>
                </c:pt>
                <c:pt idx="230">
                  <c:v>6.06198804623851E13</c:v>
                </c:pt>
                <c:pt idx="231">
                  <c:v>6.06249220646274E13</c:v>
                </c:pt>
                <c:pt idx="232">
                  <c:v>6.06297072474723E13</c:v>
                </c:pt>
                <c:pt idx="233">
                  <c:v>6.06342346929035E13</c:v>
                </c:pt>
                <c:pt idx="234">
                  <c:v>6.0638503239359E13</c:v>
                </c:pt>
                <c:pt idx="235">
                  <c:v>6.06425118824085E13</c:v>
                </c:pt>
                <c:pt idx="236">
                  <c:v>6.06462597753421E13</c:v>
                </c:pt>
                <c:pt idx="237">
                  <c:v>6.06497462296692E13</c:v>
                </c:pt>
                <c:pt idx="238">
                  <c:v>6.06529707155276E13</c:v>
                </c:pt>
                <c:pt idx="239">
                  <c:v>6.06559328620021E13</c:v>
                </c:pt>
                <c:pt idx="240">
                  <c:v>6.06586324573518E13</c:v>
                </c:pt>
                <c:pt idx="241">
                  <c:v>6.0661069449146E13</c:v>
                </c:pt>
                <c:pt idx="242">
                  <c:v>6.06632439443079E13</c:v>
                </c:pt>
                <c:pt idx="243">
                  <c:v>6.06651562090659E13</c:v>
                </c:pt>
                <c:pt idx="244">
                  <c:v>6.06668066688122E13</c:v>
                </c:pt>
                <c:pt idx="245">
                  <c:v>6.06681959078678E13</c:v>
                </c:pt>
                <c:pt idx="246">
                  <c:v>6.06693246691549E13</c:v>
                </c:pt>
                <c:pt idx="247">
                  <c:v>6.06701938537749E13</c:v>
                </c:pt>
                <c:pt idx="248">
                  <c:v>6.06708045204923E13</c:v>
                </c:pt>
                <c:pt idx="249">
                  <c:v>6.06711578851256E13</c:v>
                </c:pt>
                <c:pt idx="250">
                  <c:v>6.06712553198431E13</c:v>
                </c:pt>
                <c:pt idx="251">
                  <c:v>6.06710983523647E13</c:v>
                </c:pt>
                <c:pt idx="252">
                  <c:v>6.06706886650699E13</c:v>
                </c:pt>
                <c:pt idx="253">
                  <c:v>6.0670028094011E13</c:v>
                </c:pt>
                <c:pt idx="254">
                  <c:v>6.06691186278322E13</c:v>
                </c:pt>
                <c:pt idx="255">
                  <c:v>6.06679624065955E13</c:v>
                </c:pt>
                <c:pt idx="256">
                  <c:v>6.06665617205118E13</c:v>
                </c:pt>
                <c:pt idx="257">
                  <c:v>6.06649190085789E13</c:v>
                </c:pt>
                <c:pt idx="258">
                  <c:v>6.06630368571263E13</c:v>
                </c:pt>
                <c:pt idx="259">
                  <c:v>6.06609179982669E13</c:v>
                </c:pt>
                <c:pt idx="260">
                  <c:v>6.06585653082561E13</c:v>
                </c:pt>
                <c:pt idx="261">
                  <c:v>6.06559818057588E13</c:v>
                </c:pt>
                <c:pt idx="262">
                  <c:v>6.06531706500252E13</c:v>
                </c:pt>
                <c:pt idx="263">
                  <c:v>6.0650135138975E13</c:v>
                </c:pt>
                <c:pt idx="264">
                  <c:v>6.06468787071917E13</c:v>
                </c:pt>
                <c:pt idx="265">
                  <c:v>6.0643404923827E13</c:v>
                </c:pt>
                <c:pt idx="266">
                  <c:v>6.0639717490416E13</c:v>
                </c:pt>
                <c:pt idx="267">
                  <c:v>6.06358202386051E13</c:v>
                </c:pt>
                <c:pt idx="268">
                  <c:v>6.06317171277914E13</c:v>
                </c:pt>
                <c:pt idx="269">
                  <c:v>6.06274122426768E13</c:v>
                </c:pt>
                <c:pt idx="270">
                  <c:v>6.06229097907361E13</c:v>
                </c:pt>
                <c:pt idx="271">
                  <c:v>6.06182140996012E13</c:v>
                </c:pt>
                <c:pt idx="272">
                  <c:v>6.06133296143619E13</c:v>
                </c:pt>
                <c:pt idx="273">
                  <c:v>6.06082608947848E13</c:v>
                </c:pt>
                <c:pt idx="274">
                  <c:v>6.06030126124515E13</c:v>
                </c:pt>
                <c:pt idx="275">
                  <c:v>6.05975895478167E13</c:v>
                </c:pt>
                <c:pt idx="276">
                  <c:v>6.05919965871899E13</c:v>
                </c:pt>
                <c:pt idx="277">
                  <c:v>6.05862387196385E13</c:v>
                </c:pt>
                <c:pt idx="278">
                  <c:v>6.05803210338171E13</c:v>
                </c:pt>
                <c:pt idx="279">
                  <c:v>6.05742487147228E13</c:v>
                </c:pt>
                <c:pt idx="280">
                  <c:v>6.05680270403789E13</c:v>
                </c:pt>
                <c:pt idx="281">
                  <c:v>6.0561661378448E13</c:v>
                </c:pt>
                <c:pt idx="282">
                  <c:v>6.05551571827773E13</c:v>
                </c:pt>
                <c:pt idx="283">
                  <c:v>6.05485199898768E13</c:v>
                </c:pt>
                <c:pt idx="284">
                  <c:v>6.05417554153328E13</c:v>
                </c:pt>
                <c:pt idx="285">
                  <c:v>6.05348691501598E13</c:v>
                </c:pt>
                <c:pt idx="286">
                  <c:v>6.052786695709E13</c:v>
                </c:pt>
                <c:pt idx="287">
                  <c:v>6.05207546668061E13</c:v>
                </c:pt>
                <c:pt idx="288">
                  <c:v>6.05135381741163E13</c:v>
                </c:pt>
                <c:pt idx="289">
                  <c:v>6.05062234340761E13</c:v>
                </c:pt>
                <c:pt idx="290">
                  <c:v>6.04988164580579E13</c:v>
                </c:pt>
                <c:pt idx="291">
                  <c:v>6.04913233097707E13</c:v>
                </c:pt>
                <c:pt idx="292">
                  <c:v>6.04837501012338E13</c:v>
                </c:pt>
                <c:pt idx="293">
                  <c:v>6.04761029887051E13</c:v>
                </c:pt>
                <c:pt idx="294">
                  <c:v>6.04683881685674E13</c:v>
                </c:pt>
                <c:pt idx="295">
                  <c:v>6.04606118731754E13</c:v>
                </c:pt>
                <c:pt idx="296">
                  <c:v>6.04527803666663E13</c:v>
                </c:pt>
                <c:pt idx="297">
                  <c:v>6.04448999407355E13</c:v>
                </c:pt>
                <c:pt idx="298">
                  <c:v>6.04369769103815E13</c:v>
                </c:pt>
                <c:pt idx="299">
                  <c:v>6.04290176096224E13</c:v>
                </c:pt>
                <c:pt idx="300">
                  <c:v>6.04210283871865E13</c:v>
                </c:pt>
                <c:pt idx="301">
                  <c:v>6.04130156021799E13</c:v>
                </c:pt>
                <c:pt idx="302">
                  <c:v>6.0404985619735E13</c:v>
                </c:pt>
                <c:pt idx="303">
                  <c:v>6.03969448066418E13</c:v>
                </c:pt>
                <c:pt idx="304">
                  <c:v>6.03888995269655E13</c:v>
                </c:pt>
                <c:pt idx="305">
                  <c:v>6.03808561376535E13</c:v>
                </c:pt>
                <c:pt idx="306">
                  <c:v>6.03728209841351E13</c:v>
                </c:pt>
                <c:pt idx="307">
                  <c:v>6.03648003959169E13</c:v>
                </c:pt>
                <c:pt idx="308">
                  <c:v>6.03568006821763E13</c:v>
                </c:pt>
                <c:pt idx="309">
                  <c:v>6.03488281273583E13</c:v>
                </c:pt>
                <c:pt idx="310">
                  <c:v>6.03408889867768E13</c:v>
                </c:pt>
                <c:pt idx="311">
                  <c:v>6.03329894822247E13</c:v>
                </c:pt>
                <c:pt idx="312">
                  <c:v>6.03251357975964E13</c:v>
                </c:pt>
                <c:pt idx="313">
                  <c:v>6.03173340745247E13</c:v>
                </c:pt>
                <c:pt idx="314">
                  <c:v>6.03095904080376E13</c:v>
                </c:pt>
                <c:pt idx="315">
                  <c:v>6.03019108422355E13</c:v>
                </c:pt>
                <c:pt idx="316">
                  <c:v>6.02943013659951E13</c:v>
                </c:pt>
                <c:pt idx="317">
                  <c:v>6.02867679087013E13</c:v>
                </c:pt>
                <c:pt idx="318">
                  <c:v>6.02793163360116E13</c:v>
                </c:pt>
                <c:pt idx="319">
                  <c:v>6.02719524456553E13</c:v>
                </c:pt>
                <c:pt idx="320">
                  <c:v>6.02646819632726E13</c:v>
                </c:pt>
                <c:pt idx="321">
                  <c:v>6.02575105382947E13</c:v>
                </c:pt>
                <c:pt idx="322">
                  <c:v>6.02504437398708E13</c:v>
                </c:pt>
                <c:pt idx="323">
                  <c:v>6.02434870528427E13</c:v>
                </c:pt>
                <c:pt idx="324">
                  <c:v>6.02366458737726E13</c:v>
                </c:pt>
                <c:pt idx="325">
                  <c:v>6.02299255070262E13</c:v>
                </c:pt>
                <c:pt idx="326">
                  <c:v>6.02233311609143E13</c:v>
                </c:pt>
                <c:pt idx="327">
                  <c:v>6.0216867943897E13</c:v>
                </c:pt>
                <c:pt idx="328">
                  <c:v>6.02105408608527E13</c:v>
                </c:pt>
                <c:pt idx="329">
                  <c:v>6.02043548094161E13</c:v>
                </c:pt>
                <c:pt idx="330">
                  <c:v>6.01983145763876E13</c:v>
                </c:pt>
                <c:pt idx="331">
                  <c:v>6.0192424834217E13</c:v>
                </c:pt>
                <c:pt idx="332">
                  <c:v>6.01866901375657E13</c:v>
                </c:pt>
                <c:pt idx="333">
                  <c:v>6.01811149199493E13</c:v>
                </c:pt>
                <c:pt idx="334">
                  <c:v>6.01757034904641E13</c:v>
                </c:pt>
                <c:pt idx="335">
                  <c:v>6.01704600305996E13</c:v>
                </c:pt>
                <c:pt idx="336">
                  <c:v>6.01653885911414E13</c:v>
                </c:pt>
                <c:pt idx="337">
                  <c:v>6.01604930891653E13</c:v>
                </c:pt>
                <c:pt idx="338">
                  <c:v>6.01557773051273E13</c:v>
                </c:pt>
                <c:pt idx="339">
                  <c:v>6.01512448800499E13</c:v>
                </c:pt>
                <c:pt idx="340">
                  <c:v>6.01468993128092E13</c:v>
                </c:pt>
                <c:pt idx="341">
                  <c:v>6.01427439575243E13</c:v>
                </c:pt>
                <c:pt idx="342">
                  <c:v>6.01387820210517E13</c:v>
                </c:pt>
                <c:pt idx="343">
                  <c:v>6.01350165605859E13</c:v>
                </c:pt>
                <c:pt idx="344">
                  <c:v>6.01314504813706E13</c:v>
                </c:pt>
                <c:pt idx="345">
                  <c:v>6.01280865345205E13</c:v>
                </c:pt>
                <c:pt idx="346">
                  <c:v>6.01249273149566E13</c:v>
                </c:pt>
                <c:pt idx="347">
                  <c:v>6.0121975259457E13</c:v>
                </c:pt>
                <c:pt idx="348">
                  <c:v>6.01192326448243E13</c:v>
                </c:pt>
                <c:pt idx="349">
                  <c:v>6.01167015861729E13</c:v>
                </c:pt>
                <c:pt idx="350">
                  <c:v>6.01143840353354E13</c:v>
                </c:pt>
                <c:pt idx="351">
                  <c:v>6.0112281779392E13</c:v>
                </c:pt>
                <c:pt idx="352">
                  <c:v>6.01103964393217E13</c:v>
                </c:pt>
                <c:pt idx="353">
                  <c:v>6.01087294687802E13</c:v>
                </c:pt>
                <c:pt idx="354">
                  <c:v>6.01072821530014E13</c:v>
                </c:pt>
                <c:pt idx="355">
                  <c:v>6.01060556078267E13</c:v>
                </c:pt>
                <c:pt idx="356">
                  <c:v>6.01050507788615E13</c:v>
                </c:pt>
                <c:pt idx="357">
                  <c:v>6.01042684407604E13</c:v>
                </c:pt>
                <c:pt idx="358">
                  <c:v>6.01037091966411E13</c:v>
                </c:pt>
                <c:pt idx="359">
                  <c:v>6.01033734776282E13</c:v>
                </c:pt>
                <c:pt idx="360">
                  <c:v>6.01032615425272E13</c:v>
                </c:pt>
                <c:pt idx="361">
                  <c:v>6.01033734776282E13</c:v>
                </c:pt>
                <c:pt idx="362">
                  <c:v>6.01037091966411E13</c:v>
                </c:pt>
                <c:pt idx="363">
                  <c:v>6.01042684407604E13</c:v>
                </c:pt>
                <c:pt idx="364">
                  <c:v>6.01050507788615E13</c:v>
                </c:pt>
                <c:pt idx="365">
                  <c:v>6.01060556078267E13</c:v>
                </c:pt>
                <c:pt idx="366">
                  <c:v>6.01072821530014E13</c:v>
                </c:pt>
                <c:pt idx="367">
                  <c:v>6.01087294687802E13</c:v>
                </c:pt>
                <c:pt idx="368">
                  <c:v>6.01103964393217E13</c:v>
                </c:pt>
                <c:pt idx="369">
                  <c:v>6.0112281779392E13</c:v>
                </c:pt>
                <c:pt idx="370">
                  <c:v>6.01143840353354E13</c:v>
                </c:pt>
                <c:pt idx="371">
                  <c:v>6.01167015861729E13</c:v>
                </c:pt>
                <c:pt idx="372">
                  <c:v>6.01192326448243E13</c:v>
                </c:pt>
                <c:pt idx="373">
                  <c:v>6.0121975259457E13</c:v>
                </c:pt>
                <c:pt idx="374">
                  <c:v>6.01249273149566E13</c:v>
                </c:pt>
                <c:pt idx="375">
                  <c:v>6.01280865345205E13</c:v>
                </c:pt>
                <c:pt idx="376">
                  <c:v>6.01314504813706E13</c:v>
                </c:pt>
                <c:pt idx="377">
                  <c:v>6.01350165605859E13</c:v>
                </c:pt>
                <c:pt idx="378">
                  <c:v>6.01387820210517E13</c:v>
                </c:pt>
                <c:pt idx="379">
                  <c:v>6.01427439575243E13</c:v>
                </c:pt>
                <c:pt idx="380">
                  <c:v>6.01468993128092E13</c:v>
                </c:pt>
                <c:pt idx="381">
                  <c:v>6.01512448800499E13</c:v>
                </c:pt>
                <c:pt idx="382">
                  <c:v>6.01557773051273E13</c:v>
                </c:pt>
                <c:pt idx="383">
                  <c:v>6.01604930891653E13</c:v>
                </c:pt>
                <c:pt idx="384">
                  <c:v>6.01653885911414E13</c:v>
                </c:pt>
                <c:pt idx="385">
                  <c:v>6.01704600305996E13</c:v>
                </c:pt>
                <c:pt idx="386">
                  <c:v>6.01757034904641E13</c:v>
                </c:pt>
                <c:pt idx="387">
                  <c:v>6.01811149199493E13</c:v>
                </c:pt>
                <c:pt idx="388">
                  <c:v>6.01866901375657E13</c:v>
                </c:pt>
                <c:pt idx="389">
                  <c:v>6.0192424834217E13</c:v>
                </c:pt>
                <c:pt idx="390">
                  <c:v>6.01983145763876E13</c:v>
                </c:pt>
                <c:pt idx="391">
                  <c:v>6.02043548094161E13</c:v>
                </c:pt>
                <c:pt idx="392">
                  <c:v>6.02105408608527E13</c:v>
                </c:pt>
                <c:pt idx="393">
                  <c:v>6.0216867943897E13</c:v>
                </c:pt>
                <c:pt idx="394">
                  <c:v>6.02233311609143E13</c:v>
                </c:pt>
                <c:pt idx="395">
                  <c:v>6.02299255070262E13</c:v>
                </c:pt>
                <c:pt idx="396">
                  <c:v>6.02366458737726E13</c:v>
                </c:pt>
                <c:pt idx="397">
                  <c:v>6.02434870528427E13</c:v>
                </c:pt>
                <c:pt idx="398">
                  <c:v>6.02504437398708E13</c:v>
                </c:pt>
                <c:pt idx="399">
                  <c:v>6.02575105382947E13</c:v>
                </c:pt>
                <c:pt idx="400">
                  <c:v>6.02646819632726E13</c:v>
                </c:pt>
                <c:pt idx="401">
                  <c:v>6.02719524456553E13</c:v>
                </c:pt>
                <c:pt idx="402">
                  <c:v>6.02793163360116E13</c:v>
                </c:pt>
                <c:pt idx="403">
                  <c:v>6.02867679087013E13</c:v>
                </c:pt>
                <c:pt idx="404">
                  <c:v>6.02943013659951E13</c:v>
                </c:pt>
                <c:pt idx="405">
                  <c:v>6.03019108422355E13</c:v>
                </c:pt>
                <c:pt idx="406">
                  <c:v>6.03095904080376E13</c:v>
                </c:pt>
                <c:pt idx="407">
                  <c:v>6.03173340745247E13</c:v>
                </c:pt>
                <c:pt idx="408">
                  <c:v>6.03251357975964E13</c:v>
                </c:pt>
                <c:pt idx="409">
                  <c:v>6.03329894822247E13</c:v>
                </c:pt>
                <c:pt idx="410">
                  <c:v>6.03408889867768E13</c:v>
                </c:pt>
                <c:pt idx="411">
                  <c:v>6.03488281273583E13</c:v>
                </c:pt>
                <c:pt idx="412">
                  <c:v>6.03568006821763E13</c:v>
                </c:pt>
                <c:pt idx="413">
                  <c:v>6.03648003959169E13</c:v>
                </c:pt>
                <c:pt idx="414">
                  <c:v>6.03728209841352E13</c:v>
                </c:pt>
                <c:pt idx="415">
                  <c:v>6.03808561376535E13</c:v>
                </c:pt>
                <c:pt idx="416">
                  <c:v>6.03888995269655E13</c:v>
                </c:pt>
                <c:pt idx="417">
                  <c:v>6.03969448066418E13</c:v>
                </c:pt>
                <c:pt idx="418">
                  <c:v>6.0404985619735E13</c:v>
                </c:pt>
                <c:pt idx="419">
                  <c:v>6.04130156021799E13</c:v>
                </c:pt>
                <c:pt idx="420">
                  <c:v>6.04210283871865E13</c:v>
                </c:pt>
                <c:pt idx="421">
                  <c:v>6.04290176096225E13</c:v>
                </c:pt>
                <c:pt idx="422">
                  <c:v>6.04369769103815E13</c:v>
                </c:pt>
                <c:pt idx="423">
                  <c:v>6.04448999407355E13</c:v>
                </c:pt>
                <c:pt idx="424">
                  <c:v>6.04527803666663E13</c:v>
                </c:pt>
                <c:pt idx="425">
                  <c:v>6.04606118731754E13</c:v>
                </c:pt>
                <c:pt idx="426">
                  <c:v>6.04683881685674E13</c:v>
                </c:pt>
                <c:pt idx="427">
                  <c:v>6.04761029887051E13</c:v>
                </c:pt>
                <c:pt idx="428">
                  <c:v>6.04837501012338E13</c:v>
                </c:pt>
                <c:pt idx="429">
                  <c:v>6.04913233097707E13</c:v>
                </c:pt>
                <c:pt idx="430">
                  <c:v>6.04988164580579E13</c:v>
                </c:pt>
                <c:pt idx="431">
                  <c:v>6.05062234340761E13</c:v>
                </c:pt>
                <c:pt idx="432">
                  <c:v>6.05135381741163E13</c:v>
                </c:pt>
                <c:pt idx="433">
                  <c:v>6.05207546668061E13</c:v>
                </c:pt>
                <c:pt idx="434">
                  <c:v>6.052786695709E13</c:v>
                </c:pt>
                <c:pt idx="435">
                  <c:v>6.05348691501598E13</c:v>
                </c:pt>
                <c:pt idx="436">
                  <c:v>6.05417554153328E13</c:v>
                </c:pt>
                <c:pt idx="437">
                  <c:v>6.05485199898768E13</c:v>
                </c:pt>
                <c:pt idx="438">
                  <c:v>6.05551571827774E13</c:v>
                </c:pt>
                <c:pt idx="439">
                  <c:v>6.0561661378448E13</c:v>
                </c:pt>
                <c:pt idx="440">
                  <c:v>6.05680270403789E13</c:v>
                </c:pt>
                <c:pt idx="441">
                  <c:v>6.05742487147228E13</c:v>
                </c:pt>
                <c:pt idx="442">
                  <c:v>6.0580321033817E13</c:v>
                </c:pt>
                <c:pt idx="443">
                  <c:v>6.05862387196385E13</c:v>
                </c:pt>
                <c:pt idx="444">
                  <c:v>6.05919965871899E13</c:v>
                </c:pt>
                <c:pt idx="445">
                  <c:v>6.05975895478167E13</c:v>
                </c:pt>
                <c:pt idx="446">
                  <c:v>6.06030126124514E13</c:v>
                </c:pt>
                <c:pt idx="447">
                  <c:v>6.06082608947849E13</c:v>
                </c:pt>
                <c:pt idx="448">
                  <c:v>6.06133296143619E13</c:v>
                </c:pt>
                <c:pt idx="449">
                  <c:v>6.06182140996012E13</c:v>
                </c:pt>
                <c:pt idx="450">
                  <c:v>6.06229097907361E13</c:v>
                </c:pt>
                <c:pt idx="451">
                  <c:v>6.06274122426768E13</c:v>
                </c:pt>
                <c:pt idx="452">
                  <c:v>6.06317171277914E13</c:v>
                </c:pt>
                <c:pt idx="453">
                  <c:v>6.06358202386051E13</c:v>
                </c:pt>
                <c:pt idx="454">
                  <c:v>6.0639717490416E13</c:v>
                </c:pt>
                <c:pt idx="455">
                  <c:v>6.06434049238269E13</c:v>
                </c:pt>
                <c:pt idx="456">
                  <c:v>6.06468787071916E13</c:v>
                </c:pt>
                <c:pt idx="457">
                  <c:v>6.0650135138975E13</c:v>
                </c:pt>
                <c:pt idx="458">
                  <c:v>6.06531706500252E13</c:v>
                </c:pt>
                <c:pt idx="459">
                  <c:v>6.06559818057588E13</c:v>
                </c:pt>
                <c:pt idx="460">
                  <c:v>6.06585653082561E13</c:v>
                </c:pt>
                <c:pt idx="461">
                  <c:v>6.06609179982669E13</c:v>
                </c:pt>
                <c:pt idx="462">
                  <c:v>6.06630368571263E13</c:v>
                </c:pt>
                <c:pt idx="463">
                  <c:v>6.06649190085789E13</c:v>
                </c:pt>
                <c:pt idx="464">
                  <c:v>6.06665617205118E13</c:v>
                </c:pt>
                <c:pt idx="465">
                  <c:v>6.06679624065955E13</c:v>
                </c:pt>
                <c:pt idx="466">
                  <c:v>6.06691186278322E13</c:v>
                </c:pt>
                <c:pt idx="467">
                  <c:v>6.0670028094011E13</c:v>
                </c:pt>
                <c:pt idx="468">
                  <c:v>6.06706886650699E13</c:v>
                </c:pt>
                <c:pt idx="469">
                  <c:v>6.06710983523647E13</c:v>
                </c:pt>
                <c:pt idx="470">
                  <c:v>6.0671255319843E13</c:v>
                </c:pt>
                <c:pt idx="471">
                  <c:v>6.06711578851256E13</c:v>
                </c:pt>
                <c:pt idx="472">
                  <c:v>6.06708045204923E13</c:v>
                </c:pt>
                <c:pt idx="473">
                  <c:v>6.06701938537749E13</c:v>
                </c:pt>
                <c:pt idx="474">
                  <c:v>6.06693246691549E13</c:v>
                </c:pt>
                <c:pt idx="475">
                  <c:v>6.06681959078678E13</c:v>
                </c:pt>
                <c:pt idx="476">
                  <c:v>6.06668066688122E13</c:v>
                </c:pt>
                <c:pt idx="477">
                  <c:v>6.06651562090659E13</c:v>
                </c:pt>
                <c:pt idx="478">
                  <c:v>6.06632439443079E13</c:v>
                </c:pt>
                <c:pt idx="479">
                  <c:v>6.0661069449146E13</c:v>
                </c:pt>
                <c:pt idx="480">
                  <c:v>6.06586324573518E13</c:v>
                </c:pt>
                <c:pt idx="481">
                  <c:v>6.06559328620021E13</c:v>
                </c:pt>
                <c:pt idx="482">
                  <c:v>6.06529707155276E13</c:v>
                </c:pt>
                <c:pt idx="483">
                  <c:v>6.06497462296692E13</c:v>
                </c:pt>
                <c:pt idx="484">
                  <c:v>6.06462597753421E13</c:v>
                </c:pt>
                <c:pt idx="485">
                  <c:v>6.06425118824085E13</c:v>
                </c:pt>
                <c:pt idx="486">
                  <c:v>6.0638503239359E13</c:v>
                </c:pt>
                <c:pt idx="487">
                  <c:v>6.06342346929035E13</c:v>
                </c:pt>
                <c:pt idx="488">
                  <c:v>6.06297072474723E13</c:v>
                </c:pt>
                <c:pt idx="489">
                  <c:v>6.06249220646274E13</c:v>
                </c:pt>
                <c:pt idx="490">
                  <c:v>6.06198804623851E13</c:v>
                </c:pt>
                <c:pt idx="491">
                  <c:v>6.0614583914451E13</c:v>
                </c:pt>
                <c:pt idx="492">
                  <c:v>6.06090340493667E13</c:v>
                </c:pt>
                <c:pt idx="493">
                  <c:v>6.06032326495704E13</c:v>
                </c:pt>
                <c:pt idx="494">
                  <c:v>6.05971816503716E13</c:v>
                </c:pt>
                <c:pt idx="495">
                  <c:v>6.05908831388403E13</c:v>
                </c:pt>
                <c:pt idx="496">
                  <c:v>6.05843393526122E13</c:v>
                </c:pt>
                <c:pt idx="497">
                  <c:v>6.05775526786101E13</c:v>
                </c:pt>
                <c:pt idx="498">
                  <c:v>6.05705256516835E13</c:v>
                </c:pt>
                <c:pt idx="499">
                  <c:v>6.05632609531651E13</c:v>
                </c:pt>
                <c:pt idx="500">
                  <c:v>6.05557614093481E13</c:v>
                </c:pt>
                <c:pt idx="501">
                  <c:v>6.05480299898829E13</c:v>
                </c:pt>
                <c:pt idx="502">
                  <c:v>6.0540069806095E13</c:v>
                </c:pt>
                <c:pt idx="503">
                  <c:v>6.05318841092251E13</c:v>
                </c:pt>
                <c:pt idx="504">
                  <c:v>6.05234762885931E13</c:v>
                </c:pt>
                <c:pt idx="505">
                  <c:v>6.05148498696855E13</c:v>
                </c:pt>
                <c:pt idx="506">
                  <c:v>6.05060085121684E13</c:v>
                </c:pt>
                <c:pt idx="507">
                  <c:v>6.0496956007828E13</c:v>
                </c:pt>
                <c:pt idx="508">
                  <c:v>6.04876962784368E13</c:v>
                </c:pt>
                <c:pt idx="509">
                  <c:v>6.04782333735506E13</c:v>
                </c:pt>
                <c:pt idx="510">
                  <c:v>6.04685714682338E13</c:v>
                </c:pt>
                <c:pt idx="511">
                  <c:v>6.04587148607168E13</c:v>
                </c:pt>
                <c:pt idx="512">
                  <c:v>6.04486679699853E13</c:v>
                </c:pt>
                <c:pt idx="513">
                  <c:v>6.04384353333035E13</c:v>
                </c:pt>
                <c:pt idx="514">
                  <c:v>6.04280216036713E13</c:v>
                </c:pt>
                <c:pt idx="515">
                  <c:v>6.04174315472185E13</c:v>
                </c:pt>
                <c:pt idx="516">
                  <c:v>6.04066700405359E13</c:v>
                </c:pt>
                <c:pt idx="517">
                  <c:v>6.03957420679449E13</c:v>
                </c:pt>
                <c:pt idx="518">
                  <c:v>6.03846527187071E13</c:v>
                </c:pt>
                <c:pt idx="519">
                  <c:v>6.03734071841758E13</c:v>
                </c:pt>
                <c:pt idx="520">
                  <c:v>6.03620107548888E13</c:v>
                </c:pt>
                <c:pt idx="521">
                  <c:v>6.03504688176067E13</c:v>
                </c:pt>
                <c:pt idx="522">
                  <c:v>6.03387868522955E13</c:v>
                </c:pt>
                <c:pt idx="523">
                  <c:v>6.03269704290566E13</c:v>
                </c:pt>
                <c:pt idx="524">
                  <c:v>6.03150252050044E13</c:v>
                </c:pt>
                <c:pt idx="525">
                  <c:v>6.03029569210941E13</c:v>
                </c:pt>
                <c:pt idx="526">
                  <c:v>6.02907713989002E13</c:v>
                </c:pt>
                <c:pt idx="527">
                  <c:v>6.0278474537348E13</c:v>
                </c:pt>
                <c:pt idx="528">
                  <c:v>6.02660723093979E13</c:v>
                </c:pt>
                <c:pt idx="529">
                  <c:v>6.02535707586867E13</c:v>
                </c:pt>
                <c:pt idx="530">
                  <c:v>6.0240975996125E13</c:v>
                </c:pt>
                <c:pt idx="531">
                  <c:v>6.0228294196453E13</c:v>
                </c:pt>
                <c:pt idx="532">
                  <c:v>6.02155315947568E13</c:v>
                </c:pt>
                <c:pt idx="533">
                  <c:v>6.02026944829459E13</c:v>
                </c:pt>
                <c:pt idx="534">
                  <c:v>6.01897892061941E13</c:v>
                </c:pt>
                <c:pt idx="535">
                  <c:v>6.01768221593447E13</c:v>
                </c:pt>
                <c:pt idx="536">
                  <c:v>6.01637997832824E13</c:v>
                </c:pt>
                <c:pt idx="537">
                  <c:v>6.01507285612726E13</c:v>
                </c:pt>
                <c:pt idx="538">
                  <c:v>6.01376150152708E13</c:v>
                </c:pt>
                <c:pt idx="539">
                  <c:v>6.01244657022026E13</c:v>
                </c:pt>
                <c:pt idx="540">
                  <c:v>6.01112872102165E13</c:v>
                </c:pt>
                <c:pt idx="541">
                  <c:v>6.00980861549111E13</c:v>
                </c:pt>
                <c:pt idx="542">
                  <c:v>6.00848691755388E13</c:v>
                </c:pt>
                <c:pt idx="543">
                  <c:v>6.00716429311865E13</c:v>
                </c:pt>
                <c:pt idx="544">
                  <c:v>6.00584140969363E13</c:v>
                </c:pt>
                <c:pt idx="545">
                  <c:v>6.00451893600071E13</c:v>
                </c:pt>
                <c:pt idx="546">
                  <c:v>6.00319754158789E13</c:v>
                </c:pt>
                <c:pt idx="547">
                  <c:v>6.00187789644022E13</c:v>
                </c:pt>
                <c:pt idx="548">
                  <c:v>6.0005606705893E13</c:v>
                </c:pt>
                <c:pt idx="549">
                  <c:v>5.99924653372164E13</c:v>
                </c:pt>
                <c:pt idx="550">
                  <c:v>5.99793615478602E13</c:v>
                </c:pt>
                <c:pt idx="551">
                  <c:v>5.99663020159994E13</c:v>
                </c:pt>
                <c:pt idx="552">
                  <c:v>5.99532934045548E13</c:v>
                </c:pt>
                <c:pt idx="553">
                  <c:v>5.99403423572469E13</c:v>
                </c:pt>
                <c:pt idx="554">
                  <c:v>5.99274554946462E13</c:v>
                </c:pt>
                <c:pt idx="555">
                  <c:v>5.99146394102232E13</c:v>
                </c:pt>
                <c:pt idx="556">
                  <c:v>5.99019006663988E13</c:v>
                </c:pt>
                <c:pt idx="557">
                  <c:v>5.98892457905972E13</c:v>
                </c:pt>
                <c:pt idx="558">
                  <c:v>5.98766812713039E13</c:v>
                </c:pt>
                <c:pt idx="559">
                  <c:v>5.98642135541293E13</c:v>
                </c:pt>
                <c:pt idx="560">
                  <c:v>5.98518490378816E13</c:v>
                </c:pt>
                <c:pt idx="561">
                  <c:v>5.98395940706492E13</c:v>
                </c:pt>
                <c:pt idx="562">
                  <c:v>5.98274549458957E13</c:v>
                </c:pt>
                <c:pt idx="563">
                  <c:v>5.98154378985687E13</c:v>
                </c:pt>
                <c:pt idx="564">
                  <c:v>5.98035491012254E13</c:v>
                </c:pt>
                <c:pt idx="565">
                  <c:v>5.97917946601756E13</c:v>
                </c:pt>
                <c:pt idx="566">
                  <c:v>5.97801806116454E13</c:v>
                </c:pt>
                <c:pt idx="567">
                  <c:v>5.97687129179623E13</c:v>
                </c:pt>
                <c:pt idx="568">
                  <c:v>5.97573974637653E13</c:v>
                </c:pt>
                <c:pt idx="569">
                  <c:v>5.97462400522406E13</c:v>
                </c:pt>
                <c:pt idx="570">
                  <c:v>5.97352464013858E13</c:v>
                </c:pt>
                <c:pt idx="571">
                  <c:v>5.9724422140304E13</c:v>
                </c:pt>
                <c:pt idx="572">
                  <c:v>5.9713772805531E13</c:v>
                </c:pt>
                <c:pt idx="573">
                  <c:v>5.97033038373965E13</c:v>
                </c:pt>
                <c:pt idx="574">
                  <c:v>5.96930205764217E13</c:v>
                </c:pt>
                <c:pt idx="575">
                  <c:v>5.9682928259756E13</c:v>
                </c:pt>
                <c:pt idx="576">
                  <c:v>5.96730320176543E13</c:v>
                </c:pt>
                <c:pt idx="577">
                  <c:v>5.96633368699976E13</c:v>
                </c:pt>
                <c:pt idx="578">
                  <c:v>5.96538477228584E13</c:v>
                </c:pt>
                <c:pt idx="579">
                  <c:v>5.9644569365113E13</c:v>
                </c:pt>
                <c:pt idx="580">
                  <c:v>5.96355064651044E13</c:v>
                </c:pt>
                <c:pt idx="581">
                  <c:v>5.96266635673557E13</c:v>
                </c:pt>
                <c:pt idx="582">
                  <c:v>5.96180450893382E13</c:v>
                </c:pt>
                <c:pt idx="583">
                  <c:v>5.9609655318295E13</c:v>
                </c:pt>
                <c:pt idx="584">
                  <c:v>5.9601498408123E13</c:v>
                </c:pt>
                <c:pt idx="585">
                  <c:v>5.95935783763157E13</c:v>
                </c:pt>
                <c:pt idx="586">
                  <c:v>5.95858991009683E13</c:v>
                </c:pt>
                <c:pt idx="587">
                  <c:v>5.9578464317848E13</c:v>
                </c:pt>
                <c:pt idx="588">
                  <c:v>5.95712776175315E13</c:v>
                </c:pt>
                <c:pt idx="589">
                  <c:v>5.95643424426121E13</c:v>
                </c:pt>
                <c:pt idx="590">
                  <c:v>5.95576620849777E13</c:v>
                </c:pt>
                <c:pt idx="591">
                  <c:v>5.95512396831641E13</c:v>
                </c:pt>
                <c:pt idx="592">
                  <c:v>5.95450782197833E13</c:v>
                </c:pt>
                <c:pt idx="593">
                  <c:v>5.95391805190307E13</c:v>
                </c:pt>
                <c:pt idx="594">
                  <c:v>5.95335492442733E13</c:v>
                </c:pt>
                <c:pt idx="595">
                  <c:v>5.95281868957205E13</c:v>
                </c:pt>
                <c:pt idx="596">
                  <c:v>5.95230958081798E13</c:v>
                </c:pt>
                <c:pt idx="597">
                  <c:v>5.9518278148901E13</c:v>
                </c:pt>
                <c:pt idx="598">
                  <c:v>5.95137359155089E13</c:v>
                </c:pt>
                <c:pt idx="599">
                  <c:v>5.95094709340286E13</c:v>
                </c:pt>
                <c:pt idx="600">
                  <c:v>5.95054848570047E13</c:v>
                </c:pt>
                <c:pt idx="601">
                  <c:v>5.95017791617169E13</c:v>
                </c:pt>
                <c:pt idx="602">
                  <c:v>5.94983551484939E13</c:v>
                </c:pt>
                <c:pt idx="603">
                  <c:v>5.94952139391285E13</c:v>
                </c:pt>
                <c:pt idx="604">
                  <c:v>5.94923564753944E13</c:v>
                </c:pt>
                <c:pt idx="605">
                  <c:v>5.94897835176698E13</c:v>
                </c:pt>
                <c:pt idx="606">
                  <c:v>5.94874956436657E13</c:v>
                </c:pt>
                <c:pt idx="607">
                  <c:v>5.94854932472659E13</c:v>
                </c:pt>
                <c:pt idx="608">
                  <c:v>5.9483776537476E13</c:v>
                </c:pt>
                <c:pt idx="609">
                  <c:v>5.94823455374867E13</c:v>
                </c:pt>
                <c:pt idx="610">
                  <c:v>5.94812000838528E13</c:v>
                </c:pt>
                <c:pt idx="611">
                  <c:v>5.94803398257879E13</c:v>
                </c:pt>
                <c:pt idx="612">
                  <c:v>5.94797642245797E13</c:v>
                </c:pt>
                <c:pt idx="613">
                  <c:v>5.94794725531252E13</c:v>
                </c:pt>
                <c:pt idx="614">
                  <c:v>5.9479463895589E13</c:v>
                </c:pt>
                <c:pt idx="615">
                  <c:v>5.94797371471869E13</c:v>
                </c:pt>
                <c:pt idx="616">
                  <c:v>5.94802910140943E13</c:v>
                </c:pt>
                <c:pt idx="617">
                  <c:v>5.94811240134841E13</c:v>
                </c:pt>
                <c:pt idx="618">
                  <c:v>5.94822344736932E13</c:v>
                </c:pt>
                <c:pt idx="619">
                  <c:v>5.94836205345207E13</c:v>
                </c:pt>
                <c:pt idx="620">
                  <c:v>5.94852801476583E13</c:v>
                </c:pt>
                <c:pt idx="621">
                  <c:v>5.94872110772549E13</c:v>
                </c:pt>
                <c:pt idx="622">
                  <c:v>5.94894109006172E13</c:v>
                </c:pt>
                <c:pt idx="623">
                  <c:v>5.94918770090457E13</c:v>
                </c:pt>
                <c:pt idx="624">
                  <c:v>5.94946066088101E13</c:v>
                </c:pt>
                <c:pt idx="625">
                  <c:v>5.94975967222624E13</c:v>
                </c:pt>
                <c:pt idx="626">
                  <c:v>5.95008441890907E13</c:v>
                </c:pt>
                <c:pt idx="627">
                  <c:v>5.95043456677137E13</c:v>
                </c:pt>
                <c:pt idx="628">
                  <c:v>5.95080976368172E13</c:v>
                </c:pt>
                <c:pt idx="629">
                  <c:v>5.95120963970324E13</c:v>
                </c:pt>
                <c:pt idx="630">
                  <c:v>5.95163380727587E13</c:v>
                </c:pt>
                <c:pt idx="631">
                  <c:v>5.95208186141284E13</c:v>
                </c:pt>
                <c:pt idx="632">
                  <c:v>5.95255337991168E13</c:v>
                </c:pt>
                <c:pt idx="633">
                  <c:v>5.95304792357962E13</c:v>
                </c:pt>
                <c:pt idx="634">
                  <c:v>5.95356503647342E13</c:v>
                </c:pt>
                <c:pt idx="635">
                  <c:v>5.95410424615368E13</c:v>
                </c:pt>
                <c:pt idx="636">
                  <c:v>5.95466506395364E13</c:v>
                </c:pt>
                <c:pt idx="637">
                  <c:v>5.95524698526227E13</c:v>
                </c:pt>
                <c:pt idx="638">
                  <c:v>5.95584948982196E13</c:v>
                </c:pt>
                <c:pt idx="639">
                  <c:v>5.95647204204034E13</c:v>
                </c:pt>
                <c:pt idx="640">
                  <c:v>5.95711409131655E13</c:v>
                </c:pt>
                <c:pt idx="641">
                  <c:v>5.95777507238161E13</c:v>
                </c:pt>
                <c:pt idx="642">
                  <c:v>5.95845440565293E13</c:v>
                </c:pt>
                <c:pt idx="643">
                  <c:v>5.95915149760283E13</c:v>
                </c:pt>
                <c:pt idx="644">
                  <c:v>5.95986574114096E13</c:v>
                </c:pt>
                <c:pt idx="645">
                  <c:v>5.96059651601037E13</c:v>
                </c:pt>
                <c:pt idx="646">
                  <c:v>5.96134318919726E13</c:v>
                </c:pt>
                <c:pt idx="647">
                  <c:v>5.96210511535408E13</c:v>
                </c:pt>
                <c:pt idx="648">
                  <c:v>5.96288163723585E13</c:v>
                </c:pt>
                <c:pt idx="649">
                  <c:v>5.96367208614951E13</c:v>
                </c:pt>
                <c:pt idx="650">
                  <c:v>5.96447578241605E13</c:v>
                </c:pt>
                <c:pt idx="651">
                  <c:v>5.96529203584514E13</c:v>
                </c:pt>
                <c:pt idx="652">
                  <c:v>5.96612014622209E13</c:v>
                </c:pt>
                <c:pt idx="653">
                  <c:v>5.96695940380684E13</c:v>
                </c:pt>
                <c:pt idx="654">
                  <c:v>5.96780908984453E13</c:v>
                </c:pt>
                <c:pt idx="655">
                  <c:v>5.96866847708762E13</c:v>
                </c:pt>
                <c:pt idx="656">
                  <c:v>5.96953683032896E13</c:v>
                </c:pt>
                <c:pt idx="657">
                  <c:v>5.97041340694563E13</c:v>
                </c:pt>
                <c:pt idx="658">
                  <c:v>5.97129745745309E13</c:v>
                </c:pt>
                <c:pt idx="659">
                  <c:v>5.97218822606927E13</c:v>
                </c:pt>
                <c:pt idx="660">
                  <c:v>5.97308495128828E13</c:v>
                </c:pt>
                <c:pt idx="661">
                  <c:v>5.97398686646318E13</c:v>
                </c:pt>
                <c:pt idx="662">
                  <c:v>5.97489320039745E13</c:v>
                </c:pt>
                <c:pt idx="663">
                  <c:v>5.9758031779447E13</c:v>
                </c:pt>
                <c:pt idx="664">
                  <c:v>5.97671602061611E13</c:v>
                </c:pt>
                <c:pt idx="665">
                  <c:v>5.97763094719519E13</c:v>
                </c:pt>
                <c:pt idx="666">
                  <c:v>5.97854717435921E13</c:v>
                </c:pt>
                <c:pt idx="667">
                  <c:v>5.97946391730689E13</c:v>
                </c:pt>
                <c:pt idx="668">
                  <c:v>5.98038039039178E13</c:v>
                </c:pt>
                <c:pt idx="669">
                  <c:v>5.98129580776078E13</c:v>
                </c:pt>
                <c:pt idx="670">
                  <c:v>5.98220938399712E13</c:v>
                </c:pt>
                <c:pt idx="671">
                  <c:v>5.98312033476744E13</c:v>
                </c:pt>
                <c:pt idx="672">
                  <c:v>5.9840278774721E13</c:v>
                </c:pt>
                <c:pt idx="673">
                  <c:v>5.98493123189835E13</c:v>
                </c:pt>
                <c:pt idx="674">
                  <c:v>5.98582962087552E13</c:v>
                </c:pt>
                <c:pt idx="675">
                  <c:v>5.98672227093178E13</c:v>
                </c:pt>
                <c:pt idx="676">
                  <c:v>5.98760841295162E13</c:v>
                </c:pt>
                <c:pt idx="677">
                  <c:v>5.98848728283362E13</c:v>
                </c:pt>
                <c:pt idx="678">
                  <c:v>5.9893581221476E13</c:v>
                </c:pt>
                <c:pt idx="679">
                  <c:v>5.99022017879066E13</c:v>
                </c:pt>
                <c:pt idx="680">
                  <c:v>5.99107270764131E13</c:v>
                </c:pt>
                <c:pt idx="681">
                  <c:v>5.99191497121104E13</c:v>
                </c:pt>
                <c:pt idx="682">
                  <c:v>5.9927462402926E13</c:v>
                </c:pt>
                <c:pt idx="683">
                  <c:v>5.99356579460433E13</c:v>
                </c:pt>
                <c:pt idx="684">
                  <c:v>5.99437292342977E13</c:v>
                </c:pt>
                <c:pt idx="685">
                  <c:v>5.99516692625187E13</c:v>
                </c:pt>
                <c:pt idx="686">
                  <c:v>5.99594711338111E13</c:v>
                </c:pt>
                <c:pt idx="687">
                  <c:v>5.99671280657672E13</c:v>
                </c:pt>
                <c:pt idx="688">
                  <c:v>5.99746333966043E13</c:v>
                </c:pt>
                <c:pt idx="689">
                  <c:v>5.99819805912188E13</c:v>
                </c:pt>
                <c:pt idx="690">
                  <c:v>5.99891632471507E13</c:v>
                </c:pt>
                <c:pt idx="691">
                  <c:v>5.99961751004514E13</c:v>
                </c:pt>
                <c:pt idx="692">
                  <c:v>6.00030100314475E13</c:v>
                </c:pt>
                <c:pt idx="693">
                  <c:v>6.00096620703937E13</c:v>
                </c:pt>
                <c:pt idx="694">
                  <c:v>6.00161254030078E13</c:v>
                </c:pt>
                <c:pt idx="695">
                  <c:v>6.00223943758812E13</c:v>
                </c:pt>
                <c:pt idx="696">
                  <c:v>6.00284635017586E13</c:v>
                </c:pt>
                <c:pt idx="697">
                  <c:v>6.00343274646792E13</c:v>
                </c:pt>
                <c:pt idx="698">
                  <c:v>6.00399811249735E13</c:v>
                </c:pt>
                <c:pt idx="699">
                  <c:v>6.00454195241106E13</c:v>
                </c:pt>
                <c:pt idx="700">
                  <c:v>6.00506378893872E13</c:v>
                </c:pt>
                <c:pt idx="701">
                  <c:v>6.00556316384551E13</c:v>
                </c:pt>
                <c:pt idx="702">
                  <c:v>6.00603963836789E13</c:v>
                </c:pt>
                <c:pt idx="703">
                  <c:v>6.00649279363204E13</c:v>
                </c:pt>
                <c:pt idx="704">
                  <c:v>6.00692223105426E13</c:v>
                </c:pt>
                <c:pt idx="705">
                  <c:v>6.00732757272292E13</c:v>
                </c:pt>
                <c:pt idx="706">
                  <c:v>6.00770846176132E13</c:v>
                </c:pt>
                <c:pt idx="707">
                  <c:v>6.0080645626712E13</c:v>
                </c:pt>
                <c:pt idx="708">
                  <c:v>6.00839556165618E13</c:v>
                </c:pt>
                <c:pt idx="709">
                  <c:v>6.00870116692493E13</c:v>
                </c:pt>
                <c:pt idx="710">
                  <c:v>6.00898110897349E13</c:v>
                </c:pt>
                <c:pt idx="711">
                  <c:v>6.00923514084647E13</c:v>
                </c:pt>
                <c:pt idx="712">
                  <c:v>6.00946303837674E13</c:v>
                </c:pt>
                <c:pt idx="713">
                  <c:v>6.0096646004033E13</c:v>
                </c:pt>
                <c:pt idx="714">
                  <c:v>6.00983964896699E13</c:v>
                </c:pt>
                <c:pt idx="715">
                  <c:v>6.00998802948381E13</c:v>
                </c:pt>
                <c:pt idx="716">
                  <c:v>6.01010961089567E13</c:v>
                </c:pt>
                <c:pt idx="717">
                  <c:v>6.01020428579822E13</c:v>
                </c:pt>
                <c:pt idx="718">
                  <c:v>6.01027197054573E13</c:v>
                </c:pt>
                <c:pt idx="719">
                  <c:v>6.01031260533278E13</c:v>
                </c:pt>
                <c:pt idx="720">
                  <c:v>6.01032615425272E13</c:v>
                </c:pt>
                <c:pt idx="721">
                  <c:v>6.00898115306002E13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389008"/>
        <c:axId val="1738150432"/>
      </c:scatterChart>
      <c:valAx>
        <c:axId val="1729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(degrees)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50432"/>
        <c:crosses val="autoZero"/>
        <c:crossBetween val="midCat"/>
      </c:valAx>
      <c:valAx>
        <c:axId val="17381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en-US" baseline="0"/>
                  <a:t> (kg m^2 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</a:t>
            </a:r>
            <a:r>
              <a:rPr lang="en-US" baseline="0"/>
              <a:t> Position Relative to Earth's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Sheet1!$AF$3:$AF$724</c:f>
              <c:numCache>
                <c:formatCode>0.00E+00</c:formatCode>
                <c:ptCount val="722"/>
                <c:pt idx="0">
                  <c:v>6.37814E6</c:v>
                </c:pt>
                <c:pt idx="1">
                  <c:v>6.37813999958158E6</c:v>
                </c:pt>
                <c:pt idx="2">
                  <c:v>6.37813999832633E6</c:v>
                </c:pt>
                <c:pt idx="3">
                  <c:v>6.37813999623423E6</c:v>
                </c:pt>
                <c:pt idx="4">
                  <c:v>6.3781399933053E6</c:v>
                </c:pt>
                <c:pt idx="5">
                  <c:v>6.37813998953953E6</c:v>
                </c:pt>
                <c:pt idx="6">
                  <c:v>6.37813998493693E6</c:v>
                </c:pt>
                <c:pt idx="7">
                  <c:v>6.37813997949749E6</c:v>
                </c:pt>
                <c:pt idx="8">
                  <c:v>6.37813997322121E6</c:v>
                </c:pt>
                <c:pt idx="9">
                  <c:v>6.37813996610809E6</c:v>
                </c:pt>
                <c:pt idx="10">
                  <c:v>6.37813995815814E6</c:v>
                </c:pt>
                <c:pt idx="11">
                  <c:v>6.37813994937135E6</c:v>
                </c:pt>
                <c:pt idx="12">
                  <c:v>6.37813993974772E6</c:v>
                </c:pt>
                <c:pt idx="13">
                  <c:v>6.37813992928725E6</c:v>
                </c:pt>
                <c:pt idx="14">
                  <c:v>6.37813991798995E6</c:v>
                </c:pt>
                <c:pt idx="15">
                  <c:v>6.37813990585581E6</c:v>
                </c:pt>
                <c:pt idx="16">
                  <c:v>6.37813989288483E6</c:v>
                </c:pt>
                <c:pt idx="17">
                  <c:v>6.37813987907702E6</c:v>
                </c:pt>
                <c:pt idx="18">
                  <c:v>6.37813986443237E6</c:v>
                </c:pt>
                <c:pt idx="19">
                  <c:v>6.37813984895088E6</c:v>
                </c:pt>
                <c:pt idx="20">
                  <c:v>6.37813983263255E6</c:v>
                </c:pt>
                <c:pt idx="21">
                  <c:v>6.37813981547739E6</c:v>
                </c:pt>
                <c:pt idx="22">
                  <c:v>6.37813979748539E6</c:v>
                </c:pt>
                <c:pt idx="23">
                  <c:v>6.37813977865655E6</c:v>
                </c:pt>
                <c:pt idx="24">
                  <c:v>6.37813975899088E6</c:v>
                </c:pt>
                <c:pt idx="25">
                  <c:v>6.37813973848836E6</c:v>
                </c:pt>
                <c:pt idx="26">
                  <c:v>6.37813971714901E6</c:v>
                </c:pt>
                <c:pt idx="27">
                  <c:v>6.37813969497283E6</c:v>
                </c:pt>
                <c:pt idx="28">
                  <c:v>6.3781396719598E6</c:v>
                </c:pt>
                <c:pt idx="29">
                  <c:v>6.37813964810994E6</c:v>
                </c:pt>
                <c:pt idx="30">
                  <c:v>6.37813962342324E6</c:v>
                </c:pt>
                <c:pt idx="31">
                  <c:v>6.37813959789971E6</c:v>
                </c:pt>
                <c:pt idx="32">
                  <c:v>6.37813957153934E6</c:v>
                </c:pt>
                <c:pt idx="33">
                  <c:v>6.37813954434213E6</c:v>
                </c:pt>
                <c:pt idx="34">
                  <c:v>6.37813951630808E6</c:v>
                </c:pt>
                <c:pt idx="35">
                  <c:v>6.3781394874372E6</c:v>
                </c:pt>
                <c:pt idx="36">
                  <c:v>6.37813945772947E6</c:v>
                </c:pt>
                <c:pt idx="37">
                  <c:v>6.37813942718491E6</c:v>
                </c:pt>
                <c:pt idx="38">
                  <c:v>6.37813939580352E6</c:v>
                </c:pt>
                <c:pt idx="39">
                  <c:v>6.37813936358529E6</c:v>
                </c:pt>
                <c:pt idx="40">
                  <c:v>6.37813933053022E6</c:v>
                </c:pt>
                <c:pt idx="41">
                  <c:v>6.37813929663831E6</c:v>
                </c:pt>
                <c:pt idx="42">
                  <c:v>6.37813926190957E6</c:v>
                </c:pt>
                <c:pt idx="43">
                  <c:v>6.37813922634398E6</c:v>
                </c:pt>
                <c:pt idx="44">
                  <c:v>6.37813918994157E6</c:v>
                </c:pt>
                <c:pt idx="45">
                  <c:v>6.37813915270231E6</c:v>
                </c:pt>
                <c:pt idx="46">
                  <c:v>6.37813911462622E6</c:v>
                </c:pt>
                <c:pt idx="47">
                  <c:v>6.37813907571329E6</c:v>
                </c:pt>
                <c:pt idx="48">
                  <c:v>6.37813903596352E6</c:v>
                </c:pt>
                <c:pt idx="49">
                  <c:v>6.37813899537691E6</c:v>
                </c:pt>
                <c:pt idx="50">
                  <c:v>6.37813895395347E6</c:v>
                </c:pt>
                <c:pt idx="51">
                  <c:v>6.3781389116932E6</c:v>
                </c:pt>
                <c:pt idx="52">
                  <c:v>6.37813886859608E6</c:v>
                </c:pt>
                <c:pt idx="53">
                  <c:v>6.37813882466213E6</c:v>
                </c:pt>
                <c:pt idx="54">
                  <c:v>6.37813877989134E6</c:v>
                </c:pt>
                <c:pt idx="55">
                  <c:v>6.37813872916454E6</c:v>
                </c:pt>
                <c:pt idx="56">
                  <c:v>6.37813867740461E6</c:v>
                </c:pt>
                <c:pt idx="57">
                  <c:v>6.37813862461155E6</c:v>
                </c:pt>
                <c:pt idx="58">
                  <c:v>6.37813857078535E6</c:v>
                </c:pt>
                <c:pt idx="59">
                  <c:v>6.37813851592603E6</c:v>
                </c:pt>
                <c:pt idx="60">
                  <c:v>6.37813846003357E6</c:v>
                </c:pt>
                <c:pt idx="61">
                  <c:v>6.37813840310798E6</c:v>
                </c:pt>
                <c:pt idx="62">
                  <c:v>6.37813834514926E6</c:v>
                </c:pt>
                <c:pt idx="63">
                  <c:v>6.3781382861574E6</c:v>
                </c:pt>
                <c:pt idx="64">
                  <c:v>6.37813822613241E6</c:v>
                </c:pt>
                <c:pt idx="65">
                  <c:v>6.3781381650743E6</c:v>
                </c:pt>
                <c:pt idx="66">
                  <c:v>6.37813810298304E6</c:v>
                </c:pt>
                <c:pt idx="67">
                  <c:v>6.37813803985866E6</c:v>
                </c:pt>
                <c:pt idx="68">
                  <c:v>6.37813797570115E6</c:v>
                </c:pt>
                <c:pt idx="69">
                  <c:v>6.3781379105105E6</c:v>
                </c:pt>
                <c:pt idx="70">
                  <c:v>6.37813784428672E6</c:v>
                </c:pt>
                <c:pt idx="71">
                  <c:v>6.37813777702981E6</c:v>
                </c:pt>
                <c:pt idx="72">
                  <c:v>6.37813770873976E6</c:v>
                </c:pt>
                <c:pt idx="73">
                  <c:v>6.37813763941659E6</c:v>
                </c:pt>
                <c:pt idx="74">
                  <c:v>6.37813756906028E6</c:v>
                </c:pt>
                <c:pt idx="75">
                  <c:v>6.37813749767084E6</c:v>
                </c:pt>
                <c:pt idx="76">
                  <c:v>6.37813742524827E6</c:v>
                </c:pt>
                <c:pt idx="77">
                  <c:v>6.37813735179257E6</c:v>
                </c:pt>
                <c:pt idx="78">
                  <c:v>6.37813727730373E6</c:v>
                </c:pt>
                <c:pt idx="79">
                  <c:v>6.37813720178176E6</c:v>
                </c:pt>
                <c:pt idx="80">
                  <c:v>6.37813712522666E6</c:v>
                </c:pt>
                <c:pt idx="81">
                  <c:v>6.37813704763843E6</c:v>
                </c:pt>
                <c:pt idx="82">
                  <c:v>6.37813696901707E6</c:v>
                </c:pt>
                <c:pt idx="83">
                  <c:v>6.37813688936257E6</c:v>
                </c:pt>
                <c:pt idx="84">
                  <c:v>6.37813680867495E6</c:v>
                </c:pt>
                <c:pt idx="85">
                  <c:v>6.37813672695419E6</c:v>
                </c:pt>
                <c:pt idx="86">
                  <c:v>6.3781366442003E6</c:v>
                </c:pt>
                <c:pt idx="87">
                  <c:v>6.37813656041327E6</c:v>
                </c:pt>
                <c:pt idx="88">
                  <c:v>6.37813647559312E6</c:v>
                </c:pt>
                <c:pt idx="89">
                  <c:v>6.37813638973983E6</c:v>
                </c:pt>
                <c:pt idx="90">
                  <c:v>6.37813630285341E6</c:v>
                </c:pt>
                <c:pt idx="91">
                  <c:v>6.37813621493386E6</c:v>
                </c:pt>
                <c:pt idx="92">
                  <c:v>6.37813611702909E6</c:v>
                </c:pt>
                <c:pt idx="93">
                  <c:v>6.37813601787423E6</c:v>
                </c:pt>
                <c:pt idx="94">
                  <c:v>6.37813591746928E6</c:v>
                </c:pt>
                <c:pt idx="95">
                  <c:v>6.37813581581424E6</c:v>
                </c:pt>
                <c:pt idx="96">
                  <c:v>6.37813571290911E6</c:v>
                </c:pt>
                <c:pt idx="97">
                  <c:v>6.37813560875389E6</c:v>
                </c:pt>
                <c:pt idx="98">
                  <c:v>6.37813550334858E6</c:v>
                </c:pt>
                <c:pt idx="99">
                  <c:v>6.37813539669318E6</c:v>
                </c:pt>
                <c:pt idx="100">
                  <c:v>6.3781352887877E6</c:v>
                </c:pt>
                <c:pt idx="101">
                  <c:v>6.37813517963212E6</c:v>
                </c:pt>
                <c:pt idx="102">
                  <c:v>6.37813506922645E6</c:v>
                </c:pt>
                <c:pt idx="103">
                  <c:v>6.3781349575707E6</c:v>
                </c:pt>
                <c:pt idx="104">
                  <c:v>6.37813484466485E6</c:v>
                </c:pt>
                <c:pt idx="105">
                  <c:v>6.37813473050892E6</c:v>
                </c:pt>
                <c:pt idx="106">
                  <c:v>6.3781346151029E6</c:v>
                </c:pt>
                <c:pt idx="107">
                  <c:v>6.37813449844679E6</c:v>
                </c:pt>
                <c:pt idx="108">
                  <c:v>6.37813438054059E6</c:v>
                </c:pt>
                <c:pt idx="109">
                  <c:v>6.3781342613843E6</c:v>
                </c:pt>
                <c:pt idx="110">
                  <c:v>6.37813414097792E6</c:v>
                </c:pt>
                <c:pt idx="111">
                  <c:v>6.37813401932145E6</c:v>
                </c:pt>
                <c:pt idx="112">
                  <c:v>6.37813389641489E6</c:v>
                </c:pt>
                <c:pt idx="113">
                  <c:v>6.37813377225825E6</c:v>
                </c:pt>
                <c:pt idx="114">
                  <c:v>6.37813364685151E6</c:v>
                </c:pt>
                <c:pt idx="115">
                  <c:v>6.37813352019469E6</c:v>
                </c:pt>
                <c:pt idx="116">
                  <c:v>6.37813339228777E6</c:v>
                </c:pt>
                <c:pt idx="117">
                  <c:v>6.37813326313077E6</c:v>
                </c:pt>
                <c:pt idx="118">
                  <c:v>6.37813313272368E6</c:v>
                </c:pt>
                <c:pt idx="119">
                  <c:v>6.3781330010665E6</c:v>
                </c:pt>
                <c:pt idx="120">
                  <c:v>6.37813285601477E6</c:v>
                </c:pt>
                <c:pt idx="121">
                  <c:v>6.37813270947532E6</c:v>
                </c:pt>
                <c:pt idx="122">
                  <c:v>6.37813256144817E6</c:v>
                </c:pt>
                <c:pt idx="123">
                  <c:v>6.37813241193331E6</c:v>
                </c:pt>
                <c:pt idx="124">
                  <c:v>6.37813226093074E6</c:v>
                </c:pt>
                <c:pt idx="125">
                  <c:v>6.37813210844046E6</c:v>
                </c:pt>
                <c:pt idx="126">
                  <c:v>6.37813195446247E6</c:v>
                </c:pt>
                <c:pt idx="127">
                  <c:v>6.37813179899677E6</c:v>
                </c:pt>
                <c:pt idx="128">
                  <c:v>6.37813164204336E6</c:v>
                </c:pt>
                <c:pt idx="129">
                  <c:v>6.37813148360225E6</c:v>
                </c:pt>
                <c:pt idx="130">
                  <c:v>6.37813132367342E6</c:v>
                </c:pt>
                <c:pt idx="131">
                  <c:v>6.37813116225689E6</c:v>
                </c:pt>
                <c:pt idx="132">
                  <c:v>6.37813099935265E6</c:v>
                </c:pt>
                <c:pt idx="133">
                  <c:v>6.3781308349607E6</c:v>
                </c:pt>
                <c:pt idx="134">
                  <c:v>6.37813066908104E6</c:v>
                </c:pt>
                <c:pt idx="135">
                  <c:v>6.37813050171368E6</c:v>
                </c:pt>
                <c:pt idx="136">
                  <c:v>6.3781303328586E6</c:v>
                </c:pt>
                <c:pt idx="137">
                  <c:v>6.37813016251582E6</c:v>
                </c:pt>
                <c:pt idx="138">
                  <c:v>6.37812999068533E6</c:v>
                </c:pt>
                <c:pt idx="139">
                  <c:v>6.37812981736713E6</c:v>
                </c:pt>
                <c:pt idx="140">
                  <c:v>6.37812964256122E6</c:v>
                </c:pt>
                <c:pt idx="141">
                  <c:v>6.3781294662676E6</c:v>
                </c:pt>
                <c:pt idx="142">
                  <c:v>6.37812928848628E6</c:v>
                </c:pt>
                <c:pt idx="143">
                  <c:v>6.37812910921725E6</c:v>
                </c:pt>
                <c:pt idx="144">
                  <c:v>6.37812891333029E6</c:v>
                </c:pt>
                <c:pt idx="145">
                  <c:v>6.37812871569734E6</c:v>
                </c:pt>
                <c:pt idx="146">
                  <c:v>6.37812851631841E6</c:v>
                </c:pt>
                <c:pt idx="147">
                  <c:v>6.37812831519348E6</c:v>
                </c:pt>
                <c:pt idx="148">
                  <c:v>6.37812811232256E6</c:v>
                </c:pt>
                <c:pt idx="149">
                  <c:v>6.37812790770565E6</c:v>
                </c:pt>
                <c:pt idx="150">
                  <c:v>6.37812770134275E6</c:v>
                </c:pt>
                <c:pt idx="151">
                  <c:v>6.37812749323386E6</c:v>
                </c:pt>
                <c:pt idx="152">
                  <c:v>6.37812728337898E6</c:v>
                </c:pt>
                <c:pt idx="153">
                  <c:v>6.37812707177811E6</c:v>
                </c:pt>
                <c:pt idx="154">
                  <c:v>6.37812685843125E6</c:v>
                </c:pt>
                <c:pt idx="155">
                  <c:v>6.3781266433384E6</c:v>
                </c:pt>
                <c:pt idx="156">
                  <c:v>6.37812642649956E6</c:v>
                </c:pt>
                <c:pt idx="157">
                  <c:v>6.37812620791472E6</c:v>
                </c:pt>
                <c:pt idx="158">
                  <c:v>6.3781259875839E6</c:v>
                </c:pt>
                <c:pt idx="159">
                  <c:v>6.37812576550709E6</c:v>
                </c:pt>
                <c:pt idx="160">
                  <c:v>6.37812554168429E6</c:v>
                </c:pt>
                <c:pt idx="161">
                  <c:v>6.3781253161155E6</c:v>
                </c:pt>
                <c:pt idx="162">
                  <c:v>6.37812508880072E6</c:v>
                </c:pt>
                <c:pt idx="163">
                  <c:v>6.37812485973995E6</c:v>
                </c:pt>
                <c:pt idx="164">
                  <c:v>6.37812462893319E6</c:v>
                </c:pt>
                <c:pt idx="165">
                  <c:v>6.37812439638044E6</c:v>
                </c:pt>
                <c:pt idx="166">
                  <c:v>6.3781241439864E6</c:v>
                </c:pt>
                <c:pt idx="167">
                  <c:v>6.37812388956743E6</c:v>
                </c:pt>
                <c:pt idx="168">
                  <c:v>6.37812363312353E6</c:v>
                </c:pt>
                <c:pt idx="169">
                  <c:v>6.37812337465469E6</c:v>
                </c:pt>
                <c:pt idx="170">
                  <c:v>6.37812311416091E6</c:v>
                </c:pt>
                <c:pt idx="171">
                  <c:v>6.3781228516422E6</c:v>
                </c:pt>
                <c:pt idx="172">
                  <c:v>6.37812258709856E6</c:v>
                </c:pt>
                <c:pt idx="173">
                  <c:v>6.37812232052998E6</c:v>
                </c:pt>
                <c:pt idx="174">
                  <c:v>6.37812205193647E6</c:v>
                </c:pt>
                <c:pt idx="175">
                  <c:v>6.37812178131802E6</c:v>
                </c:pt>
                <c:pt idx="176">
                  <c:v>6.37812150867464E6</c:v>
                </c:pt>
                <c:pt idx="177">
                  <c:v>6.37812123400633E6</c:v>
                </c:pt>
                <c:pt idx="178">
                  <c:v>6.37812095731309E6</c:v>
                </c:pt>
                <c:pt idx="179">
                  <c:v>6.37812067859491E6</c:v>
                </c:pt>
                <c:pt idx="180">
                  <c:v>6.37812039785179E6</c:v>
                </c:pt>
                <c:pt idx="181">
                  <c:v>6.37812011508375E6</c:v>
                </c:pt>
                <c:pt idx="182">
                  <c:v>6.37811983029077E6</c:v>
                </c:pt>
                <c:pt idx="183">
                  <c:v>6.37811954347286E6</c:v>
                </c:pt>
                <c:pt idx="184">
                  <c:v>6.37811925463001E6</c:v>
                </c:pt>
                <c:pt idx="185">
                  <c:v>6.37811896376223E6</c:v>
                </c:pt>
                <c:pt idx="186">
                  <c:v>6.37811867086952E6</c:v>
                </c:pt>
                <c:pt idx="187">
                  <c:v>6.37811837595188E6</c:v>
                </c:pt>
                <c:pt idx="188">
                  <c:v>6.37811805772163E6</c:v>
                </c:pt>
                <c:pt idx="189">
                  <c:v>6.37811773716685E6</c:v>
                </c:pt>
                <c:pt idx="190">
                  <c:v>6.37811741428752E6</c:v>
                </c:pt>
                <c:pt idx="191">
                  <c:v>6.37811708908366E6</c:v>
                </c:pt>
                <c:pt idx="192">
                  <c:v>6.37811676155526E6</c:v>
                </c:pt>
                <c:pt idx="193">
                  <c:v>6.37811643170231E6</c:v>
                </c:pt>
                <c:pt idx="194">
                  <c:v>6.37811609952483E6</c:v>
                </c:pt>
                <c:pt idx="195">
                  <c:v>6.37811576502281E6</c:v>
                </c:pt>
                <c:pt idx="196">
                  <c:v>6.37811542819625E6</c:v>
                </c:pt>
                <c:pt idx="197">
                  <c:v>6.37811508904515E6</c:v>
                </c:pt>
                <c:pt idx="198">
                  <c:v>6.37811474756951E6</c:v>
                </c:pt>
                <c:pt idx="199">
                  <c:v>6.37811440376933E6</c:v>
                </c:pt>
                <c:pt idx="200">
                  <c:v>6.37811405764461E6</c:v>
                </c:pt>
                <c:pt idx="201">
                  <c:v>6.37811370919536E6</c:v>
                </c:pt>
                <c:pt idx="202">
                  <c:v>6.37811335842157E6</c:v>
                </c:pt>
                <c:pt idx="203">
                  <c:v>6.37811300532324E6</c:v>
                </c:pt>
                <c:pt idx="204">
                  <c:v>6.37811264990037E6</c:v>
                </c:pt>
                <c:pt idx="205">
                  <c:v>6.37811229215296E6</c:v>
                </c:pt>
                <c:pt idx="206">
                  <c:v>6.37811193208101E6</c:v>
                </c:pt>
                <c:pt idx="207">
                  <c:v>6.37811156968453E6</c:v>
                </c:pt>
                <c:pt idx="208">
                  <c:v>6.37811120496351E6</c:v>
                </c:pt>
                <c:pt idx="209">
                  <c:v>6.37811083791796E6</c:v>
                </c:pt>
                <c:pt idx="210">
                  <c:v>6.37811044384054E6</c:v>
                </c:pt>
                <c:pt idx="211">
                  <c:v>6.37811004711831E6</c:v>
                </c:pt>
                <c:pt idx="212">
                  <c:v>6.37810964775128E6</c:v>
                </c:pt>
                <c:pt idx="213">
                  <c:v>6.37810924573944E6</c:v>
                </c:pt>
                <c:pt idx="214">
                  <c:v>6.3781088410828E6</c:v>
                </c:pt>
                <c:pt idx="215">
                  <c:v>6.37810843378135E6</c:v>
                </c:pt>
                <c:pt idx="216">
                  <c:v>6.3781080238351E6</c:v>
                </c:pt>
                <c:pt idx="217">
                  <c:v>6.37810761124403E6</c:v>
                </c:pt>
                <c:pt idx="218">
                  <c:v>6.37810719600817E6</c:v>
                </c:pt>
                <c:pt idx="219">
                  <c:v>6.3781067781275E6</c:v>
                </c:pt>
                <c:pt idx="220">
                  <c:v>6.37810635760202E6</c:v>
                </c:pt>
                <c:pt idx="221">
                  <c:v>6.37810593443174E6</c:v>
                </c:pt>
                <c:pt idx="222">
                  <c:v>6.37810550861665E6</c:v>
                </c:pt>
                <c:pt idx="223">
                  <c:v>6.37810508015676E6</c:v>
                </c:pt>
                <c:pt idx="224">
                  <c:v>6.37810464905206E6</c:v>
                </c:pt>
                <c:pt idx="225">
                  <c:v>6.37810421530256E6</c:v>
                </c:pt>
                <c:pt idx="226">
                  <c:v>6.37810377890826E6</c:v>
                </c:pt>
                <c:pt idx="227">
                  <c:v>6.37810333986915E6</c:v>
                </c:pt>
                <c:pt idx="228">
                  <c:v>6.37810289818524E6</c:v>
                </c:pt>
                <c:pt idx="229">
                  <c:v>6.37810245385652E6</c:v>
                </c:pt>
                <c:pt idx="230">
                  <c:v>6.378102006883E6</c:v>
                </c:pt>
                <c:pt idx="231">
                  <c:v>6.37810155726468E6</c:v>
                </c:pt>
                <c:pt idx="232">
                  <c:v>6.37810110500155E6</c:v>
                </c:pt>
                <c:pt idx="233">
                  <c:v>6.37810065009363E6</c:v>
                </c:pt>
                <c:pt idx="234">
                  <c:v>6.37810016385603E6</c:v>
                </c:pt>
                <c:pt idx="235">
                  <c:v>6.37809967463271E6</c:v>
                </c:pt>
                <c:pt idx="236">
                  <c:v>6.37809918242365E6</c:v>
                </c:pt>
                <c:pt idx="237">
                  <c:v>6.37809868722885E6</c:v>
                </c:pt>
                <c:pt idx="238">
                  <c:v>6.37809818904833E6</c:v>
                </c:pt>
                <c:pt idx="239">
                  <c:v>6.37809768788207E6</c:v>
                </c:pt>
                <c:pt idx="240">
                  <c:v>6.37809718373008E6</c:v>
                </c:pt>
                <c:pt idx="241">
                  <c:v>6.37809667659235E6</c:v>
                </c:pt>
                <c:pt idx="242">
                  <c:v>6.37809616646889E6</c:v>
                </c:pt>
                <c:pt idx="243">
                  <c:v>6.3780956533597E6</c:v>
                </c:pt>
                <c:pt idx="244">
                  <c:v>6.37809513726478E6</c:v>
                </c:pt>
                <c:pt idx="245">
                  <c:v>6.37809461818413E6</c:v>
                </c:pt>
                <c:pt idx="246">
                  <c:v>6.37809409611774E6</c:v>
                </c:pt>
                <c:pt idx="247">
                  <c:v>6.37809357106563E6</c:v>
                </c:pt>
                <c:pt idx="248">
                  <c:v>6.37809304302778E6</c:v>
                </c:pt>
                <c:pt idx="249">
                  <c:v>6.37809251200421E6</c:v>
                </c:pt>
                <c:pt idx="250">
                  <c:v>6.3780919779949E6</c:v>
                </c:pt>
                <c:pt idx="251">
                  <c:v>6.37809144099986E6</c:v>
                </c:pt>
                <c:pt idx="252">
                  <c:v>6.37809090101909E6</c:v>
                </c:pt>
                <c:pt idx="253">
                  <c:v>6.3780903580526E6</c:v>
                </c:pt>
                <c:pt idx="254">
                  <c:v>6.37808981210037E6</c:v>
                </c:pt>
                <c:pt idx="255">
                  <c:v>6.37808926316241E6</c:v>
                </c:pt>
                <c:pt idx="256">
                  <c:v>6.37808871123873E6</c:v>
                </c:pt>
                <c:pt idx="257">
                  <c:v>6.37808815632931E6</c:v>
                </c:pt>
                <c:pt idx="258">
                  <c:v>6.37808759843417E6</c:v>
                </c:pt>
                <c:pt idx="259">
                  <c:v>6.3780870375533E6</c:v>
                </c:pt>
                <c:pt idx="260">
                  <c:v>6.3780864404251E6</c:v>
                </c:pt>
                <c:pt idx="261">
                  <c:v>6.37808583994958E6</c:v>
                </c:pt>
                <c:pt idx="262">
                  <c:v>6.37808523612673E6</c:v>
                </c:pt>
                <c:pt idx="263">
                  <c:v>6.37808462895657E6</c:v>
                </c:pt>
                <c:pt idx="264">
                  <c:v>6.37808401843909E6</c:v>
                </c:pt>
                <c:pt idx="265">
                  <c:v>6.37808340457428E6</c:v>
                </c:pt>
                <c:pt idx="266">
                  <c:v>6.37808278736216E6</c:v>
                </c:pt>
                <c:pt idx="267">
                  <c:v>6.37808216680272E6</c:v>
                </c:pt>
                <c:pt idx="268">
                  <c:v>6.37808154289596E6</c:v>
                </c:pt>
                <c:pt idx="269">
                  <c:v>6.37808091564188E6</c:v>
                </c:pt>
                <c:pt idx="270">
                  <c:v>6.37808028504048E6</c:v>
                </c:pt>
                <c:pt idx="271">
                  <c:v>6.37807965109177E6</c:v>
                </c:pt>
                <c:pt idx="272">
                  <c:v>6.37807901379574E6</c:v>
                </c:pt>
                <c:pt idx="273">
                  <c:v>6.3780783731524E6</c:v>
                </c:pt>
                <c:pt idx="274">
                  <c:v>6.37807772916172E6</c:v>
                </c:pt>
                <c:pt idx="275">
                  <c:v>6.37807708182374E6</c:v>
                </c:pt>
                <c:pt idx="276">
                  <c:v>6.37807643113845E6</c:v>
                </c:pt>
                <c:pt idx="277">
                  <c:v>6.37807577710583E6</c:v>
                </c:pt>
                <c:pt idx="278">
                  <c:v>6.37807511972591E6</c:v>
                </c:pt>
                <c:pt idx="279">
                  <c:v>6.37807445899866E6</c:v>
                </c:pt>
                <c:pt idx="280">
                  <c:v>6.37807379492411E6</c:v>
                </c:pt>
                <c:pt idx="281">
                  <c:v>6.37807312750223E6</c:v>
                </c:pt>
                <c:pt idx="282">
                  <c:v>6.37807245673305E6</c:v>
                </c:pt>
                <c:pt idx="283">
                  <c:v>6.37807178261655E6</c:v>
                </c:pt>
                <c:pt idx="284">
                  <c:v>6.37807110515274E6</c:v>
                </c:pt>
                <c:pt idx="285">
                  <c:v>6.37807042434161E6</c:v>
                </c:pt>
                <c:pt idx="286">
                  <c:v>6.37806974018317E6</c:v>
                </c:pt>
                <c:pt idx="287">
                  <c:v>6.37806905267742E6</c:v>
                </c:pt>
                <c:pt idx="288">
                  <c:v>6.37806836182436E6</c:v>
                </c:pt>
                <c:pt idx="289">
                  <c:v>6.37806766762399E6</c:v>
                </c:pt>
                <c:pt idx="290">
                  <c:v>6.3780669700763E6</c:v>
                </c:pt>
                <c:pt idx="291">
                  <c:v>6.37806626918131E6</c:v>
                </c:pt>
                <c:pt idx="292">
                  <c:v>6.37806556493901E6</c:v>
                </c:pt>
                <c:pt idx="293">
                  <c:v>6.37806481794071E6</c:v>
                </c:pt>
                <c:pt idx="294">
                  <c:v>6.37806406721285E6</c:v>
                </c:pt>
                <c:pt idx="295">
                  <c:v>6.37806331275543E6</c:v>
                </c:pt>
                <c:pt idx="296">
                  <c:v>6.37806255456844E6</c:v>
                </c:pt>
                <c:pt idx="297">
                  <c:v>6.37806179265189E6</c:v>
                </c:pt>
                <c:pt idx="298">
                  <c:v>6.37806102700578E6</c:v>
                </c:pt>
                <c:pt idx="299">
                  <c:v>6.37806025763011E6</c:v>
                </c:pt>
                <c:pt idx="300">
                  <c:v>6.37805948452487E6</c:v>
                </c:pt>
                <c:pt idx="301">
                  <c:v>6.37805870769008E6</c:v>
                </c:pt>
                <c:pt idx="302">
                  <c:v>6.37805792712572E6</c:v>
                </c:pt>
                <c:pt idx="303">
                  <c:v>6.37805714283181E6</c:v>
                </c:pt>
                <c:pt idx="304">
                  <c:v>6.37805635480833E6</c:v>
                </c:pt>
                <c:pt idx="305">
                  <c:v>6.3780555630553E6</c:v>
                </c:pt>
                <c:pt idx="306">
                  <c:v>6.37805476757271E6</c:v>
                </c:pt>
                <c:pt idx="307">
                  <c:v>6.37805396836056E6</c:v>
                </c:pt>
                <c:pt idx="308">
                  <c:v>6.37805316541885E6</c:v>
                </c:pt>
                <c:pt idx="309">
                  <c:v>6.37805235874758E6</c:v>
                </c:pt>
                <c:pt idx="310">
                  <c:v>6.37805154834676E6</c:v>
                </c:pt>
                <c:pt idx="311">
                  <c:v>6.37805073421638E6</c:v>
                </c:pt>
                <c:pt idx="312">
                  <c:v>6.37804991635645E6</c:v>
                </c:pt>
                <c:pt idx="313">
                  <c:v>6.37804909476696E6</c:v>
                </c:pt>
                <c:pt idx="314">
                  <c:v>6.37804826944792E6</c:v>
                </c:pt>
                <c:pt idx="315">
                  <c:v>6.37804744039932E6</c:v>
                </c:pt>
                <c:pt idx="316">
                  <c:v>6.37804660762116E6</c:v>
                </c:pt>
                <c:pt idx="317">
                  <c:v>6.37804577111346E6</c:v>
                </c:pt>
                <c:pt idx="318">
                  <c:v>6.3780449308762E6</c:v>
                </c:pt>
                <c:pt idx="319">
                  <c:v>6.37804408690939E6</c:v>
                </c:pt>
                <c:pt idx="320">
                  <c:v>6.37804323921303E6</c:v>
                </c:pt>
                <c:pt idx="321">
                  <c:v>6.37804238778711E6</c:v>
                </c:pt>
                <c:pt idx="322">
                  <c:v>6.37804153263165E6</c:v>
                </c:pt>
                <c:pt idx="323">
                  <c:v>6.37804067374663E6</c:v>
                </c:pt>
                <c:pt idx="324">
                  <c:v>6.37803981113206E6</c:v>
                </c:pt>
                <c:pt idx="325">
                  <c:v>6.37803894478795E6</c:v>
                </c:pt>
                <c:pt idx="326">
                  <c:v>6.37803807471429E6</c:v>
                </c:pt>
                <c:pt idx="327">
                  <c:v>6.37803720091108E6</c:v>
                </c:pt>
                <c:pt idx="328">
                  <c:v>6.37803632337832E6</c:v>
                </c:pt>
                <c:pt idx="329">
                  <c:v>6.37803544211601E6</c:v>
                </c:pt>
                <c:pt idx="330">
                  <c:v>6.37803455712415E6</c:v>
                </c:pt>
                <c:pt idx="331">
                  <c:v>6.37803366840275E6</c:v>
                </c:pt>
                <c:pt idx="332">
                  <c:v>6.37803277595181E6</c:v>
                </c:pt>
                <c:pt idx="333">
                  <c:v>6.37803187977132E6</c:v>
                </c:pt>
                <c:pt idx="334">
                  <c:v>6.37803097986128E6</c:v>
                </c:pt>
                <c:pt idx="335">
                  <c:v>6.3780300762217E6</c:v>
                </c:pt>
                <c:pt idx="336">
                  <c:v>6.37802916885258E6</c:v>
                </c:pt>
                <c:pt idx="337">
                  <c:v>6.37802825775391E6</c:v>
                </c:pt>
                <c:pt idx="338">
                  <c:v>6.3780273429257E6</c:v>
                </c:pt>
                <c:pt idx="339">
                  <c:v>6.37802642436795E6</c:v>
                </c:pt>
                <c:pt idx="340">
                  <c:v>6.37802550208065E6</c:v>
                </c:pt>
                <c:pt idx="341">
                  <c:v>6.37802457606382E6</c:v>
                </c:pt>
                <c:pt idx="342">
                  <c:v>6.37802364631744E6</c:v>
                </c:pt>
                <c:pt idx="343">
                  <c:v>6.37802271284153E6</c:v>
                </c:pt>
                <c:pt idx="344">
                  <c:v>6.37802177563607E6</c:v>
                </c:pt>
                <c:pt idx="345">
                  <c:v>6.37802083470108E6</c:v>
                </c:pt>
                <c:pt idx="346">
                  <c:v>6.37801989003655E6</c:v>
                </c:pt>
                <c:pt idx="347">
                  <c:v>6.37801894164248E6</c:v>
                </c:pt>
                <c:pt idx="348">
                  <c:v>6.37801798951888E6</c:v>
                </c:pt>
                <c:pt idx="349">
                  <c:v>6.37801703366573E6</c:v>
                </c:pt>
                <c:pt idx="350">
                  <c:v>6.37801607408305E6</c:v>
                </c:pt>
                <c:pt idx="351">
                  <c:v>6.37801511077084E6</c:v>
                </c:pt>
                <c:pt idx="352">
                  <c:v>6.37801414372909E6</c:v>
                </c:pt>
                <c:pt idx="353">
                  <c:v>6.37801317295781E6</c:v>
                </c:pt>
                <c:pt idx="354">
                  <c:v>6.37801219845699E6</c:v>
                </c:pt>
                <c:pt idx="355">
                  <c:v>6.37801122022664E6</c:v>
                </c:pt>
                <c:pt idx="356">
                  <c:v>6.37801023826675E6</c:v>
                </c:pt>
                <c:pt idx="357">
                  <c:v>6.37800925257734E6</c:v>
                </c:pt>
                <c:pt idx="358">
                  <c:v>6.37800826315839E6</c:v>
                </c:pt>
                <c:pt idx="359">
                  <c:v>6.37800727000991E6</c:v>
                </c:pt>
                <c:pt idx="360">
                  <c:v>6.3780062731319E6</c:v>
                </c:pt>
                <c:pt idx="361">
                  <c:v>6.37800527252437E6</c:v>
                </c:pt>
                <c:pt idx="362">
                  <c:v>6.3780042681873E6</c:v>
                </c:pt>
                <c:pt idx="363">
                  <c:v>6.37800326012071E6</c:v>
                </c:pt>
                <c:pt idx="364">
                  <c:v>6.37800224832458E6</c:v>
                </c:pt>
                <c:pt idx="365">
                  <c:v>6.37800123279893E6</c:v>
                </c:pt>
                <c:pt idx="366">
                  <c:v>6.37800021354375E6</c:v>
                </c:pt>
                <c:pt idx="367">
                  <c:v>6.37799919055905E6</c:v>
                </c:pt>
                <c:pt idx="368">
                  <c:v>6.37799816384482E6</c:v>
                </c:pt>
                <c:pt idx="369">
                  <c:v>6.37799713340106E6</c:v>
                </c:pt>
                <c:pt idx="370">
                  <c:v>6.37799609922778E6</c:v>
                </c:pt>
                <c:pt idx="371">
                  <c:v>6.37799506132498E6</c:v>
                </c:pt>
                <c:pt idx="372">
                  <c:v>6.37799401969265E6</c:v>
                </c:pt>
                <c:pt idx="373">
                  <c:v>6.3779929743308E6</c:v>
                </c:pt>
                <c:pt idx="374">
                  <c:v>6.37799192523943E6</c:v>
                </c:pt>
                <c:pt idx="375">
                  <c:v>6.37799087241854E6</c:v>
                </c:pt>
                <c:pt idx="376">
                  <c:v>6.37798981586813E6</c:v>
                </c:pt>
                <c:pt idx="377">
                  <c:v>6.37798875558819E6</c:v>
                </c:pt>
                <c:pt idx="378">
                  <c:v>6.37798769157874E6</c:v>
                </c:pt>
                <c:pt idx="379">
                  <c:v>6.37798662383977E6</c:v>
                </c:pt>
                <c:pt idx="380">
                  <c:v>6.37798555237128E6</c:v>
                </c:pt>
                <c:pt idx="381">
                  <c:v>6.37798447717327E6</c:v>
                </c:pt>
                <c:pt idx="382">
                  <c:v>6.37798339824575E6</c:v>
                </c:pt>
                <c:pt idx="383">
                  <c:v>6.37798231558871E6</c:v>
                </c:pt>
                <c:pt idx="384">
                  <c:v>6.37798122920215E6</c:v>
                </c:pt>
                <c:pt idx="385">
                  <c:v>6.37798013908608E6</c:v>
                </c:pt>
                <c:pt idx="386">
                  <c:v>6.37797904524049E6</c:v>
                </c:pt>
                <c:pt idx="387">
                  <c:v>6.37797794766539E6</c:v>
                </c:pt>
                <c:pt idx="388">
                  <c:v>6.37797684636078E6</c:v>
                </c:pt>
                <c:pt idx="389">
                  <c:v>6.37797574132665E6</c:v>
                </c:pt>
                <c:pt idx="390">
                  <c:v>6.37797463256302E6</c:v>
                </c:pt>
                <c:pt idx="391">
                  <c:v>6.37797352006987E6</c:v>
                </c:pt>
                <c:pt idx="392">
                  <c:v>6.37797240384721E6</c:v>
                </c:pt>
                <c:pt idx="393">
                  <c:v>6.37797128389504E6</c:v>
                </c:pt>
                <c:pt idx="394">
                  <c:v>6.37797016021336E6</c:v>
                </c:pt>
                <c:pt idx="395">
                  <c:v>6.37796903280217E6</c:v>
                </c:pt>
                <c:pt idx="396">
                  <c:v>6.37796790166148E6</c:v>
                </c:pt>
                <c:pt idx="397">
                  <c:v>6.37796676679127E6</c:v>
                </c:pt>
                <c:pt idx="398">
                  <c:v>6.37796562819156E6</c:v>
                </c:pt>
                <c:pt idx="399">
                  <c:v>6.37796448586235E6</c:v>
                </c:pt>
                <c:pt idx="400">
                  <c:v>6.37796333980362E6</c:v>
                </c:pt>
                <c:pt idx="401">
                  <c:v>6.3779621900154E6</c:v>
                </c:pt>
                <c:pt idx="402">
                  <c:v>6.37796103649767E6</c:v>
                </c:pt>
                <c:pt idx="403">
                  <c:v>6.37795987925044E6</c:v>
                </c:pt>
                <c:pt idx="404">
                  <c:v>6.3779587182737E6</c:v>
                </c:pt>
                <c:pt idx="405">
                  <c:v>6.37795755356746E6</c:v>
                </c:pt>
                <c:pt idx="406">
                  <c:v>6.37795638513172E6</c:v>
                </c:pt>
                <c:pt idx="407">
                  <c:v>6.37795521296649E6</c:v>
                </c:pt>
                <c:pt idx="408">
                  <c:v>6.37795403707175E6</c:v>
                </c:pt>
                <c:pt idx="409">
                  <c:v>6.37795285744751E6</c:v>
                </c:pt>
                <c:pt idx="410">
                  <c:v>6.37795167409377E6</c:v>
                </c:pt>
                <c:pt idx="411">
                  <c:v>6.37795048701054E6</c:v>
                </c:pt>
                <c:pt idx="412">
                  <c:v>6.3779492961978E6</c:v>
                </c:pt>
                <c:pt idx="413">
                  <c:v>6.37794810165558E6</c:v>
                </c:pt>
                <c:pt idx="414">
                  <c:v>6.37794690338385E6</c:v>
                </c:pt>
                <c:pt idx="415">
                  <c:v>6.37794570138263E6</c:v>
                </c:pt>
                <c:pt idx="416">
                  <c:v>6.37794449565192E6</c:v>
                </c:pt>
                <c:pt idx="417">
                  <c:v>6.37794328619171E6</c:v>
                </c:pt>
                <c:pt idx="418">
                  <c:v>6.37794207300201E6</c:v>
                </c:pt>
                <c:pt idx="419">
                  <c:v>6.37794085608282E6</c:v>
                </c:pt>
                <c:pt idx="420">
                  <c:v>6.37793963543414E6</c:v>
                </c:pt>
                <c:pt idx="421">
                  <c:v>6.37793841105596E6</c:v>
                </c:pt>
                <c:pt idx="422">
                  <c:v>6.37793718294829E6</c:v>
                </c:pt>
                <c:pt idx="423">
                  <c:v>6.37793595111114E6</c:v>
                </c:pt>
                <c:pt idx="424">
                  <c:v>6.3779347155445E6</c:v>
                </c:pt>
                <c:pt idx="425">
                  <c:v>6.37793347624837E6</c:v>
                </c:pt>
                <c:pt idx="426">
                  <c:v>6.37793223322275E6</c:v>
                </c:pt>
                <c:pt idx="427">
                  <c:v>6.37793098646764E6</c:v>
                </c:pt>
                <c:pt idx="428">
                  <c:v>6.37792980189101E6</c:v>
                </c:pt>
                <c:pt idx="429">
                  <c:v>6.37792861396714E6</c:v>
                </c:pt>
                <c:pt idx="430">
                  <c:v>6.37792742269603E6</c:v>
                </c:pt>
                <c:pt idx="431">
                  <c:v>6.37792622807768E6</c:v>
                </c:pt>
                <c:pt idx="432">
                  <c:v>6.3779250301121E6</c:v>
                </c:pt>
                <c:pt idx="433">
                  <c:v>6.37792382879928E6</c:v>
                </c:pt>
                <c:pt idx="434">
                  <c:v>6.37792262413922E6</c:v>
                </c:pt>
                <c:pt idx="435">
                  <c:v>6.37792141613193E6</c:v>
                </c:pt>
                <c:pt idx="436">
                  <c:v>6.37792020477741E6</c:v>
                </c:pt>
                <c:pt idx="437">
                  <c:v>6.37791899007565E6</c:v>
                </c:pt>
                <c:pt idx="438">
                  <c:v>6.37791777202666E6</c:v>
                </c:pt>
                <c:pt idx="439">
                  <c:v>6.37791655063044E6</c:v>
                </c:pt>
                <c:pt idx="440">
                  <c:v>6.37791532588698E6</c:v>
                </c:pt>
                <c:pt idx="441">
                  <c:v>6.3779140977963E6</c:v>
                </c:pt>
                <c:pt idx="442">
                  <c:v>6.37791286635838E6</c:v>
                </c:pt>
                <c:pt idx="443">
                  <c:v>6.37791163157323E6</c:v>
                </c:pt>
                <c:pt idx="444">
                  <c:v>6.37791039344086E6</c:v>
                </c:pt>
                <c:pt idx="445">
                  <c:v>6.37790915196125E6</c:v>
                </c:pt>
                <c:pt idx="446">
                  <c:v>6.37790790713442E6</c:v>
                </c:pt>
                <c:pt idx="447">
                  <c:v>6.37790665896036E6</c:v>
                </c:pt>
                <c:pt idx="448">
                  <c:v>6.37790540743908E6</c:v>
                </c:pt>
                <c:pt idx="449">
                  <c:v>6.37790415257056E6</c:v>
                </c:pt>
                <c:pt idx="450">
                  <c:v>6.37790289435483E6</c:v>
                </c:pt>
                <c:pt idx="451">
                  <c:v>6.37790163279187E6</c:v>
                </c:pt>
                <c:pt idx="452">
                  <c:v>6.37790036788168E6</c:v>
                </c:pt>
                <c:pt idx="453">
                  <c:v>6.37789909962427E6</c:v>
                </c:pt>
                <c:pt idx="454">
                  <c:v>6.37789782801964E6</c:v>
                </c:pt>
                <c:pt idx="455">
                  <c:v>6.37789655306779E6</c:v>
                </c:pt>
                <c:pt idx="456">
                  <c:v>6.37789527476872E6</c:v>
                </c:pt>
                <c:pt idx="457">
                  <c:v>6.37789399312242E6</c:v>
                </c:pt>
                <c:pt idx="458">
                  <c:v>6.37789270812891E6</c:v>
                </c:pt>
                <c:pt idx="459">
                  <c:v>6.37789141978817E6</c:v>
                </c:pt>
                <c:pt idx="460">
                  <c:v>6.37789012810022E6</c:v>
                </c:pt>
                <c:pt idx="461">
                  <c:v>6.37788890509926E6</c:v>
                </c:pt>
                <c:pt idx="462">
                  <c:v>6.37788767911267E6</c:v>
                </c:pt>
                <c:pt idx="463">
                  <c:v>6.37788645014044E6</c:v>
                </c:pt>
                <c:pt idx="464">
                  <c:v>6.37788521818258E6</c:v>
                </c:pt>
                <c:pt idx="465">
                  <c:v>6.37788398323908E6</c:v>
                </c:pt>
                <c:pt idx="466">
                  <c:v>6.37788274530995E6</c:v>
                </c:pt>
                <c:pt idx="467">
                  <c:v>6.37788150439519E6</c:v>
                </c:pt>
                <c:pt idx="468">
                  <c:v>6.3778802604948E6</c:v>
                </c:pt>
                <c:pt idx="469">
                  <c:v>6.37787901360878E6</c:v>
                </c:pt>
                <c:pt idx="470">
                  <c:v>6.37787776373712E6</c:v>
                </c:pt>
                <c:pt idx="471">
                  <c:v>6.37787651087984E6</c:v>
                </c:pt>
                <c:pt idx="472">
                  <c:v>6.37787525503693E6</c:v>
                </c:pt>
                <c:pt idx="473">
                  <c:v>6.37787399620838E6</c:v>
                </c:pt>
                <c:pt idx="474">
                  <c:v>6.37787273439422E6</c:v>
                </c:pt>
                <c:pt idx="475">
                  <c:v>6.37787146959442E6</c:v>
                </c:pt>
                <c:pt idx="476">
                  <c:v>6.37787020180899E6</c:v>
                </c:pt>
                <c:pt idx="477">
                  <c:v>6.37786893103794E6</c:v>
                </c:pt>
                <c:pt idx="478">
                  <c:v>6.37786765728127E6</c:v>
                </c:pt>
                <c:pt idx="479">
                  <c:v>6.37786638053897E6</c:v>
                </c:pt>
                <c:pt idx="480">
                  <c:v>6.37786510081104E6</c:v>
                </c:pt>
                <c:pt idx="481">
                  <c:v>6.37786381809749E6</c:v>
                </c:pt>
                <c:pt idx="482">
                  <c:v>6.37786253239832E6</c:v>
                </c:pt>
                <c:pt idx="483">
                  <c:v>6.37786124371352E6</c:v>
                </c:pt>
                <c:pt idx="484">
                  <c:v>6.3778599520431E6</c:v>
                </c:pt>
                <c:pt idx="485">
                  <c:v>6.37785865738706E6</c:v>
                </c:pt>
                <c:pt idx="486">
                  <c:v>6.3778573597454E6</c:v>
                </c:pt>
                <c:pt idx="487">
                  <c:v>6.37785613570825E6</c:v>
                </c:pt>
                <c:pt idx="488">
                  <c:v>6.37785490902641E6</c:v>
                </c:pt>
                <c:pt idx="489">
                  <c:v>6.37785367969986E6</c:v>
                </c:pt>
                <c:pt idx="490">
                  <c:v>6.37785244772861E6</c:v>
                </c:pt>
                <c:pt idx="491">
                  <c:v>6.37785121311266E6</c:v>
                </c:pt>
                <c:pt idx="492">
                  <c:v>6.37784997585201E6</c:v>
                </c:pt>
                <c:pt idx="493">
                  <c:v>6.37784873594667E6</c:v>
                </c:pt>
                <c:pt idx="494">
                  <c:v>6.37784749339662E6</c:v>
                </c:pt>
                <c:pt idx="495">
                  <c:v>6.37784624820188E6</c:v>
                </c:pt>
                <c:pt idx="496">
                  <c:v>6.37784500036244E6</c:v>
                </c:pt>
                <c:pt idx="497">
                  <c:v>6.3778437498783E6</c:v>
                </c:pt>
                <c:pt idx="498">
                  <c:v>6.37784249674947E6</c:v>
                </c:pt>
                <c:pt idx="499">
                  <c:v>6.37784124097594E6</c:v>
                </c:pt>
                <c:pt idx="500">
                  <c:v>6.37783998255772E6</c:v>
                </c:pt>
                <c:pt idx="501">
                  <c:v>6.3778387214948E6</c:v>
                </c:pt>
                <c:pt idx="502">
                  <c:v>6.37783745778719E6</c:v>
                </c:pt>
                <c:pt idx="503">
                  <c:v>6.37783619143488E6</c:v>
                </c:pt>
                <c:pt idx="504">
                  <c:v>6.37783492243789E6</c:v>
                </c:pt>
                <c:pt idx="505">
                  <c:v>6.3778336507962E6</c:v>
                </c:pt>
                <c:pt idx="506">
                  <c:v>6.37783237650981E6</c:v>
                </c:pt>
                <c:pt idx="507">
                  <c:v>6.37783109957874E6</c:v>
                </c:pt>
                <c:pt idx="508">
                  <c:v>6.37782982000298E6</c:v>
                </c:pt>
                <c:pt idx="509">
                  <c:v>6.37782853778252E6</c:v>
                </c:pt>
                <c:pt idx="510">
                  <c:v>6.37782725291738E6</c:v>
                </c:pt>
                <c:pt idx="511">
                  <c:v>6.37782604595439E6</c:v>
                </c:pt>
                <c:pt idx="512">
                  <c:v>6.37782483666697E6</c:v>
                </c:pt>
                <c:pt idx="513">
                  <c:v>6.37782362505511E6</c:v>
                </c:pt>
                <c:pt idx="514">
                  <c:v>6.37782241111882E6</c:v>
                </c:pt>
                <c:pt idx="515">
                  <c:v>6.3778211948581E6</c:v>
                </c:pt>
                <c:pt idx="516">
                  <c:v>6.37781997627295E6</c:v>
                </c:pt>
                <c:pt idx="517">
                  <c:v>6.37781875536337E6</c:v>
                </c:pt>
                <c:pt idx="518">
                  <c:v>6.37781753212936E6</c:v>
                </c:pt>
                <c:pt idx="519">
                  <c:v>6.37781630657091E6</c:v>
                </c:pt>
                <c:pt idx="520">
                  <c:v>6.37781507868804E6</c:v>
                </c:pt>
                <c:pt idx="521">
                  <c:v>6.37781384848074E6</c:v>
                </c:pt>
                <c:pt idx="522">
                  <c:v>6.37781261594901E6</c:v>
                </c:pt>
                <c:pt idx="523">
                  <c:v>6.37781138109285E6</c:v>
                </c:pt>
                <c:pt idx="524">
                  <c:v>6.37781014391226E6</c:v>
                </c:pt>
                <c:pt idx="525">
                  <c:v>6.37780890440724E6</c:v>
                </c:pt>
                <c:pt idx="526">
                  <c:v>6.3778076625778E6</c:v>
                </c:pt>
                <c:pt idx="527">
                  <c:v>6.37780641842393E6</c:v>
                </c:pt>
                <c:pt idx="528">
                  <c:v>6.37780517194563E6</c:v>
                </c:pt>
                <c:pt idx="529">
                  <c:v>6.37780392314291E6</c:v>
                </c:pt>
                <c:pt idx="530">
                  <c:v>6.37780267201576E6</c:v>
                </c:pt>
                <c:pt idx="531">
                  <c:v>6.37780141856419E6</c:v>
                </c:pt>
                <c:pt idx="532">
                  <c:v>6.37780016278819E6</c:v>
                </c:pt>
                <c:pt idx="533">
                  <c:v>6.37779898863344E6</c:v>
                </c:pt>
                <c:pt idx="534">
                  <c:v>6.37779781245387E6</c:v>
                </c:pt>
                <c:pt idx="535">
                  <c:v>6.37779663424946E6</c:v>
                </c:pt>
                <c:pt idx="536">
                  <c:v>6.37779545402022E6</c:v>
                </c:pt>
                <c:pt idx="537">
                  <c:v>6.37779427176616E6</c:v>
                </c:pt>
                <c:pt idx="538">
                  <c:v>6.37779308748726E6</c:v>
                </c:pt>
                <c:pt idx="539">
                  <c:v>6.37779190118353E6</c:v>
                </c:pt>
                <c:pt idx="540">
                  <c:v>6.37779071285498E6</c:v>
                </c:pt>
                <c:pt idx="541">
                  <c:v>6.37778952250159E6</c:v>
                </c:pt>
                <c:pt idx="542">
                  <c:v>6.37778833012338E6</c:v>
                </c:pt>
                <c:pt idx="543">
                  <c:v>6.37778713572034E6</c:v>
                </c:pt>
                <c:pt idx="544">
                  <c:v>6.37778593929247E6</c:v>
                </c:pt>
                <c:pt idx="545">
                  <c:v>6.37778474083978E6</c:v>
                </c:pt>
                <c:pt idx="546">
                  <c:v>6.37778354036226E6</c:v>
                </c:pt>
                <c:pt idx="547">
                  <c:v>6.37778233785991E6</c:v>
                </c:pt>
                <c:pt idx="548">
                  <c:v>6.37778113333273E6</c:v>
                </c:pt>
                <c:pt idx="549">
                  <c:v>6.37777992678074E6</c:v>
                </c:pt>
                <c:pt idx="550">
                  <c:v>6.37777871820391E6</c:v>
                </c:pt>
                <c:pt idx="551">
                  <c:v>6.37777750760226E6</c:v>
                </c:pt>
                <c:pt idx="552">
                  <c:v>6.37777629497579E6</c:v>
                </c:pt>
                <c:pt idx="553">
                  <c:v>6.37777508032449E6</c:v>
                </c:pt>
                <c:pt idx="554">
                  <c:v>6.37777386364837E6</c:v>
                </c:pt>
                <c:pt idx="555">
                  <c:v>6.37777273206464E6</c:v>
                </c:pt>
                <c:pt idx="556">
                  <c:v>6.37777159873502E6</c:v>
                </c:pt>
                <c:pt idx="557">
                  <c:v>6.37777046365951E6</c:v>
                </c:pt>
                <c:pt idx="558">
                  <c:v>6.3777693268381E6</c:v>
                </c:pt>
                <c:pt idx="559">
                  <c:v>6.3777681882708E6</c:v>
                </c:pt>
                <c:pt idx="560">
                  <c:v>6.37776704795761E6</c:v>
                </c:pt>
                <c:pt idx="561">
                  <c:v>6.37776590589853E6</c:v>
                </c:pt>
                <c:pt idx="562">
                  <c:v>6.37776476209356E6</c:v>
                </c:pt>
                <c:pt idx="563">
                  <c:v>6.37776361654269E6</c:v>
                </c:pt>
                <c:pt idx="564">
                  <c:v>6.37776246924594E6</c:v>
                </c:pt>
                <c:pt idx="565">
                  <c:v>6.3777613202033E6</c:v>
                </c:pt>
                <c:pt idx="566">
                  <c:v>6.37776016941475E6</c:v>
                </c:pt>
                <c:pt idx="567">
                  <c:v>6.37775901688033E6</c:v>
                </c:pt>
                <c:pt idx="568">
                  <c:v>6.37775786260001E6</c:v>
                </c:pt>
                <c:pt idx="569">
                  <c:v>6.37775670657381E6</c:v>
                </c:pt>
                <c:pt idx="570">
                  <c:v>6.37775554880172E6</c:v>
                </c:pt>
                <c:pt idx="571">
                  <c:v>6.37775438928374E6</c:v>
                </c:pt>
                <c:pt idx="572">
                  <c:v>6.37775322801987E6</c:v>
                </c:pt>
                <c:pt idx="573">
                  <c:v>6.37775206501011E6</c:v>
                </c:pt>
                <c:pt idx="574">
                  <c:v>6.37775090025446E6</c:v>
                </c:pt>
                <c:pt idx="575">
                  <c:v>6.37774973375293E6</c:v>
                </c:pt>
                <c:pt idx="576">
                  <c:v>6.37774856550551E6</c:v>
                </c:pt>
                <c:pt idx="577">
                  <c:v>6.37774748557367E6</c:v>
                </c:pt>
                <c:pt idx="578">
                  <c:v>6.37774640415422E6</c:v>
                </c:pt>
                <c:pt idx="579">
                  <c:v>6.37774532124714E6</c:v>
                </c:pt>
                <c:pt idx="580">
                  <c:v>6.37774423685245E6</c:v>
                </c:pt>
                <c:pt idx="581">
                  <c:v>6.37774315097014E6</c:v>
                </c:pt>
                <c:pt idx="582">
                  <c:v>6.37774206360021E6</c:v>
                </c:pt>
                <c:pt idx="583">
                  <c:v>6.37774097474266E6</c:v>
                </c:pt>
                <c:pt idx="584">
                  <c:v>6.3777398843975E6</c:v>
                </c:pt>
                <c:pt idx="585">
                  <c:v>6.37773879256472E6</c:v>
                </c:pt>
                <c:pt idx="586">
                  <c:v>6.37773769924432E6</c:v>
                </c:pt>
                <c:pt idx="587">
                  <c:v>6.3777366044363E6</c:v>
                </c:pt>
                <c:pt idx="588">
                  <c:v>6.37773550814067E6</c:v>
                </c:pt>
                <c:pt idx="589">
                  <c:v>6.37773441035742E6</c:v>
                </c:pt>
                <c:pt idx="590">
                  <c:v>6.37773331108655E6</c:v>
                </c:pt>
                <c:pt idx="591">
                  <c:v>6.37773221032807E6</c:v>
                </c:pt>
                <c:pt idx="592">
                  <c:v>6.37773110808198E6</c:v>
                </c:pt>
                <c:pt idx="593">
                  <c:v>6.37773000434826E6</c:v>
                </c:pt>
                <c:pt idx="594">
                  <c:v>6.37772889912694E6</c:v>
                </c:pt>
                <c:pt idx="595">
                  <c:v>6.37772779241799E6</c:v>
                </c:pt>
                <c:pt idx="596">
                  <c:v>6.37772668422144E6</c:v>
                </c:pt>
                <c:pt idx="597">
                  <c:v>6.37772557453727E6</c:v>
                </c:pt>
                <c:pt idx="598">
                  <c:v>6.37772446336548E6</c:v>
                </c:pt>
                <c:pt idx="599">
                  <c:v>6.37772335070609E6</c:v>
                </c:pt>
                <c:pt idx="600">
                  <c:v>6.37772223655907E6</c:v>
                </c:pt>
                <c:pt idx="601">
                  <c:v>6.37772121395082E6</c:v>
                </c:pt>
                <c:pt idx="602">
                  <c:v>6.37772019009256E6</c:v>
                </c:pt>
                <c:pt idx="603">
                  <c:v>6.37771916498429E6</c:v>
                </c:pt>
                <c:pt idx="604">
                  <c:v>6.37771813862601E6</c:v>
                </c:pt>
                <c:pt idx="605">
                  <c:v>6.37771711101772E6</c:v>
                </c:pt>
                <c:pt idx="606">
                  <c:v>6.37771608215943E6</c:v>
                </c:pt>
                <c:pt idx="607">
                  <c:v>6.37771505205113E6</c:v>
                </c:pt>
                <c:pt idx="608">
                  <c:v>6.37771402069283E6</c:v>
                </c:pt>
                <c:pt idx="609">
                  <c:v>6.37771298808451E6</c:v>
                </c:pt>
                <c:pt idx="610">
                  <c:v>6.37771195422619E6</c:v>
                </c:pt>
                <c:pt idx="611">
                  <c:v>6.37771091911786E6</c:v>
                </c:pt>
                <c:pt idx="612">
                  <c:v>6.37770988275953E6</c:v>
                </c:pt>
                <c:pt idx="613">
                  <c:v>6.3777088451512E6</c:v>
                </c:pt>
                <c:pt idx="614">
                  <c:v>6.37770780629285E6</c:v>
                </c:pt>
                <c:pt idx="615">
                  <c:v>6.3777067661845E6</c:v>
                </c:pt>
                <c:pt idx="616">
                  <c:v>6.37770572482615E6</c:v>
                </c:pt>
                <c:pt idx="617">
                  <c:v>6.37770468221779E6</c:v>
                </c:pt>
                <c:pt idx="618">
                  <c:v>6.37770363835942E6</c:v>
                </c:pt>
                <c:pt idx="619">
                  <c:v>6.37770259325105E6</c:v>
                </c:pt>
                <c:pt idx="620">
                  <c:v>6.37770154689268E6</c:v>
                </c:pt>
                <c:pt idx="621">
                  <c:v>6.3777004992843E6</c:v>
                </c:pt>
                <c:pt idx="622">
                  <c:v>6.37769945042592E6</c:v>
                </c:pt>
                <c:pt idx="623">
                  <c:v>6.37769840031753E6</c:v>
                </c:pt>
                <c:pt idx="624">
                  <c:v>6.37769734895914E6</c:v>
                </c:pt>
                <c:pt idx="625">
                  <c:v>6.37769629635075E6</c:v>
                </c:pt>
                <c:pt idx="626">
                  <c:v>6.37769524249235E6</c:v>
                </c:pt>
                <c:pt idx="627">
                  <c:v>6.37769418738395E6</c:v>
                </c:pt>
                <c:pt idx="628">
                  <c:v>6.37769313102555E6</c:v>
                </c:pt>
                <c:pt idx="629">
                  <c:v>6.37769216961502E6</c:v>
                </c:pt>
                <c:pt idx="630">
                  <c:v>6.37769120717142E6</c:v>
                </c:pt>
                <c:pt idx="631">
                  <c:v>6.37769024369477E6</c:v>
                </c:pt>
                <c:pt idx="632">
                  <c:v>6.37768927918506E6</c:v>
                </c:pt>
                <c:pt idx="633">
                  <c:v>6.37768831364229E6</c:v>
                </c:pt>
                <c:pt idx="634">
                  <c:v>6.37768734706646E6</c:v>
                </c:pt>
                <c:pt idx="635">
                  <c:v>6.37768637945757E6</c:v>
                </c:pt>
                <c:pt idx="636">
                  <c:v>6.37768541081562E6</c:v>
                </c:pt>
                <c:pt idx="637">
                  <c:v>6.37768444114061E6</c:v>
                </c:pt>
                <c:pt idx="638">
                  <c:v>6.37768347043254E6</c:v>
                </c:pt>
                <c:pt idx="639">
                  <c:v>6.37768249869142E6</c:v>
                </c:pt>
                <c:pt idx="640">
                  <c:v>6.37768152591723E6</c:v>
                </c:pt>
                <c:pt idx="641">
                  <c:v>6.37768055210999E6</c:v>
                </c:pt>
                <c:pt idx="642">
                  <c:v>6.37767957726969E6</c:v>
                </c:pt>
                <c:pt idx="643">
                  <c:v>6.37767860139634E6</c:v>
                </c:pt>
                <c:pt idx="644">
                  <c:v>6.37767762448992E6</c:v>
                </c:pt>
                <c:pt idx="645">
                  <c:v>6.37767664655045E6</c:v>
                </c:pt>
                <c:pt idx="646">
                  <c:v>6.37767566757792E6</c:v>
                </c:pt>
                <c:pt idx="647">
                  <c:v>6.37767468757233E6</c:v>
                </c:pt>
                <c:pt idx="648">
                  <c:v>6.37767370653369E6</c:v>
                </c:pt>
                <c:pt idx="649">
                  <c:v>6.37767272446199E6</c:v>
                </c:pt>
                <c:pt idx="650">
                  <c:v>6.37767174135723E6</c:v>
                </c:pt>
                <c:pt idx="651">
                  <c:v>6.37767075721942E6</c:v>
                </c:pt>
                <c:pt idx="652">
                  <c:v>6.37766977204855E6</c:v>
                </c:pt>
                <c:pt idx="653">
                  <c:v>6.37766878584462E6</c:v>
                </c:pt>
                <c:pt idx="654">
                  <c:v>6.37766779860764E6</c:v>
                </c:pt>
                <c:pt idx="655">
                  <c:v>6.3776668103376E6</c:v>
                </c:pt>
                <c:pt idx="656">
                  <c:v>6.3776658210345E6</c:v>
                </c:pt>
                <c:pt idx="657">
                  <c:v>6.37766483069835E6</c:v>
                </c:pt>
                <c:pt idx="658">
                  <c:v>6.37766383932915E6</c:v>
                </c:pt>
                <c:pt idx="659">
                  <c:v>6.37766284692689E6</c:v>
                </c:pt>
                <c:pt idx="660">
                  <c:v>6.37766185349157E6</c:v>
                </c:pt>
                <c:pt idx="661">
                  <c:v>6.3776608590232E6</c:v>
                </c:pt>
                <c:pt idx="662">
                  <c:v>6.37765986352178E6</c:v>
                </c:pt>
                <c:pt idx="663">
                  <c:v>6.3776588669873E6</c:v>
                </c:pt>
                <c:pt idx="664">
                  <c:v>6.37765786941976E6</c:v>
                </c:pt>
                <c:pt idx="665">
                  <c:v>6.37765687081917E6</c:v>
                </c:pt>
                <c:pt idx="666">
                  <c:v>6.37765597119538E6</c:v>
                </c:pt>
                <c:pt idx="667">
                  <c:v>6.37765507073482E6</c:v>
                </c:pt>
                <c:pt idx="668">
                  <c:v>6.37765416943748E6</c:v>
                </c:pt>
                <c:pt idx="669">
                  <c:v>6.37765326730337E6</c:v>
                </c:pt>
                <c:pt idx="670">
                  <c:v>6.37765236433248E6</c:v>
                </c:pt>
                <c:pt idx="671">
                  <c:v>6.37765146052482E6</c:v>
                </c:pt>
                <c:pt idx="672">
                  <c:v>6.37765055588039E6</c:v>
                </c:pt>
                <c:pt idx="673">
                  <c:v>6.37764965039919E6</c:v>
                </c:pt>
                <c:pt idx="674">
                  <c:v>6.37764874408121E6</c:v>
                </c:pt>
                <c:pt idx="675">
                  <c:v>6.37764783692646E6</c:v>
                </c:pt>
                <c:pt idx="676">
                  <c:v>6.37764692893493E6</c:v>
                </c:pt>
                <c:pt idx="677">
                  <c:v>6.37764602010664E6</c:v>
                </c:pt>
                <c:pt idx="678">
                  <c:v>6.37764511044157E6</c:v>
                </c:pt>
                <c:pt idx="679">
                  <c:v>6.37764419993973E6</c:v>
                </c:pt>
                <c:pt idx="680">
                  <c:v>6.37764328860112E6</c:v>
                </c:pt>
                <c:pt idx="681">
                  <c:v>6.37764237642573E6</c:v>
                </c:pt>
                <c:pt idx="682">
                  <c:v>6.37764146341358E6</c:v>
                </c:pt>
                <c:pt idx="683">
                  <c:v>6.37764054956465E6</c:v>
                </c:pt>
                <c:pt idx="684">
                  <c:v>6.37763963487895E6</c:v>
                </c:pt>
                <c:pt idx="685">
                  <c:v>6.37763871935647E6</c:v>
                </c:pt>
                <c:pt idx="686">
                  <c:v>6.37763780299723E6</c:v>
                </c:pt>
                <c:pt idx="687">
                  <c:v>6.37763688580122E6</c:v>
                </c:pt>
                <c:pt idx="688">
                  <c:v>6.37763596776843E6</c:v>
                </c:pt>
                <c:pt idx="689">
                  <c:v>6.37763504889887E6</c:v>
                </c:pt>
                <c:pt idx="690">
                  <c:v>6.37763412919255E6</c:v>
                </c:pt>
                <c:pt idx="691">
                  <c:v>6.37763320864945E6</c:v>
                </c:pt>
                <c:pt idx="692">
                  <c:v>6.37763228726958E6</c:v>
                </c:pt>
                <c:pt idx="693">
                  <c:v>6.37763136505293E6</c:v>
                </c:pt>
                <c:pt idx="694">
                  <c:v>6.37763044199952E6</c:v>
                </c:pt>
                <c:pt idx="695">
                  <c:v>6.37762951810934E6</c:v>
                </c:pt>
                <c:pt idx="696">
                  <c:v>6.3776285933824E6</c:v>
                </c:pt>
                <c:pt idx="697">
                  <c:v>6.37762766781867E6</c:v>
                </c:pt>
                <c:pt idx="698">
                  <c:v>6.37762674141818E6</c:v>
                </c:pt>
                <c:pt idx="699">
                  <c:v>6.37762581418092E6</c:v>
                </c:pt>
                <c:pt idx="700">
                  <c:v>6.37762488610688E6</c:v>
                </c:pt>
                <c:pt idx="701">
                  <c:v>6.37762395719608E6</c:v>
                </c:pt>
                <c:pt idx="702">
                  <c:v>6.37762302744851E6</c:v>
                </c:pt>
                <c:pt idx="703">
                  <c:v>6.37762209686417E6</c:v>
                </c:pt>
                <c:pt idx="704">
                  <c:v>6.37762116544306E6</c:v>
                </c:pt>
                <c:pt idx="705">
                  <c:v>6.37762023318519E6</c:v>
                </c:pt>
                <c:pt idx="706">
                  <c:v>6.37761930009054E6</c:v>
                </c:pt>
                <c:pt idx="707">
                  <c:v>6.37761836615912E6</c:v>
                </c:pt>
                <c:pt idx="708">
                  <c:v>6.37761743139094E6</c:v>
                </c:pt>
                <c:pt idx="709">
                  <c:v>6.37761649578598E6</c:v>
                </c:pt>
                <c:pt idx="710">
                  <c:v>6.37761555934426E6</c:v>
                </c:pt>
                <c:pt idx="711">
                  <c:v>6.37761462206577E6</c:v>
                </c:pt>
                <c:pt idx="712">
                  <c:v>6.37761368395051E6</c:v>
                </c:pt>
                <c:pt idx="713">
                  <c:v>6.37761274499848E6</c:v>
                </c:pt>
                <c:pt idx="714">
                  <c:v>6.37761180520969E6</c:v>
                </c:pt>
                <c:pt idx="715">
                  <c:v>6.37761086458412E6</c:v>
                </c:pt>
                <c:pt idx="716">
                  <c:v>6.37760992312179E6</c:v>
                </c:pt>
                <c:pt idx="717">
                  <c:v>6.37760898082269E6</c:v>
                </c:pt>
                <c:pt idx="718">
                  <c:v>6.37760803768683E6</c:v>
                </c:pt>
                <c:pt idx="719">
                  <c:v>6.37760709371419E6</c:v>
                </c:pt>
                <c:pt idx="720">
                  <c:v>6.37760614890479E6</c:v>
                </c:pt>
                <c:pt idx="721">
                  <c:v>6.3775253763475E6</c:v>
                </c:pt>
              </c:numCache>
            </c:numRef>
          </c:xVal>
          <c:yVal>
            <c:numRef>
              <c:f>Sheet1!$AG$3:$AG$724</c:f>
              <c:numCache>
                <c:formatCode>0.00</c:formatCode>
                <c:ptCount val="722"/>
                <c:pt idx="0">
                  <c:v>0.0</c:v>
                </c:pt>
                <c:pt idx="1">
                  <c:v>73.05795710989698</c:v>
                </c:pt>
                <c:pt idx="2">
                  <c:v>146.1159142102084</c:v>
                </c:pt>
                <c:pt idx="3">
                  <c:v>219.1738712913489</c:v>
                </c:pt>
                <c:pt idx="4">
                  <c:v>292.231828343733</c:v>
                </c:pt>
                <c:pt idx="5">
                  <c:v>365.289785357775</c:v>
                </c:pt>
                <c:pt idx="6">
                  <c:v>438.3477423238895</c:v>
                </c:pt>
                <c:pt idx="7">
                  <c:v>511.4056992324911</c:v>
                </c:pt>
                <c:pt idx="8">
                  <c:v>584.4636560739942</c:v>
                </c:pt>
                <c:pt idx="9">
                  <c:v>657.5216128388133</c:v>
                </c:pt>
                <c:pt idx="10">
                  <c:v>730.579569517363</c:v>
                </c:pt>
                <c:pt idx="11">
                  <c:v>803.6375261000579</c:v>
                </c:pt>
                <c:pt idx="12">
                  <c:v>876.6954825773124</c:v>
                </c:pt>
                <c:pt idx="13">
                  <c:v>949.753438939541</c:v>
                </c:pt>
                <c:pt idx="14">
                  <c:v>1022.811395177158</c:v>
                </c:pt>
                <c:pt idx="15">
                  <c:v>1095.869351280578</c:v>
                </c:pt>
                <c:pt idx="16">
                  <c:v>1168.927307240216</c:v>
                </c:pt>
                <c:pt idx="17">
                  <c:v>1241.985263046486</c:v>
                </c:pt>
                <c:pt idx="18">
                  <c:v>1315.043218689803</c:v>
                </c:pt>
                <c:pt idx="19">
                  <c:v>1388.10117416058</c:v>
                </c:pt>
                <c:pt idx="20">
                  <c:v>1461.159129449234</c:v>
                </c:pt>
                <c:pt idx="21">
                  <c:v>1534.217084546177</c:v>
                </c:pt>
                <c:pt idx="22">
                  <c:v>1607.275039441825</c:v>
                </c:pt>
                <c:pt idx="23">
                  <c:v>1680.332994126592</c:v>
                </c:pt>
                <c:pt idx="24">
                  <c:v>1753.390948590893</c:v>
                </c:pt>
                <c:pt idx="25">
                  <c:v>1826.448902825142</c:v>
                </c:pt>
                <c:pt idx="26">
                  <c:v>1899.506856819754</c:v>
                </c:pt>
                <c:pt idx="27">
                  <c:v>1972.564810565143</c:v>
                </c:pt>
                <c:pt idx="28">
                  <c:v>2045.622764051723</c:v>
                </c:pt>
                <c:pt idx="29">
                  <c:v>2118.68071726991</c:v>
                </c:pt>
                <c:pt idx="30">
                  <c:v>2191.738670210117</c:v>
                </c:pt>
                <c:pt idx="31">
                  <c:v>2264.79662286276</c:v>
                </c:pt>
                <c:pt idx="32">
                  <c:v>2337.854575218252</c:v>
                </c:pt>
                <c:pt idx="33">
                  <c:v>2410.912527267009</c:v>
                </c:pt>
                <c:pt idx="34">
                  <c:v>2483.970478999444</c:v>
                </c:pt>
                <c:pt idx="35">
                  <c:v>2557.028430405972</c:v>
                </c:pt>
                <c:pt idx="36">
                  <c:v>2630.086381477009</c:v>
                </c:pt>
                <c:pt idx="37">
                  <c:v>2703.144332202967</c:v>
                </c:pt>
                <c:pt idx="38">
                  <c:v>2776.202282574262</c:v>
                </c:pt>
                <c:pt idx="39">
                  <c:v>2849.26023258131</c:v>
                </c:pt>
                <c:pt idx="40">
                  <c:v>2922.318182214521</c:v>
                </c:pt>
                <c:pt idx="41">
                  <c:v>2995.376131464313</c:v>
                </c:pt>
                <c:pt idx="42">
                  <c:v>3068.434080321101</c:v>
                </c:pt>
                <c:pt idx="43">
                  <c:v>3141.492028775298</c:v>
                </c:pt>
                <c:pt idx="44">
                  <c:v>3214.549976817318</c:v>
                </c:pt>
                <c:pt idx="45">
                  <c:v>3287.607924437576</c:v>
                </c:pt>
                <c:pt idx="46">
                  <c:v>3360.665871626488</c:v>
                </c:pt>
                <c:pt idx="47">
                  <c:v>3433.723818374466</c:v>
                </c:pt>
                <c:pt idx="48">
                  <c:v>3506.781764671927</c:v>
                </c:pt>
                <c:pt idx="49">
                  <c:v>3579.839710509283</c:v>
                </c:pt>
                <c:pt idx="50">
                  <c:v>3652.897655876952</c:v>
                </c:pt>
                <c:pt idx="51">
                  <c:v>3725.955600765345</c:v>
                </c:pt>
                <c:pt idx="52">
                  <c:v>3799.013545164878</c:v>
                </c:pt>
                <c:pt idx="53">
                  <c:v>3872.071489065966</c:v>
                </c:pt>
                <c:pt idx="54">
                  <c:v>3945.129432459022</c:v>
                </c:pt>
                <c:pt idx="55">
                  <c:v>4026.304924510476</c:v>
                </c:pt>
                <c:pt idx="56">
                  <c:v>4107.480415909748</c:v>
                </c:pt>
                <c:pt idx="57">
                  <c:v>4188.65590664369</c:v>
                </c:pt>
                <c:pt idx="58">
                  <c:v>4269.831396699152</c:v>
                </c:pt>
                <c:pt idx="59">
                  <c:v>4351.006886062986</c:v>
                </c:pt>
                <c:pt idx="60">
                  <c:v>4432.182374722042</c:v>
                </c:pt>
                <c:pt idx="61">
                  <c:v>4513.357862663175</c:v>
                </c:pt>
                <c:pt idx="62">
                  <c:v>4594.533349873232</c:v>
                </c:pt>
                <c:pt idx="63">
                  <c:v>4675.708836339065</c:v>
                </c:pt>
                <c:pt idx="64">
                  <c:v>4756.884322047526</c:v>
                </c:pt>
                <c:pt idx="65">
                  <c:v>4838.059806985466</c:v>
                </c:pt>
                <c:pt idx="66">
                  <c:v>4919.235291139736</c:v>
                </c:pt>
                <c:pt idx="67">
                  <c:v>5000.410774497187</c:v>
                </c:pt>
                <c:pt idx="68">
                  <c:v>5081.586257044672</c:v>
                </c:pt>
                <c:pt idx="69">
                  <c:v>5162.761738769038</c:v>
                </c:pt>
                <c:pt idx="70">
                  <c:v>5243.93721965714</c:v>
                </c:pt>
                <c:pt idx="71">
                  <c:v>5325.11269969583</c:v>
                </c:pt>
                <c:pt idx="72">
                  <c:v>5406.288178871955</c:v>
                </c:pt>
                <c:pt idx="73">
                  <c:v>5487.463657172369</c:v>
                </c:pt>
                <c:pt idx="74">
                  <c:v>5568.63913458392</c:v>
                </c:pt>
                <c:pt idx="75">
                  <c:v>5649.814611093466</c:v>
                </c:pt>
                <c:pt idx="76">
                  <c:v>5730.990086687852</c:v>
                </c:pt>
                <c:pt idx="77">
                  <c:v>5812.16556135393</c:v>
                </c:pt>
                <c:pt idx="78">
                  <c:v>5893.341035078554</c:v>
                </c:pt>
                <c:pt idx="79">
                  <c:v>5974.516507848573</c:v>
                </c:pt>
                <c:pt idx="80">
                  <c:v>6055.69197965084</c:v>
                </c:pt>
                <c:pt idx="81">
                  <c:v>6136.867450472201</c:v>
                </c:pt>
                <c:pt idx="82">
                  <c:v>6218.042920299514</c:v>
                </c:pt>
                <c:pt idx="83">
                  <c:v>6299.218389119625</c:v>
                </c:pt>
                <c:pt idx="84">
                  <c:v>6380.393856919389</c:v>
                </c:pt>
                <c:pt idx="85">
                  <c:v>6461.569323685655</c:v>
                </c:pt>
                <c:pt idx="86">
                  <c:v>6542.744789405276</c:v>
                </c:pt>
                <c:pt idx="87">
                  <c:v>6623.9202540651</c:v>
                </c:pt>
                <c:pt idx="88">
                  <c:v>6705.095717651982</c:v>
                </c:pt>
                <c:pt idx="89">
                  <c:v>6786.27118015277</c:v>
                </c:pt>
                <c:pt idx="90">
                  <c:v>6867.446641554315</c:v>
                </c:pt>
                <c:pt idx="91">
                  <c:v>6948.622101843472</c:v>
                </c:pt>
                <c:pt idx="92">
                  <c:v>7037.91510686104</c:v>
                </c:pt>
                <c:pt idx="93">
                  <c:v>7127.208110499204</c:v>
                </c:pt>
                <c:pt idx="94">
                  <c:v>7216.501112740464</c:v>
                </c:pt>
                <c:pt idx="95">
                  <c:v>7305.794113567317</c:v>
                </c:pt>
                <c:pt idx="96">
                  <c:v>7395.087112962264</c:v>
                </c:pt>
                <c:pt idx="97">
                  <c:v>7484.380110907804</c:v>
                </c:pt>
                <c:pt idx="98">
                  <c:v>7573.673107386434</c:v>
                </c:pt>
                <c:pt idx="99">
                  <c:v>7662.966102380656</c:v>
                </c:pt>
                <c:pt idx="100">
                  <c:v>7752.259095872964</c:v>
                </c:pt>
                <c:pt idx="101">
                  <c:v>7841.552087845862</c:v>
                </c:pt>
                <c:pt idx="102">
                  <c:v>7930.845078281845</c:v>
                </c:pt>
                <c:pt idx="103">
                  <c:v>8020.138067163416</c:v>
                </c:pt>
                <c:pt idx="104">
                  <c:v>8109.43105447307</c:v>
                </c:pt>
                <c:pt idx="105">
                  <c:v>8198.724040193308</c:v>
                </c:pt>
                <c:pt idx="106">
                  <c:v>8288.01702430663</c:v>
                </c:pt>
                <c:pt idx="107">
                  <c:v>8377.310006795531</c:v>
                </c:pt>
                <c:pt idx="108">
                  <c:v>8466.602987642515</c:v>
                </c:pt>
                <c:pt idx="109">
                  <c:v>8555.895966830076</c:v>
                </c:pt>
                <c:pt idx="110">
                  <c:v>8645.188944340716</c:v>
                </c:pt>
                <c:pt idx="111">
                  <c:v>8734.481920156933</c:v>
                </c:pt>
                <c:pt idx="112">
                  <c:v>8823.774894261227</c:v>
                </c:pt>
                <c:pt idx="113">
                  <c:v>8913.067866636095</c:v>
                </c:pt>
                <c:pt idx="114">
                  <c:v>9002.360837264039</c:v>
                </c:pt>
                <c:pt idx="115">
                  <c:v>9091.653806127553</c:v>
                </c:pt>
                <c:pt idx="116">
                  <c:v>9180.94677320914</c:v>
                </c:pt>
                <c:pt idx="117">
                  <c:v>9270.239738491298</c:v>
                </c:pt>
                <c:pt idx="118">
                  <c:v>9359.532701956526</c:v>
                </c:pt>
                <c:pt idx="119">
                  <c:v>9448.825663587322</c:v>
                </c:pt>
                <c:pt idx="120">
                  <c:v>9546.236165071828</c:v>
                </c:pt>
                <c:pt idx="121">
                  <c:v>9643.64666432966</c:v>
                </c:pt>
                <c:pt idx="122">
                  <c:v>9741.057161338098</c:v>
                </c:pt>
                <c:pt idx="123">
                  <c:v>9838.467656074417</c:v>
                </c:pt>
                <c:pt idx="124">
                  <c:v>9935.878148515903</c:v>
                </c:pt>
                <c:pt idx="125">
                  <c:v>10033.28863863983</c:v>
                </c:pt>
                <c:pt idx="126">
                  <c:v>10130.69912642347</c:v>
                </c:pt>
                <c:pt idx="127">
                  <c:v>10228.10961184412</c:v>
                </c:pt>
                <c:pt idx="128">
                  <c:v>10325.52009487904</c:v>
                </c:pt>
                <c:pt idx="129">
                  <c:v>10422.93057550552</c:v>
                </c:pt>
                <c:pt idx="130">
                  <c:v>10520.34105370084</c:v>
                </c:pt>
                <c:pt idx="131">
                  <c:v>10617.75152944227</c:v>
                </c:pt>
                <c:pt idx="132">
                  <c:v>10715.1620027071</c:v>
                </c:pt>
                <c:pt idx="133">
                  <c:v>10812.5724734726</c:v>
                </c:pt>
                <c:pt idx="134">
                  <c:v>10909.98294171604</c:v>
                </c:pt>
                <c:pt idx="135">
                  <c:v>11007.39340741472</c:v>
                </c:pt>
                <c:pt idx="136">
                  <c:v>11104.80387054591</c:v>
                </c:pt>
                <c:pt idx="137">
                  <c:v>11202.21433108689</c:v>
                </c:pt>
                <c:pt idx="138">
                  <c:v>11299.62478901493</c:v>
                </c:pt>
                <c:pt idx="139">
                  <c:v>11397.03524430732</c:v>
                </c:pt>
                <c:pt idx="140">
                  <c:v>11494.44569694133</c:v>
                </c:pt>
                <c:pt idx="141">
                  <c:v>11591.85614689425</c:v>
                </c:pt>
                <c:pt idx="142">
                  <c:v>11689.26659414335</c:v>
                </c:pt>
                <c:pt idx="143">
                  <c:v>11786.67703866591</c:v>
                </c:pt>
                <c:pt idx="144">
                  <c:v>11892.20501712884</c:v>
                </c:pt>
                <c:pt idx="145">
                  <c:v>11997.73299233632</c:v>
                </c:pt>
                <c:pt idx="146">
                  <c:v>12103.26096425946</c:v>
                </c:pt>
                <c:pt idx="147">
                  <c:v>12208.78893286938</c:v>
                </c:pt>
                <c:pt idx="148">
                  <c:v>12314.31689813718</c:v>
                </c:pt>
                <c:pt idx="149">
                  <c:v>12419.84486003399</c:v>
                </c:pt>
                <c:pt idx="150">
                  <c:v>12525.3728185309</c:v>
                </c:pt>
                <c:pt idx="151">
                  <c:v>12630.90077359903</c:v>
                </c:pt>
                <c:pt idx="152">
                  <c:v>12736.4287252095</c:v>
                </c:pt>
                <c:pt idx="153">
                  <c:v>12841.95667333342</c:v>
                </c:pt>
                <c:pt idx="154">
                  <c:v>12947.48461794189</c:v>
                </c:pt>
                <c:pt idx="155">
                  <c:v>13053.01255900604</c:v>
                </c:pt>
                <c:pt idx="156">
                  <c:v>13158.54049649697</c:v>
                </c:pt>
                <c:pt idx="157">
                  <c:v>13264.06843038579</c:v>
                </c:pt>
                <c:pt idx="158">
                  <c:v>13369.59636064363</c:v>
                </c:pt>
                <c:pt idx="159">
                  <c:v>13475.12428724157</c:v>
                </c:pt>
                <c:pt idx="160">
                  <c:v>13580.65221015076</c:v>
                </c:pt>
                <c:pt idx="161">
                  <c:v>13686.18012934228</c:v>
                </c:pt>
                <c:pt idx="162">
                  <c:v>13791.70804478726</c:v>
                </c:pt>
                <c:pt idx="163">
                  <c:v>13897.23595645681</c:v>
                </c:pt>
                <c:pt idx="164">
                  <c:v>14002.76386432204</c:v>
                </c:pt>
                <c:pt idx="165">
                  <c:v>14108.29176835406</c:v>
                </c:pt>
                <c:pt idx="166">
                  <c:v>14221.93719914549</c:v>
                </c:pt>
                <c:pt idx="167">
                  <c:v>14335.58262542172</c:v>
                </c:pt>
                <c:pt idx="168">
                  <c:v>14449.22804714667</c:v>
                </c:pt>
                <c:pt idx="169">
                  <c:v>14562.87346428427</c:v>
                </c:pt>
                <c:pt idx="170">
                  <c:v>14676.51887679842</c:v>
                </c:pt>
                <c:pt idx="171">
                  <c:v>14790.16428465306</c:v>
                </c:pt>
                <c:pt idx="172">
                  <c:v>14903.8096878121</c:v>
                </c:pt>
                <c:pt idx="173">
                  <c:v>15017.45508623946</c:v>
                </c:pt>
                <c:pt idx="174">
                  <c:v>15131.10047989906</c:v>
                </c:pt>
                <c:pt idx="175">
                  <c:v>15244.74586875482</c:v>
                </c:pt>
                <c:pt idx="176">
                  <c:v>15358.39125277066</c:v>
                </c:pt>
                <c:pt idx="177">
                  <c:v>15472.0366319105</c:v>
                </c:pt>
                <c:pt idx="178">
                  <c:v>15585.68200613826</c:v>
                </c:pt>
                <c:pt idx="179">
                  <c:v>15699.32737541786</c:v>
                </c:pt>
                <c:pt idx="180">
                  <c:v>15812.97273971322</c:v>
                </c:pt>
                <c:pt idx="181">
                  <c:v>15926.61809898825</c:v>
                </c:pt>
                <c:pt idx="182">
                  <c:v>16040.26345320688</c:v>
                </c:pt>
                <c:pt idx="183">
                  <c:v>16153.90880233304</c:v>
                </c:pt>
                <c:pt idx="184">
                  <c:v>16267.55414633063</c:v>
                </c:pt>
                <c:pt idx="185">
                  <c:v>16381.19948516357</c:v>
                </c:pt>
                <c:pt idx="186">
                  <c:v>16494.8448187958</c:v>
                </c:pt>
                <c:pt idx="187">
                  <c:v>16608.49014719122</c:v>
                </c:pt>
                <c:pt idx="188">
                  <c:v>16730.25299319122</c:v>
                </c:pt>
                <c:pt idx="189">
                  <c:v>16852.01583309378</c:v>
                </c:pt>
                <c:pt idx="190">
                  <c:v>16973.77866685454</c:v>
                </c:pt>
                <c:pt idx="191">
                  <c:v>17095.54149442911</c:v>
                </c:pt>
                <c:pt idx="192">
                  <c:v>17217.30431577312</c:v>
                </c:pt>
                <c:pt idx="193">
                  <c:v>17339.06713084218</c:v>
                </c:pt>
                <c:pt idx="194">
                  <c:v>17460.82993959193</c:v>
                </c:pt>
                <c:pt idx="195">
                  <c:v>17582.59274197798</c:v>
                </c:pt>
                <c:pt idx="196">
                  <c:v>17704.35553795597</c:v>
                </c:pt>
                <c:pt idx="197">
                  <c:v>17826.1183274815</c:v>
                </c:pt>
                <c:pt idx="198">
                  <c:v>17947.88111051021</c:v>
                </c:pt>
                <c:pt idx="199">
                  <c:v>18069.64388699771</c:v>
                </c:pt>
                <c:pt idx="200">
                  <c:v>18191.40665689964</c:v>
                </c:pt>
                <c:pt idx="201">
                  <c:v>18313.16942017161</c:v>
                </c:pt>
                <c:pt idx="202">
                  <c:v>18434.93217676924</c:v>
                </c:pt>
                <c:pt idx="203">
                  <c:v>18556.69492664816</c:v>
                </c:pt>
                <c:pt idx="204">
                  <c:v>18678.457669764</c:v>
                </c:pt>
                <c:pt idx="205">
                  <c:v>18800.22040607236</c:v>
                </c:pt>
                <c:pt idx="206">
                  <c:v>18921.98313552888</c:v>
                </c:pt>
                <c:pt idx="207">
                  <c:v>19043.74585808919</c:v>
                </c:pt>
                <c:pt idx="208">
                  <c:v>19165.5085737089</c:v>
                </c:pt>
                <c:pt idx="209">
                  <c:v>19287.27128234363</c:v>
                </c:pt>
                <c:pt idx="210">
                  <c:v>19417.15149713835</c:v>
                </c:pt>
                <c:pt idx="211">
                  <c:v>19547.03170388137</c:v>
                </c:pt>
                <c:pt idx="212">
                  <c:v>19676.91190251884</c:v>
                </c:pt>
                <c:pt idx="213">
                  <c:v>19806.7920929969</c:v>
                </c:pt>
                <c:pt idx="214">
                  <c:v>19936.67227526169</c:v>
                </c:pt>
                <c:pt idx="215">
                  <c:v>20066.55244925935</c:v>
                </c:pt>
                <c:pt idx="216">
                  <c:v>20196.43261493603</c:v>
                </c:pt>
                <c:pt idx="217">
                  <c:v>20326.31277223787</c:v>
                </c:pt>
                <c:pt idx="218">
                  <c:v>20456.19292111101</c:v>
                </c:pt>
                <c:pt idx="219">
                  <c:v>20586.07306150159</c:v>
                </c:pt>
                <c:pt idx="220">
                  <c:v>20715.95319335577</c:v>
                </c:pt>
                <c:pt idx="221">
                  <c:v>20845.83331661967</c:v>
                </c:pt>
                <c:pt idx="222">
                  <c:v>20975.71343123944</c:v>
                </c:pt>
                <c:pt idx="223">
                  <c:v>21105.59353716123</c:v>
                </c:pt>
                <c:pt idx="224">
                  <c:v>21235.47363433118</c:v>
                </c:pt>
                <c:pt idx="225">
                  <c:v>21365.35372269543</c:v>
                </c:pt>
                <c:pt idx="226">
                  <c:v>21495.23380220012</c:v>
                </c:pt>
                <c:pt idx="227">
                  <c:v>21625.1138727914</c:v>
                </c:pt>
                <c:pt idx="228">
                  <c:v>21754.99393441541</c:v>
                </c:pt>
                <c:pt idx="229">
                  <c:v>21884.87398701828</c:v>
                </c:pt>
                <c:pt idx="230">
                  <c:v>22014.75403054618</c:v>
                </c:pt>
                <c:pt idx="231">
                  <c:v>22144.63406494523</c:v>
                </c:pt>
                <c:pt idx="232">
                  <c:v>22274.51409016158</c:v>
                </c:pt>
                <c:pt idx="233">
                  <c:v>22404.39410614137</c:v>
                </c:pt>
                <c:pt idx="234">
                  <c:v>22542.39161293913</c:v>
                </c:pt>
                <c:pt idx="235">
                  <c:v>22680.38910918429</c:v>
                </c:pt>
                <c:pt idx="236">
                  <c:v>22818.38659481224</c:v>
                </c:pt>
                <c:pt idx="237">
                  <c:v>22956.38406975838</c:v>
                </c:pt>
                <c:pt idx="238">
                  <c:v>23094.38153395812</c:v>
                </c:pt>
                <c:pt idx="239">
                  <c:v>23232.37898734685</c:v>
                </c:pt>
                <c:pt idx="240">
                  <c:v>23370.37642985997</c:v>
                </c:pt>
                <c:pt idx="241">
                  <c:v>23508.3738614329</c:v>
                </c:pt>
                <c:pt idx="242">
                  <c:v>23646.371282001</c:v>
                </c:pt>
                <c:pt idx="243">
                  <c:v>23784.36869149971</c:v>
                </c:pt>
                <c:pt idx="244">
                  <c:v>23922.36608986441</c:v>
                </c:pt>
                <c:pt idx="245">
                  <c:v>24060.36347703051</c:v>
                </c:pt>
                <c:pt idx="246">
                  <c:v>24198.36085293341</c:v>
                </c:pt>
                <c:pt idx="247">
                  <c:v>24336.3582175085</c:v>
                </c:pt>
                <c:pt idx="248">
                  <c:v>24474.35557069119</c:v>
                </c:pt>
                <c:pt idx="249">
                  <c:v>24612.35291241687</c:v>
                </c:pt>
                <c:pt idx="250">
                  <c:v>24750.35024262095</c:v>
                </c:pt>
                <c:pt idx="251">
                  <c:v>24888.34756123883</c:v>
                </c:pt>
                <c:pt idx="252">
                  <c:v>25026.34486820591</c:v>
                </c:pt>
                <c:pt idx="253">
                  <c:v>25164.34216345758</c:v>
                </c:pt>
                <c:pt idx="254">
                  <c:v>25302.33944692925</c:v>
                </c:pt>
                <c:pt idx="255">
                  <c:v>25440.33671855632</c:v>
                </c:pt>
                <c:pt idx="256">
                  <c:v>25578.33397827419</c:v>
                </c:pt>
                <c:pt idx="257">
                  <c:v>25716.33122601826</c:v>
                </c:pt>
                <c:pt idx="258">
                  <c:v>25854.32846172392</c:v>
                </c:pt>
                <c:pt idx="259">
                  <c:v>25992.32568532659</c:v>
                </c:pt>
                <c:pt idx="260">
                  <c:v>26138.44037940694</c:v>
                </c:pt>
                <c:pt idx="261">
                  <c:v>26284.55505976943</c:v>
                </c:pt>
                <c:pt idx="262">
                  <c:v>26430.66972633738</c:v>
                </c:pt>
                <c:pt idx="263">
                  <c:v>26576.78437903407</c:v>
                </c:pt>
                <c:pt idx="264">
                  <c:v>26722.89901778286</c:v>
                </c:pt>
                <c:pt idx="265">
                  <c:v>26869.01364250705</c:v>
                </c:pt>
                <c:pt idx="266">
                  <c:v>27015.12825312994</c:v>
                </c:pt>
                <c:pt idx="267">
                  <c:v>27161.24284957488</c:v>
                </c:pt>
                <c:pt idx="268">
                  <c:v>27307.35743176517</c:v>
                </c:pt>
                <c:pt idx="269">
                  <c:v>27453.47199962411</c:v>
                </c:pt>
                <c:pt idx="270">
                  <c:v>27599.58655307504</c:v>
                </c:pt>
                <c:pt idx="271">
                  <c:v>27745.70109204128</c:v>
                </c:pt>
                <c:pt idx="272">
                  <c:v>27891.81561644612</c:v>
                </c:pt>
                <c:pt idx="273">
                  <c:v>28037.9301262129</c:v>
                </c:pt>
                <c:pt idx="274">
                  <c:v>28184.04462126493</c:v>
                </c:pt>
                <c:pt idx="275">
                  <c:v>28330.15910152553</c:v>
                </c:pt>
                <c:pt idx="276">
                  <c:v>28476.27356691801</c:v>
                </c:pt>
                <c:pt idx="277">
                  <c:v>28622.38801736569</c:v>
                </c:pt>
                <c:pt idx="278">
                  <c:v>28768.50245279188</c:v>
                </c:pt>
                <c:pt idx="279">
                  <c:v>28914.61687311991</c:v>
                </c:pt>
                <c:pt idx="280">
                  <c:v>29060.7312782731</c:v>
                </c:pt>
                <c:pt idx="281">
                  <c:v>29206.84566817475</c:v>
                </c:pt>
                <c:pt idx="282">
                  <c:v>29352.96004274817</c:v>
                </c:pt>
                <c:pt idx="283">
                  <c:v>29499.07440191671</c:v>
                </c:pt>
                <c:pt idx="284">
                  <c:v>29645.18874560367</c:v>
                </c:pt>
                <c:pt idx="285">
                  <c:v>29791.30307373235</c:v>
                </c:pt>
                <c:pt idx="286">
                  <c:v>29937.4173862261</c:v>
                </c:pt>
                <c:pt idx="287">
                  <c:v>30083.53168300821</c:v>
                </c:pt>
                <c:pt idx="288">
                  <c:v>30229.645964002</c:v>
                </c:pt>
                <c:pt idx="289">
                  <c:v>30375.7602291308</c:v>
                </c:pt>
                <c:pt idx="290">
                  <c:v>30521.87447831791</c:v>
                </c:pt>
                <c:pt idx="291">
                  <c:v>30667.98871148667</c:v>
                </c:pt>
                <c:pt idx="292">
                  <c:v>30814.10292856037</c:v>
                </c:pt>
                <c:pt idx="293">
                  <c:v>30968.3345845923</c:v>
                </c:pt>
                <c:pt idx="294">
                  <c:v>31122.56622251554</c:v>
                </c:pt>
                <c:pt idx="295">
                  <c:v>31276.7978422399</c:v>
                </c:pt>
                <c:pt idx="296">
                  <c:v>31431.02944367521</c:v>
                </c:pt>
                <c:pt idx="297">
                  <c:v>31585.26102673126</c:v>
                </c:pt>
                <c:pt idx="298">
                  <c:v>31739.49259131788</c:v>
                </c:pt>
                <c:pt idx="299">
                  <c:v>31893.72413734488</c:v>
                </c:pt>
                <c:pt idx="300">
                  <c:v>32047.95566472207</c:v>
                </c:pt>
                <c:pt idx="301">
                  <c:v>32202.18717335927</c:v>
                </c:pt>
                <c:pt idx="302">
                  <c:v>32356.41866316629</c:v>
                </c:pt>
                <c:pt idx="303">
                  <c:v>32510.65013405293</c:v>
                </c:pt>
                <c:pt idx="304">
                  <c:v>32664.88158592902</c:v>
                </c:pt>
                <c:pt idx="305">
                  <c:v>32819.11301870437</c:v>
                </c:pt>
                <c:pt idx="306">
                  <c:v>32973.3444322888</c:v>
                </c:pt>
                <c:pt idx="307">
                  <c:v>33127.5758265921</c:v>
                </c:pt>
                <c:pt idx="308">
                  <c:v>33281.80720152411</c:v>
                </c:pt>
                <c:pt idx="309">
                  <c:v>33436.03855699463</c:v>
                </c:pt>
                <c:pt idx="310">
                  <c:v>33590.26989291347</c:v>
                </c:pt>
                <c:pt idx="311">
                  <c:v>33744.50120919045</c:v>
                </c:pt>
                <c:pt idx="312">
                  <c:v>33898.7325057354</c:v>
                </c:pt>
                <c:pt idx="313">
                  <c:v>34052.96378245809</c:v>
                </c:pt>
                <c:pt idx="314">
                  <c:v>34207.19503926838</c:v>
                </c:pt>
                <c:pt idx="315">
                  <c:v>34361.42627607605</c:v>
                </c:pt>
                <c:pt idx="316">
                  <c:v>34515.65749279094</c:v>
                </c:pt>
                <c:pt idx="317">
                  <c:v>34669.88868932284</c:v>
                </c:pt>
                <c:pt idx="318">
                  <c:v>34824.11986558158</c:v>
                </c:pt>
                <c:pt idx="319">
                  <c:v>34978.35102147696</c:v>
                </c:pt>
                <c:pt idx="320">
                  <c:v>35132.5821569188</c:v>
                </c:pt>
                <c:pt idx="321">
                  <c:v>35286.81327181692</c:v>
                </c:pt>
                <c:pt idx="322">
                  <c:v>35441.04436608113</c:v>
                </c:pt>
                <c:pt idx="323">
                  <c:v>35595.27543962124</c:v>
                </c:pt>
                <c:pt idx="324">
                  <c:v>35749.50649234705</c:v>
                </c:pt>
                <c:pt idx="325">
                  <c:v>35903.73752416841</c:v>
                </c:pt>
                <c:pt idx="326">
                  <c:v>36057.9685349951</c:v>
                </c:pt>
                <c:pt idx="327">
                  <c:v>36212.19952473696</c:v>
                </c:pt>
                <c:pt idx="328">
                  <c:v>36366.43049330377</c:v>
                </c:pt>
                <c:pt idx="329">
                  <c:v>36520.66144060538</c:v>
                </c:pt>
                <c:pt idx="330">
                  <c:v>36674.89236655158</c:v>
                </c:pt>
                <c:pt idx="331">
                  <c:v>36829.12327105219</c:v>
                </c:pt>
                <c:pt idx="332">
                  <c:v>36983.35415401702</c:v>
                </c:pt>
                <c:pt idx="333">
                  <c:v>37137.5850153559</c:v>
                </c:pt>
                <c:pt idx="334">
                  <c:v>37291.81585497862</c:v>
                </c:pt>
                <c:pt idx="335">
                  <c:v>37446.04667279502</c:v>
                </c:pt>
                <c:pt idx="336">
                  <c:v>37600.27746871488</c:v>
                </c:pt>
                <c:pt idx="337">
                  <c:v>37754.50824264805</c:v>
                </c:pt>
                <c:pt idx="338">
                  <c:v>37908.73899450432</c:v>
                </c:pt>
                <c:pt idx="339">
                  <c:v>38062.96972419351</c:v>
                </c:pt>
                <c:pt idx="340">
                  <c:v>38217.20043162544</c:v>
                </c:pt>
                <c:pt idx="341">
                  <c:v>38371.43111670992</c:v>
                </c:pt>
                <c:pt idx="342">
                  <c:v>38525.66177935676</c:v>
                </c:pt>
                <c:pt idx="343">
                  <c:v>38679.89241947577</c:v>
                </c:pt>
                <c:pt idx="344">
                  <c:v>38834.12303697677</c:v>
                </c:pt>
                <c:pt idx="345">
                  <c:v>38988.35363176957</c:v>
                </c:pt>
                <c:pt idx="346">
                  <c:v>39142.584203764</c:v>
                </c:pt>
                <c:pt idx="347">
                  <c:v>39296.81475286985</c:v>
                </c:pt>
                <c:pt idx="348">
                  <c:v>39451.04527899695</c:v>
                </c:pt>
                <c:pt idx="349">
                  <c:v>39605.27578205512</c:v>
                </c:pt>
                <c:pt idx="350">
                  <c:v>39759.50626195415</c:v>
                </c:pt>
                <c:pt idx="351">
                  <c:v>39913.73671860387</c:v>
                </c:pt>
                <c:pt idx="352">
                  <c:v>40067.9671519141</c:v>
                </c:pt>
                <c:pt idx="353">
                  <c:v>40222.19756179464</c:v>
                </c:pt>
                <c:pt idx="354">
                  <c:v>40376.42794815531</c:v>
                </c:pt>
                <c:pt idx="355">
                  <c:v>40530.65831090591</c:v>
                </c:pt>
                <c:pt idx="356">
                  <c:v>40684.88864995627</c:v>
                </c:pt>
                <c:pt idx="357">
                  <c:v>40839.11896521622</c:v>
                </c:pt>
                <c:pt idx="358">
                  <c:v>40993.34925659554</c:v>
                </c:pt>
                <c:pt idx="359">
                  <c:v>41147.57952400407</c:v>
                </c:pt>
                <c:pt idx="360">
                  <c:v>41301.8097673516</c:v>
                </c:pt>
                <c:pt idx="361">
                  <c:v>41456.03998654798</c:v>
                </c:pt>
                <c:pt idx="362">
                  <c:v>41610.27018150298</c:v>
                </c:pt>
                <c:pt idx="363">
                  <c:v>41764.50035212643</c:v>
                </c:pt>
                <c:pt idx="364">
                  <c:v>41918.73049832817</c:v>
                </c:pt>
                <c:pt idx="365">
                  <c:v>42072.960620018</c:v>
                </c:pt>
                <c:pt idx="366">
                  <c:v>42227.19071710571</c:v>
                </c:pt>
                <c:pt idx="367">
                  <c:v>42381.42078950114</c:v>
                </c:pt>
                <c:pt idx="368">
                  <c:v>42535.6508371141</c:v>
                </c:pt>
                <c:pt idx="369">
                  <c:v>42689.88085985438</c:v>
                </c:pt>
                <c:pt idx="370">
                  <c:v>42844.11085763184</c:v>
                </c:pt>
                <c:pt idx="371">
                  <c:v>42998.34083035626</c:v>
                </c:pt>
                <c:pt idx="372">
                  <c:v>43152.57077793746</c:v>
                </c:pt>
                <c:pt idx="373">
                  <c:v>43306.80070028526</c:v>
                </c:pt>
                <c:pt idx="374">
                  <c:v>43461.03059730947</c:v>
                </c:pt>
                <c:pt idx="375">
                  <c:v>43615.26046891991</c:v>
                </c:pt>
                <c:pt idx="376">
                  <c:v>43769.4903150264</c:v>
                </c:pt>
                <c:pt idx="377">
                  <c:v>43923.72013553873</c:v>
                </c:pt>
                <c:pt idx="378">
                  <c:v>44077.94993036674</c:v>
                </c:pt>
                <c:pt idx="379">
                  <c:v>44232.17969942023</c:v>
                </c:pt>
                <c:pt idx="380">
                  <c:v>44386.40944260902</c:v>
                </c:pt>
                <c:pt idx="381">
                  <c:v>44540.63915984291</c:v>
                </c:pt>
                <c:pt idx="382">
                  <c:v>44694.86885103174</c:v>
                </c:pt>
                <c:pt idx="383">
                  <c:v>44849.09851608531</c:v>
                </c:pt>
                <c:pt idx="384">
                  <c:v>45003.32815491343</c:v>
                </c:pt>
                <c:pt idx="385">
                  <c:v>45157.55776742592</c:v>
                </c:pt>
                <c:pt idx="386">
                  <c:v>45311.7873535326</c:v>
                </c:pt>
                <c:pt idx="387">
                  <c:v>45466.01691314327</c:v>
                </c:pt>
                <c:pt idx="388">
                  <c:v>45620.24644616777</c:v>
                </c:pt>
                <c:pt idx="389">
                  <c:v>45774.47595251589</c:v>
                </c:pt>
                <c:pt idx="390">
                  <c:v>45928.70543209745</c:v>
                </c:pt>
                <c:pt idx="391">
                  <c:v>46082.93488482227</c:v>
                </c:pt>
                <c:pt idx="392">
                  <c:v>46237.16431060016</c:v>
                </c:pt>
                <c:pt idx="393">
                  <c:v>46391.39370934094</c:v>
                </c:pt>
                <c:pt idx="394">
                  <c:v>46545.62308095442</c:v>
                </c:pt>
                <c:pt idx="395">
                  <c:v>46699.85242535041</c:v>
                </c:pt>
                <c:pt idx="396">
                  <c:v>46854.08174243874</c:v>
                </c:pt>
                <c:pt idx="397">
                  <c:v>47008.3110321292</c:v>
                </c:pt>
                <c:pt idx="398">
                  <c:v>47162.54029433163</c:v>
                </c:pt>
                <c:pt idx="399">
                  <c:v>47316.76952895583</c:v>
                </c:pt>
                <c:pt idx="400">
                  <c:v>47470.99873591162</c:v>
                </c:pt>
                <c:pt idx="401">
                  <c:v>47625.22791510882</c:v>
                </c:pt>
                <c:pt idx="402">
                  <c:v>47779.45706645724</c:v>
                </c:pt>
                <c:pt idx="403">
                  <c:v>47933.68618986668</c:v>
                </c:pt>
                <c:pt idx="404">
                  <c:v>48087.91528524697</c:v>
                </c:pt>
                <c:pt idx="405">
                  <c:v>48242.14435250793</c:v>
                </c:pt>
                <c:pt idx="406">
                  <c:v>48396.37339155936</c:v>
                </c:pt>
                <c:pt idx="407">
                  <c:v>48550.60240231109</c:v>
                </c:pt>
                <c:pt idx="408">
                  <c:v>48704.83138467291</c:v>
                </c:pt>
                <c:pt idx="409">
                  <c:v>48859.06033855467</c:v>
                </c:pt>
                <c:pt idx="410">
                  <c:v>49013.28926386616</c:v>
                </c:pt>
                <c:pt idx="411">
                  <c:v>49167.5181605172</c:v>
                </c:pt>
                <c:pt idx="412">
                  <c:v>49321.7470284176</c:v>
                </c:pt>
                <c:pt idx="413">
                  <c:v>49475.9758674772</c:v>
                </c:pt>
                <c:pt idx="414">
                  <c:v>49630.20467760578</c:v>
                </c:pt>
                <c:pt idx="415">
                  <c:v>49784.43345871318</c:v>
                </c:pt>
                <c:pt idx="416">
                  <c:v>49938.6622107092</c:v>
                </c:pt>
                <c:pt idx="417">
                  <c:v>50092.89093350365</c:v>
                </c:pt>
                <c:pt idx="418">
                  <c:v>50247.11962700637</c:v>
                </c:pt>
                <c:pt idx="419">
                  <c:v>50401.34829112716</c:v>
                </c:pt>
                <c:pt idx="420">
                  <c:v>50555.57692577584</c:v>
                </c:pt>
                <c:pt idx="421">
                  <c:v>50709.80553086223</c:v>
                </c:pt>
                <c:pt idx="422">
                  <c:v>50864.0341062961</c:v>
                </c:pt>
                <c:pt idx="423">
                  <c:v>51018.26265198734</c:v>
                </c:pt>
                <c:pt idx="424">
                  <c:v>51172.4911678457</c:v>
                </c:pt>
                <c:pt idx="425">
                  <c:v>51326.71965378104</c:v>
                </c:pt>
                <c:pt idx="426">
                  <c:v>51480.94810970313</c:v>
                </c:pt>
                <c:pt idx="427">
                  <c:v>51635.17653552184</c:v>
                </c:pt>
                <c:pt idx="428">
                  <c:v>51781.28764792088</c:v>
                </c:pt>
                <c:pt idx="429">
                  <c:v>51927.3987331443</c:v>
                </c:pt>
                <c:pt idx="430">
                  <c:v>52073.50979111538</c:v>
                </c:pt>
                <c:pt idx="431">
                  <c:v>52219.62082175745</c:v>
                </c:pt>
                <c:pt idx="432">
                  <c:v>52365.73182499386</c:v>
                </c:pt>
                <c:pt idx="433">
                  <c:v>52511.8428007479</c:v>
                </c:pt>
                <c:pt idx="434">
                  <c:v>52657.95374894286</c:v>
                </c:pt>
                <c:pt idx="435">
                  <c:v>52804.06466950213</c:v>
                </c:pt>
                <c:pt idx="436">
                  <c:v>52950.17556234895</c:v>
                </c:pt>
                <c:pt idx="437">
                  <c:v>53096.28642740671</c:v>
                </c:pt>
                <c:pt idx="438">
                  <c:v>53242.3972645987</c:v>
                </c:pt>
                <c:pt idx="439">
                  <c:v>53388.50807384822</c:v>
                </c:pt>
                <c:pt idx="440">
                  <c:v>53534.6188550786</c:v>
                </c:pt>
                <c:pt idx="441">
                  <c:v>53680.72960821319</c:v>
                </c:pt>
                <c:pt idx="442">
                  <c:v>53826.84033317525</c:v>
                </c:pt>
                <c:pt idx="443">
                  <c:v>53972.95102988817</c:v>
                </c:pt>
                <c:pt idx="444">
                  <c:v>54119.0616982752</c:v>
                </c:pt>
                <c:pt idx="445">
                  <c:v>54265.1723382597</c:v>
                </c:pt>
                <c:pt idx="446">
                  <c:v>54411.28294976497</c:v>
                </c:pt>
                <c:pt idx="447">
                  <c:v>54557.39353271434</c:v>
                </c:pt>
                <c:pt idx="448">
                  <c:v>54703.50408703112</c:v>
                </c:pt>
                <c:pt idx="449">
                  <c:v>54849.61461263864</c:v>
                </c:pt>
                <c:pt idx="450">
                  <c:v>54995.7251094602</c:v>
                </c:pt>
                <c:pt idx="451">
                  <c:v>55141.83557741914</c:v>
                </c:pt>
                <c:pt idx="452">
                  <c:v>55287.94601643878</c:v>
                </c:pt>
                <c:pt idx="453">
                  <c:v>55434.05642644241</c:v>
                </c:pt>
                <c:pt idx="454">
                  <c:v>55580.16680735339</c:v>
                </c:pt>
                <c:pt idx="455">
                  <c:v>55726.27715909502</c:v>
                </c:pt>
                <c:pt idx="456">
                  <c:v>55872.3874815906</c:v>
                </c:pt>
                <c:pt idx="457">
                  <c:v>56018.49777476345</c:v>
                </c:pt>
                <c:pt idx="458">
                  <c:v>56164.60803853692</c:v>
                </c:pt>
                <c:pt idx="459">
                  <c:v>56310.71827283432</c:v>
                </c:pt>
                <c:pt idx="460">
                  <c:v>56456.82847757895</c:v>
                </c:pt>
                <c:pt idx="461">
                  <c:v>56594.82142152193</c:v>
                </c:pt>
                <c:pt idx="462">
                  <c:v>56732.81433897157</c:v>
                </c:pt>
                <c:pt idx="463">
                  <c:v>56870.80722986331</c:v>
                </c:pt>
                <c:pt idx="464">
                  <c:v>57008.8000941325</c:v>
                </c:pt>
                <c:pt idx="465">
                  <c:v>57146.7929317146</c:v>
                </c:pt>
                <c:pt idx="466">
                  <c:v>57284.78574254495</c:v>
                </c:pt>
                <c:pt idx="467">
                  <c:v>57422.77852655903</c:v>
                </c:pt>
                <c:pt idx="468">
                  <c:v>57560.77128369218</c:v>
                </c:pt>
                <c:pt idx="469">
                  <c:v>57698.76401387981</c:v>
                </c:pt>
                <c:pt idx="470">
                  <c:v>57836.75671705735</c:v>
                </c:pt>
                <c:pt idx="471">
                  <c:v>57974.74939316019</c:v>
                </c:pt>
                <c:pt idx="472">
                  <c:v>58112.7420421237</c:v>
                </c:pt>
                <c:pt idx="473">
                  <c:v>58250.73466388334</c:v>
                </c:pt>
                <c:pt idx="474">
                  <c:v>58388.72725837446</c:v>
                </c:pt>
                <c:pt idx="475">
                  <c:v>58526.71982553251</c:v>
                </c:pt>
                <c:pt idx="476">
                  <c:v>58664.71236529286</c:v>
                </c:pt>
                <c:pt idx="477">
                  <c:v>58802.70487759092</c:v>
                </c:pt>
                <c:pt idx="478">
                  <c:v>58940.6973623621</c:v>
                </c:pt>
                <c:pt idx="479">
                  <c:v>59078.68981954179</c:v>
                </c:pt>
                <c:pt idx="480">
                  <c:v>59216.6822490654</c:v>
                </c:pt>
                <c:pt idx="481">
                  <c:v>59354.67465086834</c:v>
                </c:pt>
                <c:pt idx="482">
                  <c:v>59492.667024886</c:v>
                </c:pt>
                <c:pt idx="483">
                  <c:v>59630.65937105379</c:v>
                </c:pt>
                <c:pt idx="484">
                  <c:v>59768.6516893071</c:v>
                </c:pt>
                <c:pt idx="485">
                  <c:v>59906.64397958135</c:v>
                </c:pt>
                <c:pt idx="486">
                  <c:v>60044.63624181194</c:v>
                </c:pt>
                <c:pt idx="487">
                  <c:v>60174.51128647102</c:v>
                </c:pt>
                <c:pt idx="488">
                  <c:v>60304.38630617757</c:v>
                </c:pt>
                <c:pt idx="489">
                  <c:v>60434.26130087774</c:v>
                </c:pt>
                <c:pt idx="490">
                  <c:v>60564.13627051767</c:v>
                </c:pt>
                <c:pt idx="491">
                  <c:v>60694.01121504353</c:v>
                </c:pt>
                <c:pt idx="492">
                  <c:v>60823.88613440143</c:v>
                </c:pt>
                <c:pt idx="493">
                  <c:v>60953.76102853755</c:v>
                </c:pt>
                <c:pt idx="494">
                  <c:v>61083.635897398</c:v>
                </c:pt>
                <c:pt idx="495">
                  <c:v>61213.51074092895</c:v>
                </c:pt>
                <c:pt idx="496">
                  <c:v>61343.38555907653</c:v>
                </c:pt>
                <c:pt idx="497">
                  <c:v>61473.26035178688</c:v>
                </c:pt>
                <c:pt idx="498">
                  <c:v>61603.13511900617</c:v>
                </c:pt>
                <c:pt idx="499">
                  <c:v>61733.00986068053</c:v>
                </c:pt>
                <c:pt idx="500">
                  <c:v>61862.8845767561</c:v>
                </c:pt>
                <c:pt idx="501">
                  <c:v>61992.75926717902</c:v>
                </c:pt>
                <c:pt idx="502">
                  <c:v>62122.63393189547</c:v>
                </c:pt>
                <c:pt idx="503">
                  <c:v>62252.50857085155</c:v>
                </c:pt>
                <c:pt idx="504">
                  <c:v>62382.38318399342</c:v>
                </c:pt>
                <c:pt idx="505">
                  <c:v>62512.25777126726</c:v>
                </c:pt>
                <c:pt idx="506">
                  <c:v>62642.13233261916</c:v>
                </c:pt>
                <c:pt idx="507">
                  <c:v>62772.0068679953</c:v>
                </c:pt>
                <c:pt idx="508">
                  <c:v>62901.8813773418</c:v>
                </c:pt>
                <c:pt idx="509">
                  <c:v>63031.75586060484</c:v>
                </c:pt>
                <c:pt idx="510">
                  <c:v>63161.63031773053</c:v>
                </c:pt>
                <c:pt idx="511">
                  <c:v>63283.38759749996</c:v>
                </c:pt>
                <c:pt idx="512">
                  <c:v>63405.14485420543</c:v>
                </c:pt>
                <c:pt idx="513">
                  <c:v>63526.90208780255</c:v>
                </c:pt>
                <c:pt idx="514">
                  <c:v>63648.65929824694</c:v>
                </c:pt>
                <c:pt idx="515">
                  <c:v>63770.41648549422</c:v>
                </c:pt>
                <c:pt idx="516">
                  <c:v>63892.17364950004</c:v>
                </c:pt>
                <c:pt idx="517">
                  <c:v>64013.93079022</c:v>
                </c:pt>
                <c:pt idx="518">
                  <c:v>64135.68790760974</c:v>
                </c:pt>
                <c:pt idx="519">
                  <c:v>64257.44500162487</c:v>
                </c:pt>
                <c:pt idx="520">
                  <c:v>64379.20207222102</c:v>
                </c:pt>
                <c:pt idx="521">
                  <c:v>64500.95911935383</c:v>
                </c:pt>
                <c:pt idx="522">
                  <c:v>64622.71614297891</c:v>
                </c:pt>
                <c:pt idx="523">
                  <c:v>64744.4731430519</c:v>
                </c:pt>
                <c:pt idx="524">
                  <c:v>64866.23011952839</c:v>
                </c:pt>
                <c:pt idx="525">
                  <c:v>64987.98707236405</c:v>
                </c:pt>
                <c:pt idx="526">
                  <c:v>65109.74400151447</c:v>
                </c:pt>
                <c:pt idx="527">
                  <c:v>65231.5009069353</c:v>
                </c:pt>
                <c:pt idx="528">
                  <c:v>65353.25778858214</c:v>
                </c:pt>
                <c:pt idx="529">
                  <c:v>65475.01464641065</c:v>
                </c:pt>
                <c:pt idx="530">
                  <c:v>65596.77148037641</c:v>
                </c:pt>
                <c:pt idx="531">
                  <c:v>65718.52829043507</c:v>
                </c:pt>
                <c:pt idx="532">
                  <c:v>65840.28507654227</c:v>
                </c:pt>
                <c:pt idx="533">
                  <c:v>65953.92472192694</c:v>
                </c:pt>
                <c:pt idx="534">
                  <c:v>66067.56434637247</c:v>
                </c:pt>
                <c:pt idx="535">
                  <c:v>66181.20394984282</c:v>
                </c:pt>
                <c:pt idx="536">
                  <c:v>66294.84353230186</c:v>
                </c:pt>
                <c:pt idx="537">
                  <c:v>66408.48309371354</c:v>
                </c:pt>
                <c:pt idx="538">
                  <c:v>66522.12263404177</c:v>
                </c:pt>
                <c:pt idx="539">
                  <c:v>66635.76215325049</c:v>
                </c:pt>
                <c:pt idx="540">
                  <c:v>66749.40165130359</c:v>
                </c:pt>
                <c:pt idx="541">
                  <c:v>66863.041128165</c:v>
                </c:pt>
                <c:pt idx="542">
                  <c:v>66976.6805837987</c:v>
                </c:pt>
                <c:pt idx="543">
                  <c:v>67090.32001816852</c:v>
                </c:pt>
                <c:pt idx="544">
                  <c:v>67203.95943123844</c:v>
                </c:pt>
                <c:pt idx="545">
                  <c:v>67317.59882297237</c:v>
                </c:pt>
                <c:pt idx="546">
                  <c:v>67431.23819333422</c:v>
                </c:pt>
                <c:pt idx="547">
                  <c:v>67544.87754228792</c:v>
                </c:pt>
                <c:pt idx="548">
                  <c:v>67658.5168697974</c:v>
                </c:pt>
                <c:pt idx="549">
                  <c:v>67772.15617582657</c:v>
                </c:pt>
                <c:pt idx="550">
                  <c:v>67885.79546033934</c:v>
                </c:pt>
                <c:pt idx="551">
                  <c:v>67999.43472329968</c:v>
                </c:pt>
                <c:pt idx="552">
                  <c:v>68113.07396467145</c:v>
                </c:pt>
                <c:pt idx="553">
                  <c:v>68226.71318441861</c:v>
                </c:pt>
                <c:pt idx="554">
                  <c:v>68340.35238250507</c:v>
                </c:pt>
                <c:pt idx="555">
                  <c:v>68445.87447558723</c:v>
                </c:pt>
                <c:pt idx="556">
                  <c:v>68551.39654993257</c:v>
                </c:pt>
                <c:pt idx="557">
                  <c:v>68656.9186055122</c:v>
                </c:pt>
                <c:pt idx="558">
                  <c:v>68762.44064229722</c:v>
                </c:pt>
                <c:pt idx="559">
                  <c:v>68867.96266025878</c:v>
                </c:pt>
                <c:pt idx="560">
                  <c:v>68973.48465936798</c:v>
                </c:pt>
                <c:pt idx="561">
                  <c:v>69079.0066395959</c:v>
                </c:pt>
                <c:pt idx="562">
                  <c:v>69184.5286009137</c:v>
                </c:pt>
                <c:pt idx="563">
                  <c:v>69290.05054329247</c:v>
                </c:pt>
                <c:pt idx="564">
                  <c:v>69395.57246670333</c:v>
                </c:pt>
                <c:pt idx="565">
                  <c:v>69501.09437111739</c:v>
                </c:pt>
                <c:pt idx="566">
                  <c:v>69606.61625650577</c:v>
                </c:pt>
                <c:pt idx="567">
                  <c:v>69712.1381228396</c:v>
                </c:pt>
                <c:pt idx="568">
                  <c:v>69817.65997008992</c:v>
                </c:pt>
                <c:pt idx="569">
                  <c:v>69923.18179822793</c:v>
                </c:pt>
                <c:pt idx="570">
                  <c:v>70028.70360722471</c:v>
                </c:pt>
                <c:pt idx="571">
                  <c:v>70134.22539705138</c:v>
                </c:pt>
                <c:pt idx="572">
                  <c:v>70239.74716767904</c:v>
                </c:pt>
                <c:pt idx="573">
                  <c:v>70345.26891907881</c:v>
                </c:pt>
                <c:pt idx="574">
                  <c:v>70450.7906512218</c:v>
                </c:pt>
                <c:pt idx="575">
                  <c:v>70556.31236407916</c:v>
                </c:pt>
                <c:pt idx="576">
                  <c:v>70661.83405762194</c:v>
                </c:pt>
                <c:pt idx="577">
                  <c:v>70759.23868064722</c:v>
                </c:pt>
                <c:pt idx="578">
                  <c:v>70856.64328716781</c:v>
                </c:pt>
                <c:pt idx="579">
                  <c:v>70954.04787716096</c:v>
                </c:pt>
                <c:pt idx="580">
                  <c:v>71051.452450604</c:v>
                </c:pt>
                <c:pt idx="581">
                  <c:v>71148.85700747419</c:v>
                </c:pt>
                <c:pt idx="582">
                  <c:v>71246.26154774877</c:v>
                </c:pt>
                <c:pt idx="583">
                  <c:v>71343.66607140507</c:v>
                </c:pt>
                <c:pt idx="584">
                  <c:v>71441.07057842034</c:v>
                </c:pt>
                <c:pt idx="585">
                  <c:v>71538.4750687719</c:v>
                </c:pt>
                <c:pt idx="586">
                  <c:v>71635.87954243697</c:v>
                </c:pt>
                <c:pt idx="587">
                  <c:v>71733.28399939289</c:v>
                </c:pt>
                <c:pt idx="588">
                  <c:v>71830.68843961691</c:v>
                </c:pt>
                <c:pt idx="589">
                  <c:v>71928.09286308632</c:v>
                </c:pt>
                <c:pt idx="590">
                  <c:v>72025.49726977838</c:v>
                </c:pt>
                <c:pt idx="591">
                  <c:v>72122.90165967039</c:v>
                </c:pt>
                <c:pt idx="592">
                  <c:v>72220.30603273964</c:v>
                </c:pt>
                <c:pt idx="593">
                  <c:v>72317.71038896339</c:v>
                </c:pt>
                <c:pt idx="594">
                  <c:v>72415.1147283189</c:v>
                </c:pt>
                <c:pt idx="595">
                  <c:v>72512.51905078352</c:v>
                </c:pt>
                <c:pt idx="596">
                  <c:v>72609.92335633446</c:v>
                </c:pt>
                <c:pt idx="597">
                  <c:v>72707.32764494903</c:v>
                </c:pt>
                <c:pt idx="598">
                  <c:v>72804.7319166045</c:v>
                </c:pt>
                <c:pt idx="599">
                  <c:v>72902.13617127818</c:v>
                </c:pt>
                <c:pt idx="600">
                  <c:v>72999.5404089473</c:v>
                </c:pt>
                <c:pt idx="601">
                  <c:v>73088.82761185328</c:v>
                </c:pt>
                <c:pt idx="602">
                  <c:v>73178.11480043412</c:v>
                </c:pt>
                <c:pt idx="603">
                  <c:v>73267.40197467235</c:v>
                </c:pt>
                <c:pt idx="604">
                  <c:v>73356.68913455044</c:v>
                </c:pt>
                <c:pt idx="605">
                  <c:v>73445.97628005092</c:v>
                </c:pt>
                <c:pt idx="606">
                  <c:v>73535.26341115629</c:v>
                </c:pt>
                <c:pt idx="607">
                  <c:v>73624.55052784903</c:v>
                </c:pt>
                <c:pt idx="608">
                  <c:v>73713.83763011164</c:v>
                </c:pt>
                <c:pt idx="609">
                  <c:v>73803.12471792665</c:v>
                </c:pt>
                <c:pt idx="610">
                  <c:v>73892.41179127652</c:v>
                </c:pt>
                <c:pt idx="611">
                  <c:v>73981.69885014377</c:v>
                </c:pt>
                <c:pt idx="612">
                  <c:v>74070.98589451091</c:v>
                </c:pt>
                <c:pt idx="613">
                  <c:v>74160.27292436043</c:v>
                </c:pt>
                <c:pt idx="614">
                  <c:v>74249.55993967484</c:v>
                </c:pt>
                <c:pt idx="615">
                  <c:v>74338.8469404366</c:v>
                </c:pt>
                <c:pt idx="616">
                  <c:v>74428.13392662827</c:v>
                </c:pt>
                <c:pt idx="617">
                  <c:v>74517.4208982323</c:v>
                </c:pt>
                <c:pt idx="618">
                  <c:v>74606.70785523123</c:v>
                </c:pt>
                <c:pt idx="619">
                  <c:v>74695.99479760752</c:v>
                </c:pt>
                <c:pt idx="620">
                  <c:v>74785.2817253437</c:v>
                </c:pt>
                <c:pt idx="621">
                  <c:v>74874.56863842225</c:v>
                </c:pt>
                <c:pt idx="622">
                  <c:v>74963.8555368257</c:v>
                </c:pt>
                <c:pt idx="623">
                  <c:v>75053.14242053651</c:v>
                </c:pt>
                <c:pt idx="624">
                  <c:v>75142.42928953722</c:v>
                </c:pt>
                <c:pt idx="625">
                  <c:v>75231.71614381031</c:v>
                </c:pt>
                <c:pt idx="626">
                  <c:v>75321.00298333826</c:v>
                </c:pt>
                <c:pt idx="627">
                  <c:v>75410.28980810363</c:v>
                </c:pt>
                <c:pt idx="628">
                  <c:v>75499.57661808884</c:v>
                </c:pt>
                <c:pt idx="629">
                  <c:v>75580.74643250769</c:v>
                </c:pt>
                <c:pt idx="630">
                  <c:v>75661.91623468394</c:v>
                </c:pt>
                <c:pt idx="631">
                  <c:v>75743.08602460447</c:v>
                </c:pt>
                <c:pt idx="632">
                  <c:v>75824.25580225611</c:v>
                </c:pt>
                <c:pt idx="633">
                  <c:v>75905.42556762573</c:v>
                </c:pt>
                <c:pt idx="634">
                  <c:v>75986.59532070017</c:v>
                </c:pt>
                <c:pt idx="635">
                  <c:v>76067.76506146629</c:v>
                </c:pt>
                <c:pt idx="636">
                  <c:v>76148.93478991093</c:v>
                </c:pt>
                <c:pt idx="637">
                  <c:v>76230.10450602094</c:v>
                </c:pt>
                <c:pt idx="638">
                  <c:v>76311.2742097832</c:v>
                </c:pt>
                <c:pt idx="639">
                  <c:v>76392.44390118455</c:v>
                </c:pt>
                <c:pt idx="640">
                  <c:v>76473.61358021182</c:v>
                </c:pt>
                <c:pt idx="641">
                  <c:v>76554.78324685189</c:v>
                </c:pt>
                <c:pt idx="642">
                  <c:v>76635.9529010916</c:v>
                </c:pt>
                <c:pt idx="643">
                  <c:v>76717.12254291779</c:v>
                </c:pt>
                <c:pt idx="644">
                  <c:v>76798.29217231735</c:v>
                </c:pt>
                <c:pt idx="645">
                  <c:v>76879.46178927709</c:v>
                </c:pt>
                <c:pt idx="646">
                  <c:v>76960.63139378387</c:v>
                </c:pt>
                <c:pt idx="647">
                  <c:v>77041.80098582458</c:v>
                </c:pt>
                <c:pt idx="648">
                  <c:v>77122.97056538601</c:v>
                </c:pt>
                <c:pt idx="649">
                  <c:v>77204.14013245506</c:v>
                </c:pt>
                <c:pt idx="650">
                  <c:v>77285.30968701857</c:v>
                </c:pt>
                <c:pt idx="651">
                  <c:v>77366.4792290634</c:v>
                </c:pt>
                <c:pt idx="652">
                  <c:v>77447.64875857638</c:v>
                </c:pt>
                <c:pt idx="653">
                  <c:v>77528.81827554437</c:v>
                </c:pt>
                <c:pt idx="654">
                  <c:v>77609.98777995423</c:v>
                </c:pt>
                <c:pt idx="655">
                  <c:v>77691.15727179282</c:v>
                </c:pt>
                <c:pt idx="656">
                  <c:v>77772.32675104697</c:v>
                </c:pt>
                <c:pt idx="657">
                  <c:v>77853.49621770355</c:v>
                </c:pt>
                <c:pt idx="658">
                  <c:v>77934.6656717494</c:v>
                </c:pt>
                <c:pt idx="659">
                  <c:v>78015.83511317137</c:v>
                </c:pt>
                <c:pt idx="660">
                  <c:v>78097.00454195632</c:v>
                </c:pt>
                <c:pt idx="661">
                  <c:v>78178.1739580911</c:v>
                </c:pt>
                <c:pt idx="662">
                  <c:v>78259.34336156258</c:v>
                </c:pt>
                <c:pt idx="663">
                  <c:v>78340.51275235759</c:v>
                </c:pt>
                <c:pt idx="664">
                  <c:v>78421.68213046298</c:v>
                </c:pt>
                <c:pt idx="665">
                  <c:v>78502.85149586563</c:v>
                </c:pt>
                <c:pt idx="666">
                  <c:v>78575.90391385627</c:v>
                </c:pt>
                <c:pt idx="667">
                  <c:v>78648.95632153745</c:v>
                </c:pt>
                <c:pt idx="668">
                  <c:v>78722.00871889958</c:v>
                </c:pt>
                <c:pt idx="669">
                  <c:v>78795.06110593306</c:v>
                </c:pt>
                <c:pt idx="670">
                  <c:v>78868.11348262832</c:v>
                </c:pt>
                <c:pt idx="671">
                  <c:v>78941.16584897576</c:v>
                </c:pt>
                <c:pt idx="672">
                  <c:v>79014.21820496583</c:v>
                </c:pt>
                <c:pt idx="673">
                  <c:v>79087.2705505889</c:v>
                </c:pt>
                <c:pt idx="674">
                  <c:v>79160.32288583541</c:v>
                </c:pt>
                <c:pt idx="675">
                  <c:v>79233.37521069578</c:v>
                </c:pt>
                <c:pt idx="676">
                  <c:v>79306.42752516041</c:v>
                </c:pt>
                <c:pt idx="677">
                  <c:v>79379.47982921974</c:v>
                </c:pt>
                <c:pt idx="678">
                  <c:v>79452.53212286415</c:v>
                </c:pt>
                <c:pt idx="679">
                  <c:v>79525.58440608407</c:v>
                </c:pt>
                <c:pt idx="680">
                  <c:v>79598.63667886994</c:v>
                </c:pt>
                <c:pt idx="681">
                  <c:v>79671.68894121214</c:v>
                </c:pt>
                <c:pt idx="682">
                  <c:v>79744.7411931011</c:v>
                </c:pt>
                <c:pt idx="683">
                  <c:v>79817.79343452722</c:v>
                </c:pt>
                <c:pt idx="684">
                  <c:v>79890.84566548094</c:v>
                </c:pt>
                <c:pt idx="685">
                  <c:v>79963.89788595267</c:v>
                </c:pt>
                <c:pt idx="686">
                  <c:v>80036.95009593281</c:v>
                </c:pt>
                <c:pt idx="687">
                  <c:v>80110.00229541179</c:v>
                </c:pt>
                <c:pt idx="688">
                  <c:v>80183.05448438</c:v>
                </c:pt>
                <c:pt idx="689">
                  <c:v>80256.10666282792</c:v>
                </c:pt>
                <c:pt idx="690">
                  <c:v>80329.15883074588</c:v>
                </c:pt>
                <c:pt idx="691">
                  <c:v>80402.21098812437</c:v>
                </c:pt>
                <c:pt idx="692">
                  <c:v>80475.26313495376</c:v>
                </c:pt>
                <c:pt idx="693">
                  <c:v>80548.31527122446</c:v>
                </c:pt>
                <c:pt idx="694">
                  <c:v>80621.36739692691</c:v>
                </c:pt>
                <c:pt idx="695">
                  <c:v>80694.41951205152</c:v>
                </c:pt>
                <c:pt idx="696">
                  <c:v>80767.4716165887</c:v>
                </c:pt>
                <c:pt idx="697">
                  <c:v>80840.52371052886</c:v>
                </c:pt>
                <c:pt idx="698">
                  <c:v>80913.57579386244</c:v>
                </c:pt>
                <c:pt idx="699">
                  <c:v>80986.62786657984</c:v>
                </c:pt>
                <c:pt idx="700">
                  <c:v>81059.67992867146</c:v>
                </c:pt>
                <c:pt idx="701">
                  <c:v>81132.73198012773</c:v>
                </c:pt>
                <c:pt idx="702">
                  <c:v>81205.78402093907</c:v>
                </c:pt>
                <c:pt idx="703">
                  <c:v>81278.83605109589</c:v>
                </c:pt>
                <c:pt idx="704">
                  <c:v>81351.88807058858</c:v>
                </c:pt>
                <c:pt idx="705">
                  <c:v>81424.94007940761</c:v>
                </c:pt>
                <c:pt idx="706">
                  <c:v>81497.99207754336</c:v>
                </c:pt>
                <c:pt idx="707">
                  <c:v>81571.04406498624</c:v>
                </c:pt>
                <c:pt idx="708">
                  <c:v>81644.09604172668</c:v>
                </c:pt>
                <c:pt idx="709">
                  <c:v>81717.1480077551</c:v>
                </c:pt>
                <c:pt idx="710">
                  <c:v>81790.1999630619</c:v>
                </c:pt>
                <c:pt idx="711">
                  <c:v>81863.2519076375</c:v>
                </c:pt>
                <c:pt idx="712">
                  <c:v>81936.30384147233</c:v>
                </c:pt>
                <c:pt idx="713">
                  <c:v>82009.35576455676</c:v>
                </c:pt>
                <c:pt idx="714">
                  <c:v>82082.40767688126</c:v>
                </c:pt>
                <c:pt idx="715">
                  <c:v>82155.45957843621</c:v>
                </c:pt>
                <c:pt idx="716">
                  <c:v>82228.51146921207</c:v>
                </c:pt>
                <c:pt idx="717">
                  <c:v>82301.56334919919</c:v>
                </c:pt>
                <c:pt idx="718">
                  <c:v>82374.61521838803</c:v>
                </c:pt>
                <c:pt idx="719">
                  <c:v>82447.667076769</c:v>
                </c:pt>
                <c:pt idx="720">
                  <c:v>82520.71892433251</c:v>
                </c:pt>
                <c:pt idx="721">
                  <c:v>88543.39977480284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76320"/>
        <c:axId val="1789242368"/>
      </c:scatterChart>
      <c:valAx>
        <c:axId val="17887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42368"/>
        <c:crosses val="autoZero"/>
        <c:crossBetween val="midCat"/>
      </c:valAx>
      <c:valAx>
        <c:axId val="1789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Satellite</a:t>
            </a:r>
            <a:r>
              <a:rPr lang="en-US" baseline="0"/>
              <a:t> Relative to Radar on Earth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Sheet1!$AJ$3:$AJ$724</c:f>
              <c:numCache>
                <c:formatCode>0</c:formatCode>
                <c:ptCount val="722"/>
                <c:pt idx="0">
                  <c:v>300000.0</c:v>
                </c:pt>
                <c:pt idx="1">
                  <c:v>299604.4381705625</c:v>
                </c:pt>
                <c:pt idx="2">
                  <c:v>298417.7828058451</c:v>
                </c:pt>
                <c:pt idx="3">
                  <c:v>296440.1242743433</c:v>
                </c:pt>
                <c:pt idx="4">
                  <c:v>293671.6131825735</c:v>
                </c:pt>
                <c:pt idx="5">
                  <c:v>290112.4603635957</c:v>
                </c:pt>
                <c:pt idx="6">
                  <c:v>285762.93686096</c:v>
                </c:pt>
                <c:pt idx="7">
                  <c:v>280623.3739080774</c:v>
                </c:pt>
                <c:pt idx="8">
                  <c:v>274694.1629029764</c:v>
                </c:pt>
                <c:pt idx="9">
                  <c:v>267975.7553785089</c:v>
                </c:pt>
                <c:pt idx="10">
                  <c:v>260468.6629679613</c:v>
                </c:pt>
                <c:pt idx="11">
                  <c:v>252173.4573660903</c:v>
                </c:pt>
                <c:pt idx="12">
                  <c:v>243090.7702855887</c:v>
                </c:pt>
                <c:pt idx="13">
                  <c:v>233221.293408975</c:v>
                </c:pt>
                <c:pt idx="14">
                  <c:v>222565.7783359233</c:v>
                </c:pt>
                <c:pt idx="15">
                  <c:v>211125.0365260188</c:v>
                </c:pt>
                <c:pt idx="16">
                  <c:v>198899.9392369715</c:v>
                </c:pt>
                <c:pt idx="17">
                  <c:v>185891.417458254</c:v>
                </c:pt>
                <c:pt idx="18">
                  <c:v>172100.4618402217</c:v>
                </c:pt>
                <c:pt idx="19">
                  <c:v>157528.122618651</c:v>
                </c:pt>
                <c:pt idx="20">
                  <c:v>142175.5095347716</c:v>
                </c:pt>
                <c:pt idx="21">
                  <c:v>126043.7917507542</c:v>
                </c:pt>
                <c:pt idx="22">
                  <c:v>109134.1977606686</c:v>
                </c:pt>
                <c:pt idx="23">
                  <c:v>91448.0152969379</c:v>
                </c:pt>
                <c:pt idx="24">
                  <c:v>72986.59123226534</c:v>
                </c:pt>
                <c:pt idx="25">
                  <c:v>53751.33147706464</c:v>
                </c:pt>
                <c:pt idx="26">
                  <c:v>33743.70087240264</c:v>
                </c:pt>
                <c:pt idx="27">
                  <c:v>12965.22307843622</c:v>
                </c:pt>
                <c:pt idx="28">
                  <c:v>-8582.519541614688</c:v>
                </c:pt>
                <c:pt idx="29">
                  <c:v>-30897.88604197</c:v>
                </c:pt>
                <c:pt idx="30">
                  <c:v>-53979.17701925802</c:v>
                </c:pt>
                <c:pt idx="31">
                  <c:v>-77824.63474192936</c:v>
                </c:pt>
                <c:pt idx="32">
                  <c:v>-102432.4432841102</c:v>
                </c:pt>
                <c:pt idx="33">
                  <c:v>-127800.7286639027</c:v>
                </c:pt>
                <c:pt idx="34">
                  <c:v>-153927.5589860855</c:v>
                </c:pt>
                <c:pt idx="35">
                  <c:v>-180810.9445892395</c:v>
                </c:pt>
                <c:pt idx="36">
                  <c:v>-208448.8381972704</c:v>
                </c:pt>
                <c:pt idx="37">
                  <c:v>-236839.135075314</c:v>
                </c:pt>
                <c:pt idx="38">
                  <c:v>-265979.6731900172</c:v>
                </c:pt>
                <c:pt idx="39">
                  <c:v>-295868.2333741905</c:v>
                </c:pt>
                <c:pt idx="40">
                  <c:v>-326502.5394958071</c:v>
                </c:pt>
                <c:pt idx="41">
                  <c:v>-357880.2586313309</c:v>
                </c:pt>
                <c:pt idx="42">
                  <c:v>-389999.0012433855</c:v>
                </c:pt>
                <c:pt idx="43">
                  <c:v>-422856.3213627208</c:v>
                </c:pt>
                <c:pt idx="44">
                  <c:v>-456449.7167744944</c:v>
                </c:pt>
                <c:pt idx="45">
                  <c:v>-490776.629208807</c:v>
                </c:pt>
                <c:pt idx="46">
                  <c:v>-525834.4445355395</c:v>
                </c:pt>
                <c:pt idx="47">
                  <c:v>-561620.4929634258</c:v>
                </c:pt>
                <c:pt idx="48">
                  <c:v>-598132.0492433598</c:v>
                </c:pt>
                <c:pt idx="49">
                  <c:v>-635366.3328759446</c:v>
                </c:pt>
                <c:pt idx="50">
                  <c:v>-673320.5083232363</c:v>
                </c:pt>
                <c:pt idx="51">
                  <c:v>-711991.6852246681</c:v>
                </c:pt>
                <c:pt idx="52">
                  <c:v>-751376.9186171833</c:v>
                </c:pt>
                <c:pt idx="53">
                  <c:v>-791473.2091594888</c:v>
                </c:pt>
                <c:pt idx="54">
                  <c:v>-832277.5033604773</c:v>
                </c:pt>
                <c:pt idx="55">
                  <c:v>-873786.6886925846</c:v>
                </c:pt>
                <c:pt idx="56">
                  <c:v>-915997.6089896466</c:v>
                </c:pt>
                <c:pt idx="57">
                  <c:v>-958907.0497227218</c:v>
                </c:pt>
                <c:pt idx="58">
                  <c:v>-1.00251174316774E6</c:v>
                </c:pt>
                <c:pt idx="59">
                  <c:v>-1.04680836865438E6</c:v>
                </c:pt>
                <c:pt idx="60">
                  <c:v>-1.09179355281893E6</c:v>
                </c:pt>
                <c:pt idx="61">
                  <c:v>-1.13746386986119E6</c:v>
                </c:pt>
                <c:pt idx="62">
                  <c:v>-1.18381584180536E6</c:v>
                </c:pt>
                <c:pt idx="63">
                  <c:v>-1.23084593876491E6</c:v>
                </c:pt>
                <c:pt idx="64">
                  <c:v>-1.27855057921138E6</c:v>
                </c:pt>
                <c:pt idx="65">
                  <c:v>-1.32692613024713E6</c:v>
                </c:pt>
                <c:pt idx="66">
                  <c:v>-1.37596890788201E6</c:v>
                </c:pt>
                <c:pt idx="67">
                  <c:v>-1.42567517731388E6</c:v>
                </c:pt>
                <c:pt idx="68">
                  <c:v>-1.4760411532131E6</c:v>
                </c:pt>
                <c:pt idx="69">
                  <c:v>-1.52706300001069E6</c:v>
                </c:pt>
                <c:pt idx="70">
                  <c:v>-1.57873683219053E6</c:v>
                </c:pt>
                <c:pt idx="71">
                  <c:v>-1.63105871458519E6</c:v>
                </c:pt>
                <c:pt idx="72">
                  <c:v>-1.68402466267562E6</c:v>
                </c:pt>
                <c:pt idx="73">
                  <c:v>-1.73763064289463E6</c:v>
                </c:pt>
                <c:pt idx="74">
                  <c:v>-1.79187257293398E6</c:v>
                </c:pt>
                <c:pt idx="75">
                  <c:v>-1.84674632205534E6</c:v>
                </c:pt>
                <c:pt idx="76">
                  <c:v>-1.90224771140484E6</c:v>
                </c:pt>
                <c:pt idx="77">
                  <c:v>-1.95837251433126E6</c:v>
                </c:pt>
                <c:pt idx="78">
                  <c:v>-2.01511645670799E6</c:v>
                </c:pt>
                <c:pt idx="79">
                  <c:v>-2.07247521725843E6</c:v>
                </c:pt>
                <c:pt idx="80">
                  <c:v>-2.13044442788516E6</c:v>
                </c:pt>
                <c:pt idx="81">
                  <c:v>-2.18901967400251E6</c:v>
                </c:pt>
                <c:pt idx="82">
                  <c:v>-2.2481964948728E6</c:v>
                </c:pt>
                <c:pt idx="83">
                  <c:v>-2.30797038394602E6</c:v>
                </c:pt>
                <c:pt idx="84">
                  <c:v>-2.36833678920304E6</c:v>
                </c:pt>
                <c:pt idx="85">
                  <c:v>-2.42929111350222E6</c:v>
                </c:pt>
                <c:pt idx="86">
                  <c:v>-2.49082871492954E6</c:v>
                </c:pt>
                <c:pt idx="87">
                  <c:v>-2.55294490715212E6</c:v>
                </c:pt>
                <c:pt idx="88">
                  <c:v>-2.61563495977504E6</c:v>
                </c:pt>
                <c:pt idx="89">
                  <c:v>-2.67889409870162E6</c:v>
                </c:pt>
                <c:pt idx="90">
                  <c:v>-2.74271750649697E6</c:v>
                </c:pt>
                <c:pt idx="91">
                  <c:v>-2.80710032275486E6</c:v>
                </c:pt>
                <c:pt idx="92">
                  <c:v>-2.8720376355158E6</c:v>
                </c:pt>
                <c:pt idx="93">
                  <c:v>-2.93752450827967E6</c:v>
                </c:pt>
                <c:pt idx="94">
                  <c:v>-3.00355595396001E6</c:v>
                </c:pt>
                <c:pt idx="95">
                  <c:v>-3.07012694399895E6</c:v>
                </c:pt>
                <c:pt idx="96">
                  <c:v>-3.13723240875011E6</c:v>
                </c:pt>
                <c:pt idx="97">
                  <c:v>-3.2048672378647E6</c:v>
                </c:pt>
                <c:pt idx="98">
                  <c:v>-3.2730262806807E6</c:v>
                </c:pt>
                <c:pt idx="99">
                  <c:v>-3.34170434661507E6</c:v>
                </c:pt>
                <c:pt idx="100">
                  <c:v>-3.41089620555908E6</c:v>
                </c:pt>
                <c:pt idx="101">
                  <c:v>-3.48059658827657E6</c:v>
                </c:pt>
                <c:pt idx="102">
                  <c:v>-3.55080018680522E6</c:v>
                </c:pt>
                <c:pt idx="103">
                  <c:v>-3.62150165486079E6</c:v>
                </c:pt>
                <c:pt idx="104">
                  <c:v>-3.69269560824425E6</c:v>
                </c:pt>
                <c:pt idx="105">
                  <c:v>-3.76437662525183E6</c:v>
                </c:pt>
                <c:pt idx="106">
                  <c:v>-3.83653924708784E6</c:v>
                </c:pt>
                <c:pt idx="107">
                  <c:v>-3.90917797828048E6</c:v>
                </c:pt>
                <c:pt idx="108">
                  <c:v>-3.98228728710023E6</c:v>
                </c:pt>
                <c:pt idx="109">
                  <c:v>-4.0558616059812E6</c:v>
                </c:pt>
                <c:pt idx="110">
                  <c:v>-4.12989533194507E6</c:v>
                </c:pt>
                <c:pt idx="111">
                  <c:v>-4.20438282702782E6</c:v>
                </c:pt>
                <c:pt idx="112">
                  <c:v>-4.27931841870904E6</c:v>
                </c:pt>
                <c:pt idx="113">
                  <c:v>-4.35469640034393E6</c:v>
                </c:pt>
                <c:pt idx="114">
                  <c:v>-4.4305110315979E6</c:v>
                </c:pt>
                <c:pt idx="115">
                  <c:v>-4.50675653888371E6</c:v>
                </c:pt>
                <c:pt idx="116">
                  <c:v>-4.58342711580112E6</c:v>
                </c:pt>
                <c:pt idx="117">
                  <c:v>-4.66051692357914E6</c:v>
                </c:pt>
                <c:pt idx="118">
                  <c:v>-4.73802009152058E6</c:v>
                </c:pt>
                <c:pt idx="119">
                  <c:v>-4.81593071744923E6</c:v>
                </c:pt>
                <c:pt idx="120">
                  <c:v>-4.89424285601476E6</c:v>
                </c:pt>
                <c:pt idx="121">
                  <c:v>-4.97295055534045E6</c:v>
                </c:pt>
                <c:pt idx="122">
                  <c:v>-5.0520478215191E6</c:v>
                </c:pt>
                <c:pt idx="123">
                  <c:v>-5.13152863097636E6</c:v>
                </c:pt>
                <c:pt idx="124">
                  <c:v>-5.21138693092951E6</c:v>
                </c:pt>
                <c:pt idx="125">
                  <c:v>-5.29161663984831E6</c:v>
                </c:pt>
                <c:pt idx="126">
                  <c:v>-5.37221164791818E6</c:v>
                </c:pt>
                <c:pt idx="127">
                  <c:v>-5.45316581750552E6</c:v>
                </c:pt>
                <c:pt idx="128">
                  <c:v>-5.53447298362503E6</c:v>
                </c:pt>
                <c:pt idx="129">
                  <c:v>-5.61612695440927E6</c:v>
                </c:pt>
                <c:pt idx="130">
                  <c:v>-5.69812151158017E6</c:v>
                </c:pt>
                <c:pt idx="131">
                  <c:v>-5.78045041092255E6</c:v>
                </c:pt>
                <c:pt idx="132">
                  <c:v>-5.8631073827597E6</c:v>
                </c:pt>
                <c:pt idx="133">
                  <c:v>-5.94608613243078E6</c:v>
                </c:pt>
                <c:pt idx="134">
                  <c:v>-6.02938034077022E6</c:v>
                </c:pt>
                <c:pt idx="135">
                  <c:v>-6.11298366458894E6</c:v>
                </c:pt>
                <c:pt idx="136">
                  <c:v>-6.1968897371574E6</c:v>
                </c:pt>
                <c:pt idx="137">
                  <c:v>-6.28109216869046E6</c:v>
                </c:pt>
                <c:pt idx="138">
                  <c:v>-6.36558454683398E6</c:v>
                </c:pt>
                <c:pt idx="139">
                  <c:v>-6.45036043715315E6</c:v>
                </c:pt>
                <c:pt idx="140">
                  <c:v>-6.53541338362251E6</c:v>
                </c:pt>
                <c:pt idx="141">
                  <c:v>-6.62073690911758E6</c:v>
                </c:pt>
                <c:pt idx="142">
                  <c:v>-6.70632451590811E6</c:v>
                </c:pt>
                <c:pt idx="143">
                  <c:v>-6.79216968615295E6</c:v>
                </c:pt>
                <c:pt idx="144">
                  <c:v>-6.87826586726615E6</c:v>
                </c:pt>
                <c:pt idx="145">
                  <c:v>-6.9646065175472E6</c:v>
                </c:pt>
                <c:pt idx="146">
                  <c:v>-7.05118506180625E6</c:v>
                </c:pt>
                <c:pt idx="147">
                  <c:v>-7.13799490673678E6</c:v>
                </c:pt>
                <c:pt idx="148">
                  <c:v>-7.22502944141766E6</c:v>
                </c:pt>
                <c:pt idx="149">
                  <c:v>-7.31228203781668E6</c:v>
                </c:pt>
                <c:pt idx="150">
                  <c:v>-7.39974605129521E6</c:v>
                </c:pt>
                <c:pt idx="151">
                  <c:v>-7.48741482111429E6</c:v>
                </c:pt>
                <c:pt idx="152">
                  <c:v>-7.57528167094183E6</c:v>
                </c:pt>
                <c:pt idx="153">
                  <c:v>-7.66333990936103E6</c:v>
                </c:pt>
                <c:pt idx="154">
                  <c:v>-7.75158283038001E6</c:v>
                </c:pt>
                <c:pt idx="155">
                  <c:v>-7.84000371394242E6</c:v>
                </c:pt>
                <c:pt idx="156">
                  <c:v>-7.92859582643926E6</c:v>
                </c:pt>
                <c:pt idx="157">
                  <c:v>-8.01735242122167E6</c:v>
                </c:pt>
                <c:pt idx="158">
                  <c:v>-8.10626673911467E6</c:v>
                </c:pt>
                <c:pt idx="159">
                  <c:v>-8.19533200893192E6</c:v>
                </c:pt>
                <c:pt idx="160">
                  <c:v>-8.28454144799139E6</c:v>
                </c:pt>
                <c:pt idx="161">
                  <c:v>-8.37388826263185E6</c:v>
                </c:pt>
                <c:pt idx="162">
                  <c:v>-8.46336564873028E6</c:v>
                </c:pt>
                <c:pt idx="163">
                  <c:v>-8.55296679222E6</c:v>
                </c:pt>
                <c:pt idx="164">
                  <c:v>-8.64268486960955E6</c:v>
                </c:pt>
                <c:pt idx="165">
                  <c:v>-8.73251304850243E6</c:v>
                </c:pt>
                <c:pt idx="166">
                  <c:v>-8.82244447002203E6</c:v>
                </c:pt>
                <c:pt idx="167">
                  <c:v>-8.91247230333953E6</c:v>
                </c:pt>
                <c:pt idx="168">
                  <c:v>-9.00258969246751E6</c:v>
                </c:pt>
                <c:pt idx="169">
                  <c:v>-9.09278977459834E6</c:v>
                </c:pt>
                <c:pt idx="170">
                  <c:v>-9.18306568062686E6</c:v>
                </c:pt>
                <c:pt idx="171">
                  <c:v>-9.27341053567348E6</c:v>
                </c:pt>
                <c:pt idx="172">
                  <c:v>-9.36381745960771E6</c:v>
                </c:pt>
                <c:pt idx="173">
                  <c:v>-9.45427956757212E6</c:v>
                </c:pt>
                <c:pt idx="174">
                  <c:v>-9.54478997050665E6</c:v>
                </c:pt>
                <c:pt idx="175">
                  <c:v>-9.63534177567323E6</c:v>
                </c:pt>
                <c:pt idx="176">
                  <c:v>-9.72592808718071E6</c:v>
                </c:pt>
                <c:pt idx="177">
                  <c:v>-9.81654200651E6</c:v>
                </c:pt>
                <c:pt idx="178">
                  <c:v>-9.90717663303937E6</c:v>
                </c:pt>
                <c:pt idx="179">
                  <c:v>-9.99782506457005E6</c:v>
                </c:pt>
                <c:pt idx="180">
                  <c:v>-1.00884803978518E7</c:v>
                </c:pt>
                <c:pt idx="181">
                  <c:v>-1.01791357291086E7</c:v>
                </c:pt>
                <c:pt idx="182">
                  <c:v>-1.02697841545645E7</c:v>
                </c:pt>
                <c:pt idx="183">
                  <c:v>-1.03604187709692E7</c:v>
                </c:pt>
                <c:pt idx="184">
                  <c:v>-1.04510326761239E7</c:v>
                </c:pt>
                <c:pt idx="185">
                  <c:v>-1.0541618969407E7</c:v>
                </c:pt>
                <c:pt idx="186">
                  <c:v>-1.06321707522993E7</c:v>
                </c:pt>
                <c:pt idx="187">
                  <c:v>-1.07226811289097E7</c:v>
                </c:pt>
                <c:pt idx="188">
                  <c:v>-1.08131431852125E7</c:v>
                </c:pt>
                <c:pt idx="189">
                  <c:v>-1.09035500531356E7</c:v>
                </c:pt>
                <c:pt idx="190">
                  <c:v>-1.09938948478216E7</c:v>
                </c:pt>
                <c:pt idx="191">
                  <c:v>-1.108417068914E7</c:v>
                </c:pt>
                <c:pt idx="192">
                  <c:v>-1.11743707022113E7</c:v>
                </c:pt>
                <c:pt idx="193">
                  <c:v>-1.12644880179302E7</c:v>
                </c:pt>
                <c:pt idx="194">
                  <c:v>-1.13545157734892E7</c:v>
                </c:pt>
                <c:pt idx="195">
                  <c:v>-1.14444471129008E7</c:v>
                </c:pt>
                <c:pt idx="196">
                  <c:v>-1.15342751875199E7</c:v>
                </c:pt>
                <c:pt idx="197">
                  <c:v>-1.16239931565651E7</c:v>
                </c:pt>
                <c:pt idx="198">
                  <c:v>-1.17135941876399E7</c:v>
                </c:pt>
                <c:pt idx="199">
                  <c:v>-1.1803071457253E7</c:v>
                </c:pt>
                <c:pt idx="200">
                  <c:v>-1.18924181513375E7</c:v>
                </c:pt>
                <c:pt idx="201">
                  <c:v>-1.19816274657705E7</c:v>
                </c:pt>
                <c:pt idx="202">
                  <c:v>-1.20706926068908E7</c:v>
                </c:pt>
                <c:pt idx="203">
                  <c:v>-1.21596067920163E7</c:v>
                </c:pt>
                <c:pt idx="204">
                  <c:v>-1.22483632499607E7</c:v>
                </c:pt>
                <c:pt idx="205">
                  <c:v>-1.23369552215489E7</c:v>
                </c:pt>
                <c:pt idx="206">
                  <c:v>-1.24253759601323E7</c:v>
                </c:pt>
                <c:pt idx="207">
                  <c:v>-1.25136187321016E7</c:v>
                </c:pt>
                <c:pt idx="208">
                  <c:v>-1.26016768174007E7</c:v>
                </c:pt>
                <c:pt idx="209">
                  <c:v>-1.26895435100375E7</c:v>
                </c:pt>
                <c:pt idx="210">
                  <c:v>-1.27772120938881E7</c:v>
                </c:pt>
                <c:pt idx="211">
                  <c:v>-1.28646759170073E7</c:v>
                </c:pt>
                <c:pt idx="212">
                  <c:v>-1.29519283186562E7</c:v>
                </c:pt>
                <c:pt idx="213">
                  <c:v>-1.30389626541961E7</c:v>
                </c:pt>
                <c:pt idx="214">
                  <c:v>-1.31257722955949E7</c:v>
                </c:pt>
                <c:pt idx="215">
                  <c:v>-1.32123506319315E7</c:v>
                </c:pt>
                <c:pt idx="216">
                  <c:v>-1.32986910698992E7</c:v>
                </c:pt>
                <c:pt idx="217">
                  <c:v>-1.33847870343083E7</c:v>
                </c:pt>
                <c:pt idx="218">
                  <c:v>-1.34706319685863E7</c:v>
                </c:pt>
                <c:pt idx="219">
                  <c:v>-1.35562193352775E7</c:v>
                </c:pt>
                <c:pt idx="220">
                  <c:v>-1.36415426165407E7</c:v>
                </c:pt>
                <c:pt idx="221">
                  <c:v>-1.37265953146457E7</c:v>
                </c:pt>
                <c:pt idx="222">
                  <c:v>-1.3811370952468E7</c:v>
                </c:pt>
                <c:pt idx="223">
                  <c:v>-1.38958630739821E7</c:v>
                </c:pt>
                <c:pt idx="224">
                  <c:v>-1.39800652447533E7</c:v>
                </c:pt>
                <c:pt idx="225">
                  <c:v>-1.40639710524273E7</c:v>
                </c:pt>
                <c:pt idx="226">
                  <c:v>-1.41475741072191E7</c:v>
                </c:pt>
                <c:pt idx="227">
                  <c:v>-1.42308680423991E7</c:v>
                </c:pt>
                <c:pt idx="228">
                  <c:v>-1.43138465147782E7</c:v>
                </c:pt>
                <c:pt idx="229">
                  <c:v>-1.43965032051909E7</c:v>
                </c:pt>
                <c:pt idx="230">
                  <c:v>-1.44788318189763E7</c:v>
                </c:pt>
                <c:pt idx="231">
                  <c:v>-1.45608260864577E7</c:v>
                </c:pt>
                <c:pt idx="232">
                  <c:v>-1.46424797634199E7</c:v>
                </c:pt>
                <c:pt idx="233">
                  <c:v>-1.47237866315849E7</c:v>
                </c:pt>
                <c:pt idx="234">
                  <c:v>-1.48047404704003E7</c:v>
                </c:pt>
                <c:pt idx="235">
                  <c:v>-1.48853351432249E7</c:v>
                </c:pt>
                <c:pt idx="236">
                  <c:v>-1.49655645124249E7</c:v>
                </c:pt>
                <c:pt idx="237">
                  <c:v>-1.50454224681858E7</c:v>
                </c:pt>
                <c:pt idx="238">
                  <c:v>-1.51249029289774E7</c:v>
                </c:pt>
                <c:pt idx="239">
                  <c:v>-1.52039998420169E7</c:v>
                </c:pt>
                <c:pt idx="240">
                  <c:v>-1.52827071837301E7</c:v>
                </c:pt>
                <c:pt idx="241">
                  <c:v>-1.53610189602096E7</c:v>
                </c:pt>
                <c:pt idx="242">
                  <c:v>-1.5438929207672E7</c:v>
                </c:pt>
                <c:pt idx="243">
                  <c:v>-1.55164319929113E7</c:v>
                </c:pt>
                <c:pt idx="244">
                  <c:v>-1.55935214137514E7</c:v>
                </c:pt>
                <c:pt idx="245">
                  <c:v>-1.56701915994951E7</c:v>
                </c:pt>
                <c:pt idx="246">
                  <c:v>-1.57464367113714E7</c:v>
                </c:pt>
                <c:pt idx="247">
                  <c:v>-1.58222509429799E7</c:v>
                </c:pt>
                <c:pt idx="248">
                  <c:v>-1.58976285207336E7</c:v>
                </c:pt>
                <c:pt idx="249">
                  <c:v>-1.59725637042978E7</c:v>
                </c:pt>
                <c:pt idx="250">
                  <c:v>-1.60470507870277E7</c:v>
                </c:pt>
                <c:pt idx="251">
                  <c:v>-1.6121084096403E7</c:v>
                </c:pt>
                <c:pt idx="252">
                  <c:v>-1.61946579944594E7</c:v>
                </c:pt>
                <c:pt idx="253">
                  <c:v>-1.62677668782189E7</c:v>
                </c:pt>
                <c:pt idx="254">
                  <c:v>-1.63404051801154E7</c:v>
                </c:pt>
                <c:pt idx="255">
                  <c:v>-1.64125673684195E7</c:v>
                </c:pt>
                <c:pt idx="256">
                  <c:v>-1.64842479476593E7</c:v>
                </c:pt>
                <c:pt idx="257">
                  <c:v>-1.65554414590392E7</c:v>
                </c:pt>
                <c:pt idx="258">
                  <c:v>-1.66261424808554E7</c:v>
                </c:pt>
                <c:pt idx="259">
                  <c:v>-1.66963456289089E7</c:v>
                </c:pt>
                <c:pt idx="260">
                  <c:v>-1.67660455236537E7</c:v>
                </c:pt>
                <c:pt idx="261">
                  <c:v>-1.68352368900277E7</c:v>
                </c:pt>
                <c:pt idx="262">
                  <c:v>-1.69039144587946E7</c:v>
                </c:pt>
                <c:pt idx="263">
                  <c:v>-1.69720729998458E7</c:v>
                </c:pt>
                <c:pt idx="264">
                  <c:v>-1.70397073225981E7</c:v>
                </c:pt>
                <c:pt idx="265">
                  <c:v>-1.71068122763896E7</c:v>
                </c:pt>
                <c:pt idx="266">
                  <c:v>-1.71733827508714E7</c:v>
                </c:pt>
                <c:pt idx="267">
                  <c:v>-1.72394136763973E7</c:v>
                </c:pt>
                <c:pt idx="268">
                  <c:v>-1.73049000244093E7</c:v>
                </c:pt>
                <c:pt idx="269">
                  <c:v>-1.73698368078209E7</c:v>
                </c:pt>
                <c:pt idx="270">
                  <c:v>-1.74342190813969E7</c:v>
                </c:pt>
                <c:pt idx="271">
                  <c:v>-1.749804194213E7</c:v>
                </c:pt>
                <c:pt idx="272">
                  <c:v>-1.75613005296138E7</c:v>
                </c:pt>
                <c:pt idx="273">
                  <c:v>-1.76239900264135E7</c:v>
                </c:pt>
                <c:pt idx="274">
                  <c:v>-1.76861056584325E7</c:v>
                </c:pt>
                <c:pt idx="275">
                  <c:v>-1.77476426952757E7</c:v>
                </c:pt>
                <c:pt idx="276">
                  <c:v>-1.78085964506104E7</c:v>
                </c:pt>
                <c:pt idx="277">
                  <c:v>-1.78689622825224E7</c:v>
                </c:pt>
                <c:pt idx="278">
                  <c:v>-1.79287355938702E7</c:v>
                </c:pt>
                <c:pt idx="279">
                  <c:v>-1.79879118326346E7</c:v>
                </c:pt>
                <c:pt idx="280">
                  <c:v>-1.80464864922656E7</c:v>
                </c:pt>
                <c:pt idx="281">
                  <c:v>-1.81044551120256E7</c:v>
                </c:pt>
                <c:pt idx="282">
                  <c:v>-1.81618132773288E7</c:v>
                </c:pt>
                <c:pt idx="283">
                  <c:v>-1.82185566200778E7</c:v>
                </c:pt>
                <c:pt idx="284">
                  <c:v>-1.82746808189962E7</c:v>
                </c:pt>
                <c:pt idx="285">
                  <c:v>-1.83301815999571E7</c:v>
                </c:pt>
                <c:pt idx="286">
                  <c:v>-1.83850547363095E7</c:v>
                </c:pt>
                <c:pt idx="287">
                  <c:v>-1.84392960491994E7</c:v>
                </c:pt>
                <c:pt idx="288">
                  <c:v>-1.84929014078885E7</c:v>
                </c:pt>
                <c:pt idx="289">
                  <c:v>-1.85458667300686E7</c:v>
                </c:pt>
                <c:pt idx="290">
                  <c:v>-1.85981879821725E7</c:v>
                </c:pt>
                <c:pt idx="291">
                  <c:v>-1.86498611796811E7</c:v>
                </c:pt>
                <c:pt idx="292">
                  <c:v>-1.87008823874271E7</c:v>
                </c:pt>
                <c:pt idx="293">
                  <c:v>-1.87512476804855E7</c:v>
                </c:pt>
                <c:pt idx="294">
                  <c:v>-1.88009532623139E7</c:v>
                </c:pt>
                <c:pt idx="295">
                  <c:v>-1.88499953475826E7</c:v>
                </c:pt>
                <c:pt idx="296">
                  <c:v>-1.88983702014895E7</c:v>
                </c:pt>
                <c:pt idx="297">
                  <c:v>-1.89460741400444E7</c:v>
                </c:pt>
                <c:pt idx="298">
                  <c:v>-1.89931035303497E7</c:v>
                </c:pt>
                <c:pt idx="299">
                  <c:v>-1.90394547908769E7</c:v>
                </c:pt>
                <c:pt idx="300">
                  <c:v>-1.90851243917395E7</c:v>
                </c:pt>
                <c:pt idx="301">
                  <c:v>-1.91301088549617E7</c:v>
                </c:pt>
                <c:pt idx="302">
                  <c:v>-1.91744047547433E7</c:v>
                </c:pt>
                <c:pt idx="303">
                  <c:v>-1.92180087177206E7</c:v>
                </c:pt>
                <c:pt idx="304">
                  <c:v>-1.92609174232233E7</c:v>
                </c:pt>
                <c:pt idx="305">
                  <c:v>-1.93031276035273E7</c:v>
                </c:pt>
                <c:pt idx="306">
                  <c:v>-1.93446360441036E7</c:v>
                </c:pt>
                <c:pt idx="307">
                  <c:v>-1.93854395838632E7</c:v>
                </c:pt>
                <c:pt idx="308">
                  <c:v>-1.94255351153977E7</c:v>
                </c:pt>
                <c:pt idx="309">
                  <c:v>-1.94649195852161E7</c:v>
                </c:pt>
                <c:pt idx="310">
                  <c:v>-1.9503589993977E7</c:v>
                </c:pt>
                <c:pt idx="311">
                  <c:v>-1.95415433967174E7</c:v>
                </c:pt>
                <c:pt idx="312">
                  <c:v>-1.95787769030766E7</c:v>
                </c:pt>
                <c:pt idx="313">
                  <c:v>-1.96152876775168E7</c:v>
                </c:pt>
                <c:pt idx="314">
                  <c:v>-1.96510729395386E7</c:v>
                </c:pt>
                <c:pt idx="315">
                  <c:v>-1.96861299638928E7</c:v>
                </c:pt>
                <c:pt idx="316">
                  <c:v>-1.97204560807882E7</c:v>
                </c:pt>
                <c:pt idx="317">
                  <c:v>-1.97540486760947E7</c:v>
                </c:pt>
                <c:pt idx="318">
                  <c:v>-1.97869051915424E7</c:v>
                </c:pt>
                <c:pt idx="319">
                  <c:v>-1.98190231249164E7</c:v>
                </c:pt>
                <c:pt idx="320">
                  <c:v>-1.98504000302474E7</c:v>
                </c:pt>
                <c:pt idx="321">
                  <c:v>-1.98810335179982E7</c:v>
                </c:pt>
                <c:pt idx="322">
                  <c:v>-1.99109212552451E7</c:v>
                </c:pt>
                <c:pt idx="323">
                  <c:v>-1.99400609658562E7</c:v>
                </c:pt>
                <c:pt idx="324">
                  <c:v>-1.99684504306643E7</c:v>
                </c:pt>
                <c:pt idx="325">
                  <c:v>-1.99960874876359E7</c:v>
                </c:pt>
                <c:pt idx="326">
                  <c:v>-2.00229700320363E7</c:v>
                </c:pt>
                <c:pt idx="327">
                  <c:v>-2.00490960165893E7</c:v>
                </c:pt>
                <c:pt idx="328">
                  <c:v>-2.00744634516335E7</c:v>
                </c:pt>
                <c:pt idx="329">
                  <c:v>-2.00990704052738E7</c:v>
                </c:pt>
                <c:pt idx="330">
                  <c:v>-2.01229150035281E7</c:v>
                </c:pt>
                <c:pt idx="331">
                  <c:v>-2.01459954304707E7</c:v>
                </c:pt>
                <c:pt idx="332">
                  <c:v>-2.016830992837E7</c:v>
                </c:pt>
                <c:pt idx="333">
                  <c:v>-2.01898567978226E7</c:v>
                </c:pt>
                <c:pt idx="334">
                  <c:v>-2.02106343978827E7</c:v>
                </c:pt>
                <c:pt idx="335">
                  <c:v>-2.02306411461871E7</c:v>
                </c:pt>
                <c:pt idx="336">
                  <c:v>-2.02498755190757E7</c:v>
                </c:pt>
                <c:pt idx="337">
                  <c:v>-2.02683360517074E7</c:v>
                </c:pt>
                <c:pt idx="338">
                  <c:v>-2.02860213381718E7</c:v>
                </c:pt>
                <c:pt idx="339">
                  <c:v>-2.03029300315961E7</c:v>
                </c:pt>
                <c:pt idx="340">
                  <c:v>-2.0319060844248E7</c:v>
                </c:pt>
                <c:pt idx="341">
                  <c:v>-2.03344125476334E7</c:v>
                </c:pt>
                <c:pt idx="342">
                  <c:v>-2.034898397259E7</c:v>
                </c:pt>
                <c:pt idx="343">
                  <c:v>-2.03627740093768E7</c:v>
                </c:pt>
                <c:pt idx="344">
                  <c:v>-2.03757816077579E7</c:v>
                </c:pt>
                <c:pt idx="345">
                  <c:v>-2.03880057770829E7</c:v>
                </c:pt>
                <c:pt idx="346">
                  <c:v>-2.03994455863624E7</c:v>
                </c:pt>
                <c:pt idx="347">
                  <c:v>-2.04101001643387E7</c:v>
                </c:pt>
                <c:pt idx="348">
                  <c:v>-2.04199686995522E7</c:v>
                </c:pt>
                <c:pt idx="349">
                  <c:v>-2.04290504404032E7</c:v>
                </c:pt>
                <c:pt idx="350">
                  <c:v>-2.04373446952092E7</c:v>
                </c:pt>
                <c:pt idx="351">
                  <c:v>-2.04448508322574E7</c:v>
                </c:pt>
                <c:pt idx="352">
                  <c:v>-2.04515682798533E7</c:v>
                </c:pt>
                <c:pt idx="353">
                  <c:v>-2.04574965263634E7</c:v>
                </c:pt>
                <c:pt idx="354">
                  <c:v>-2.04626351202549E7</c:v>
                </c:pt>
                <c:pt idx="355">
                  <c:v>-2.04669836701298E7</c:v>
                </c:pt>
                <c:pt idx="356">
                  <c:v>-2.04705418447546E7</c:v>
                </c:pt>
                <c:pt idx="357">
                  <c:v>-2.04733093730859E7</c:v>
                </c:pt>
                <c:pt idx="358">
                  <c:v>-2.04752860442906E7</c:v>
                </c:pt>
                <c:pt idx="359">
                  <c:v>-2.04764717077621E7</c:v>
                </c:pt>
                <c:pt idx="360">
                  <c:v>-2.04768662731319E7</c:v>
                </c:pt>
                <c:pt idx="361">
                  <c:v>-2.04764697102765E7</c:v>
                </c:pt>
                <c:pt idx="362">
                  <c:v>-2.04752820493195E7</c:v>
                </c:pt>
                <c:pt idx="363">
                  <c:v>-2.04733033806293E7</c:v>
                </c:pt>
                <c:pt idx="364">
                  <c:v>-2.04705338548125E7</c:v>
                </c:pt>
                <c:pt idx="365">
                  <c:v>-2.04669736827021E7</c:v>
                </c:pt>
                <c:pt idx="366">
                  <c:v>-2.04626231353416E7</c:v>
                </c:pt>
                <c:pt idx="367">
                  <c:v>-2.04574825439646E7</c:v>
                </c:pt>
                <c:pt idx="368">
                  <c:v>-2.0451552299969E7</c:v>
                </c:pt>
                <c:pt idx="369">
                  <c:v>-2.04448328548877E7</c:v>
                </c:pt>
                <c:pt idx="370">
                  <c:v>-2.04373247203539E7</c:v>
                </c:pt>
                <c:pt idx="371">
                  <c:v>-2.04290284680624E7</c:v>
                </c:pt>
                <c:pt idx="372">
                  <c:v>-2.0419944729726E7</c:v>
                </c:pt>
                <c:pt idx="373">
                  <c:v>-2.0410074197027E7</c:v>
                </c:pt>
                <c:pt idx="374">
                  <c:v>-2.03994176215653E7</c:v>
                </c:pt>
                <c:pt idx="375">
                  <c:v>-2.03879758148004E7</c:v>
                </c:pt>
                <c:pt idx="376">
                  <c:v>-2.03757496479899E7</c:v>
                </c:pt>
                <c:pt idx="377">
                  <c:v>-2.03627400521235E7</c:v>
                </c:pt>
                <c:pt idx="378">
                  <c:v>-2.03489480178513E7</c:v>
                </c:pt>
                <c:pt idx="379">
                  <c:v>-2.03343745954093E7</c:v>
                </c:pt>
                <c:pt idx="380">
                  <c:v>-2.03190208945386E7</c:v>
                </c:pt>
                <c:pt idx="381">
                  <c:v>-2.03028880844014E7</c:v>
                </c:pt>
                <c:pt idx="382">
                  <c:v>-2.02859773934918E7</c:v>
                </c:pt>
                <c:pt idx="383">
                  <c:v>-2.02682901095422E7</c:v>
                </c:pt>
                <c:pt idx="384">
                  <c:v>-2.02498275794253E7</c:v>
                </c:pt>
                <c:pt idx="385">
                  <c:v>-2.02305912090515E7</c:v>
                </c:pt>
                <c:pt idx="386">
                  <c:v>-2.02105824632619E7</c:v>
                </c:pt>
                <c:pt idx="387">
                  <c:v>-2.01898028657167E7</c:v>
                </c:pt>
                <c:pt idx="388">
                  <c:v>-2.0168253998779E7</c:v>
                </c:pt>
                <c:pt idx="389">
                  <c:v>-2.01459375033946E7</c:v>
                </c:pt>
                <c:pt idx="390">
                  <c:v>-2.0122855078967E7</c:v>
                </c:pt>
                <c:pt idx="391">
                  <c:v>-2.00990084832276E7</c:v>
                </c:pt>
                <c:pt idx="392">
                  <c:v>-2.00743995321024E7</c:v>
                </c:pt>
                <c:pt idx="393">
                  <c:v>-2.00490300995733E7</c:v>
                </c:pt>
                <c:pt idx="394">
                  <c:v>-2.00229021175354E7</c:v>
                </c:pt>
                <c:pt idx="395">
                  <c:v>-1.99960175756501E7</c:v>
                </c:pt>
                <c:pt idx="396">
                  <c:v>-1.99683785211937E7</c:v>
                </c:pt>
                <c:pt idx="397">
                  <c:v>-1.99399870589009E7</c:v>
                </c:pt>
                <c:pt idx="398">
                  <c:v>-1.99108453508051E7</c:v>
                </c:pt>
                <c:pt idx="399">
                  <c:v>-1.98809556160734E7</c:v>
                </c:pt>
                <c:pt idx="400">
                  <c:v>-1.9850320130838E7</c:v>
                </c:pt>
                <c:pt idx="401">
                  <c:v>-1.98189412280224E7</c:v>
                </c:pt>
                <c:pt idx="402">
                  <c:v>-1.97868212971639E7</c:v>
                </c:pt>
                <c:pt idx="403">
                  <c:v>-1.97539627842317E7</c:v>
                </c:pt>
                <c:pt idx="404">
                  <c:v>-1.97203681914408E7</c:v>
                </c:pt>
                <c:pt idx="405">
                  <c:v>-1.9686040077061E7</c:v>
                </c:pt>
                <c:pt idx="406">
                  <c:v>-1.96509810552224E7</c:v>
                </c:pt>
                <c:pt idx="407">
                  <c:v>-1.96151937957163E7</c:v>
                </c:pt>
                <c:pt idx="408">
                  <c:v>-1.95786810237919E7</c:v>
                </c:pt>
                <c:pt idx="409">
                  <c:v>-1.95414455199485E7</c:v>
                </c:pt>
                <c:pt idx="410">
                  <c:v>-1.9503490119724E7</c:v>
                </c:pt>
                <c:pt idx="411">
                  <c:v>-1.94648177134791E7</c:v>
                </c:pt>
                <c:pt idx="412">
                  <c:v>-1.94254312461767E7</c:v>
                </c:pt>
                <c:pt idx="413">
                  <c:v>-1.93853337171582E7</c:v>
                </c:pt>
                <c:pt idx="414">
                  <c:v>-1.93445281799147E7</c:v>
                </c:pt>
                <c:pt idx="415">
                  <c:v>-1.93030177418546E7</c:v>
                </c:pt>
                <c:pt idx="416">
                  <c:v>-1.92608055640669E7</c:v>
                </c:pt>
                <c:pt idx="417">
                  <c:v>-1.92178948610805E7</c:v>
                </c:pt>
                <c:pt idx="418">
                  <c:v>-1.91742889006196E7</c:v>
                </c:pt>
                <c:pt idx="419">
                  <c:v>-1.91299910033545E7</c:v>
                </c:pt>
                <c:pt idx="420">
                  <c:v>-1.90850045426488E7</c:v>
                </c:pt>
                <c:pt idx="421">
                  <c:v>-1.90393329443027E7</c:v>
                </c:pt>
                <c:pt idx="422">
                  <c:v>-1.89929796862922E7</c:v>
                </c:pt>
                <c:pt idx="423">
                  <c:v>-1.89459482985036E7</c:v>
                </c:pt>
                <c:pt idx="424">
                  <c:v>-1.88982423624655E7</c:v>
                </c:pt>
                <c:pt idx="425">
                  <c:v>-1.88498655110755E7</c:v>
                </c:pt>
                <c:pt idx="426">
                  <c:v>-1.88008214283238E7</c:v>
                </c:pt>
                <c:pt idx="427">
                  <c:v>-1.87511138490124E7</c:v>
                </c:pt>
                <c:pt idx="428">
                  <c:v>-1.87007466243791E7</c:v>
                </c:pt>
                <c:pt idx="429">
                  <c:v>-1.86497235244669E7</c:v>
                </c:pt>
                <c:pt idx="430">
                  <c:v>-1.85980484347922E7</c:v>
                </c:pt>
                <c:pt idx="431">
                  <c:v>-1.85457252905223E7</c:v>
                </c:pt>
                <c:pt idx="432">
                  <c:v>-1.84927580761762E7</c:v>
                </c:pt>
                <c:pt idx="433">
                  <c:v>-1.84391508253212E7</c:v>
                </c:pt>
                <c:pt idx="434">
                  <c:v>-1.83849076202655E7</c:v>
                </c:pt>
                <c:pt idx="435">
                  <c:v>-1.83300325917474E7</c:v>
                </c:pt>
                <c:pt idx="436">
                  <c:v>-1.82745299186208E7</c:v>
                </c:pt>
                <c:pt idx="437">
                  <c:v>-1.8218403827537E7</c:v>
                </c:pt>
                <c:pt idx="438">
                  <c:v>-1.81616585926224E7</c:v>
                </c:pt>
                <c:pt idx="439">
                  <c:v>-1.81042985351538E7</c:v>
                </c:pt>
                <c:pt idx="440">
                  <c:v>-1.80463280232285E7</c:v>
                </c:pt>
                <c:pt idx="441">
                  <c:v>-1.79877514714322E7</c:v>
                </c:pt>
                <c:pt idx="442">
                  <c:v>-1.79285733405026E7</c:v>
                </c:pt>
                <c:pt idx="443">
                  <c:v>-1.78687981369898E7</c:v>
                </c:pt>
                <c:pt idx="444">
                  <c:v>-1.78084304129128E7</c:v>
                </c:pt>
                <c:pt idx="445">
                  <c:v>-1.77474747654132E7</c:v>
                </c:pt>
                <c:pt idx="446">
                  <c:v>-1.76859358364052E7</c:v>
                </c:pt>
                <c:pt idx="447">
                  <c:v>-1.76238183122215E7</c:v>
                </c:pt>
                <c:pt idx="448">
                  <c:v>-1.75611269232572E7</c:v>
                </c:pt>
                <c:pt idx="449">
                  <c:v>-1.74978664436088E7</c:v>
                </c:pt>
                <c:pt idx="450">
                  <c:v>-1.74340416907113E7</c:v>
                </c:pt>
                <c:pt idx="451">
                  <c:v>-1.73696575249709E7</c:v>
                </c:pt>
                <c:pt idx="452">
                  <c:v>-1.7304718849395E7</c:v>
                </c:pt>
                <c:pt idx="453">
                  <c:v>-1.72392306092188E7</c:v>
                </c:pt>
                <c:pt idx="454">
                  <c:v>-1.71731977915289E7</c:v>
                </c:pt>
                <c:pt idx="455">
                  <c:v>-1.71066254248831E7</c:v>
                </c:pt>
                <c:pt idx="456">
                  <c:v>-1.70395185789277E7</c:v>
                </c:pt>
                <c:pt idx="457">
                  <c:v>-1.69718823640116E7</c:v>
                </c:pt>
                <c:pt idx="458">
                  <c:v>-1.69037219307968E7</c:v>
                </c:pt>
                <c:pt idx="459">
                  <c:v>-1.68350424698663E7</c:v>
                </c:pt>
                <c:pt idx="460">
                  <c:v>-1.67658492113288E7</c:v>
                </c:pt>
                <c:pt idx="461">
                  <c:v>-1.66961474964548E7</c:v>
                </c:pt>
                <c:pt idx="462">
                  <c:v>-1.66259425615339E7</c:v>
                </c:pt>
                <c:pt idx="463">
                  <c:v>-1.65552397528503E7</c:v>
                </c:pt>
                <c:pt idx="464">
                  <c:v>-1.64840444546032E7</c:v>
                </c:pt>
                <c:pt idx="465">
                  <c:v>-1.64123620884962E7</c:v>
                </c:pt>
                <c:pt idx="466">
                  <c:v>-1.6340198113325E7</c:v>
                </c:pt>
                <c:pt idx="467">
                  <c:v>-1.62675580245615E7</c:v>
                </c:pt>
                <c:pt idx="468">
                  <c:v>-1.61944473539352E7</c:v>
                </c:pt>
                <c:pt idx="469">
                  <c:v>-1.61208716690119E7</c:v>
                </c:pt>
                <c:pt idx="470">
                  <c:v>-1.604683657277E7</c:v>
                </c:pt>
                <c:pt idx="471">
                  <c:v>-1.59723477031735E7</c:v>
                </c:pt>
                <c:pt idx="472">
                  <c:v>-1.58974107327428E7</c:v>
                </c:pt>
                <c:pt idx="473">
                  <c:v>-1.58220313681227E7</c:v>
                </c:pt>
                <c:pt idx="474">
                  <c:v>-1.57462153496478E7</c:v>
                </c:pt>
                <c:pt idx="475">
                  <c:v>-1.56699684509054E7</c:v>
                </c:pt>
                <c:pt idx="476">
                  <c:v>-1.55932964782956E7</c:v>
                </c:pt>
                <c:pt idx="477">
                  <c:v>-1.55162052705896E7</c:v>
                </c:pt>
                <c:pt idx="478">
                  <c:v>-1.54387006984844E7</c:v>
                </c:pt>
                <c:pt idx="479">
                  <c:v>-1.53607886641562E7</c:v>
                </c:pt>
                <c:pt idx="480">
                  <c:v>-1.5282475100811E7</c:v>
                </c:pt>
                <c:pt idx="481">
                  <c:v>-1.52037659722324E7</c:v>
                </c:pt>
                <c:pt idx="482">
                  <c:v>-1.51246672723274E7</c:v>
                </c:pt>
                <c:pt idx="483">
                  <c:v>-1.50451850246705E7</c:v>
                </c:pt>
                <c:pt idx="484">
                  <c:v>-1.49653252820443E7</c:v>
                </c:pt>
                <c:pt idx="485">
                  <c:v>-1.48850941259792E7</c:v>
                </c:pt>
                <c:pt idx="486">
                  <c:v>-1.48044976662897E7</c:v>
                </c:pt>
                <c:pt idx="487">
                  <c:v>-1.47235421171995E7</c:v>
                </c:pt>
                <c:pt idx="488">
                  <c:v>-1.46422335674447E7</c:v>
                </c:pt>
                <c:pt idx="489">
                  <c:v>-1.45605782088928E7</c:v>
                </c:pt>
                <c:pt idx="490">
                  <c:v>-1.44785822598219E7</c:v>
                </c:pt>
                <c:pt idx="491">
                  <c:v>-1.4396251964447E7</c:v>
                </c:pt>
                <c:pt idx="492">
                  <c:v>-1.4313593592445E7</c:v>
                </c:pt>
                <c:pt idx="493">
                  <c:v>-1.42306134384766E7</c:v>
                </c:pt>
                <c:pt idx="494">
                  <c:v>-1.41473178217074E7</c:v>
                </c:pt>
                <c:pt idx="495">
                  <c:v>-1.40637130853266E7</c:v>
                </c:pt>
                <c:pt idx="496">
                  <c:v>-1.39798055960636E7</c:v>
                </c:pt>
                <c:pt idx="497">
                  <c:v>-1.38956017437037E7</c:v>
                </c:pt>
                <c:pt idx="498">
                  <c:v>-1.38111079406008E7</c:v>
                </c:pt>
                <c:pt idx="499">
                  <c:v>-1.37263306211899E7</c:v>
                </c:pt>
                <c:pt idx="500">
                  <c:v>-1.36412762414964E7</c:v>
                </c:pt>
                <c:pt idx="501">
                  <c:v>-1.35559512786448E7</c:v>
                </c:pt>
                <c:pt idx="502">
                  <c:v>-1.34703622303654E7</c:v>
                </c:pt>
                <c:pt idx="503">
                  <c:v>-1.33845156144992E7</c:v>
                </c:pt>
                <c:pt idx="504">
                  <c:v>-1.3298417968502E7</c:v>
                </c:pt>
                <c:pt idx="505">
                  <c:v>-1.32120758489463E7</c:v>
                </c:pt>
                <c:pt idx="506">
                  <c:v>-1.3125495831022E7</c:v>
                </c:pt>
                <c:pt idx="507">
                  <c:v>-1.30386845080354E7</c:v>
                </c:pt>
                <c:pt idx="508">
                  <c:v>-1.29516484909079E7</c:v>
                </c:pt>
                <c:pt idx="509">
                  <c:v>-1.28643944076715E7</c:v>
                </c:pt>
                <c:pt idx="510">
                  <c:v>-1.27769289029649E7</c:v>
                </c:pt>
                <c:pt idx="511">
                  <c:v>-1.2689258718074E7</c:v>
                </c:pt>
                <c:pt idx="512">
                  <c:v>-1.26013904491041E7</c:v>
                </c:pt>
                <c:pt idx="513">
                  <c:v>-1.25133307874722E7</c:v>
                </c:pt>
                <c:pt idx="514">
                  <c:v>-1.24250864391701E7</c:v>
                </c:pt>
                <c:pt idx="515">
                  <c:v>-1.23366641242541E7</c:v>
                </c:pt>
                <c:pt idx="516">
                  <c:v>-1.22480705763332E7</c:v>
                </c:pt>
                <c:pt idx="517">
                  <c:v>-1.21593125420564E7</c:v>
                </c:pt>
                <c:pt idx="518">
                  <c:v>-1.20703967805986E7</c:v>
                </c:pt>
                <c:pt idx="519">
                  <c:v>-1.19813300631461E7</c:v>
                </c:pt>
                <c:pt idx="520">
                  <c:v>-1.18921191723809E7</c:v>
                </c:pt>
                <c:pt idx="521">
                  <c:v>-1.18027709019644E7</c:v>
                </c:pt>
                <c:pt idx="522">
                  <c:v>-1.17132920560194E7</c:v>
                </c:pt>
                <c:pt idx="523">
                  <c:v>-1.16236894486128E7</c:v>
                </c:pt>
                <c:pt idx="524">
                  <c:v>-1.15339699032359E7</c:v>
                </c:pt>
                <c:pt idx="525">
                  <c:v>-1.14441402522852E7</c:v>
                </c:pt>
                <c:pt idx="526">
                  <c:v>-1.13542073365422E7</c:v>
                </c:pt>
                <c:pt idx="527">
                  <c:v>-1.12641780046518E7</c:v>
                </c:pt>
                <c:pt idx="528">
                  <c:v>-1.11740591126016E7</c:v>
                </c:pt>
                <c:pt idx="529">
                  <c:v>-1.10838575231993E7</c:v>
                </c:pt>
                <c:pt idx="530">
                  <c:v>-1.09935801055498E7</c:v>
                </c:pt>
                <c:pt idx="531">
                  <c:v>-1.09032337345329E7</c:v>
                </c:pt>
                <c:pt idx="532">
                  <c:v>-1.0812825290279E7</c:v>
                </c:pt>
                <c:pt idx="533">
                  <c:v>-1.07223617415913E7</c:v>
                </c:pt>
                <c:pt idx="534">
                  <c:v>-1.06318498938837E7</c:v>
                </c:pt>
                <c:pt idx="535">
                  <c:v>-1.05412966398943E7</c:v>
                </c:pt>
                <c:pt idx="536">
                  <c:v>-1.04507088755142E7</c:v>
                </c:pt>
                <c:pt idx="537">
                  <c:v>-1.03600934992625E7</c:v>
                </c:pt>
                <c:pt idx="538">
                  <c:v>-1.0269457411761E7</c:v>
                </c:pt>
                <c:pt idx="539">
                  <c:v>-1.01788075152084E7</c:v>
                </c:pt>
                <c:pt idx="540">
                  <c:v>-1.0088150712855E7</c:v>
                </c:pt>
                <c:pt idx="541">
                  <c:v>-9.99749390847673E6</c:v>
                </c:pt>
                <c:pt idx="542">
                  <c:v>-9.90684400584967E6</c:v>
                </c:pt>
                <c:pt idx="543">
                  <c:v>-9.816207908224E6</c:v>
                </c:pt>
                <c:pt idx="544">
                  <c:v>-9.72559251779854E6</c:v>
                </c:pt>
                <c:pt idx="545">
                  <c:v>-9.63500473519499E6</c:v>
                </c:pt>
                <c:pt idx="546">
                  <c:v>-9.54445145893243E6</c:v>
                </c:pt>
                <c:pt idx="547">
                  <c:v>-9.45393958490205E6</c:v>
                </c:pt>
                <c:pt idx="548">
                  <c:v>-9.36347600584189E6</c:v>
                </c:pt>
                <c:pt idx="549">
                  <c:v>-9.27306761081202E6</c:v>
                </c:pt>
                <c:pt idx="550">
                  <c:v>-9.18272128466987E6</c:v>
                </c:pt>
                <c:pt idx="551">
                  <c:v>-9.09244390754591E6</c:v>
                </c:pt>
                <c:pt idx="552">
                  <c:v>-9.00224235431977E6</c:v>
                </c:pt>
                <c:pt idx="553">
                  <c:v>-8.91212349409659E6</c:v>
                </c:pt>
                <c:pt idx="554">
                  <c:v>-8.822094189684E6</c:v>
                </c:pt>
                <c:pt idx="555">
                  <c:v>-8.73216138418664E6</c:v>
                </c:pt>
                <c:pt idx="556">
                  <c:v>-8.64233183941138E6</c:v>
                </c:pt>
                <c:pt idx="557">
                  <c:v>-8.55261239613954E6</c:v>
                </c:pt>
                <c:pt idx="558">
                  <c:v>-8.46300988676766E6</c:v>
                </c:pt>
                <c:pt idx="559">
                  <c:v>-8.37353113478715E6</c:v>
                </c:pt>
                <c:pt idx="560">
                  <c:v>-8.28418295426471E6</c:v>
                </c:pt>
                <c:pt idx="561">
                  <c:v>-8.19497214932336E6</c:v>
                </c:pt>
                <c:pt idx="562">
                  <c:v>-8.10590551362432E6</c:v>
                </c:pt>
                <c:pt idx="563">
                  <c:v>-8.01698982984964E6</c:v>
                </c:pt>
                <c:pt idx="564">
                  <c:v>-7.92823186918564E6</c:v>
                </c:pt>
                <c:pt idx="565">
                  <c:v>-7.83963839080731E6</c:v>
                </c:pt>
                <c:pt idx="566">
                  <c:v>-7.75121614136351E6</c:v>
                </c:pt>
                <c:pt idx="567">
                  <c:v>-7.66297185446325E6</c:v>
                </c:pt>
                <c:pt idx="568">
                  <c:v>-7.57491225016287E6</c:v>
                </c:pt>
                <c:pt idx="569">
                  <c:v>-7.48704403445424E6</c:v>
                </c:pt>
                <c:pt idx="570">
                  <c:v>-7.39937389875419E6</c:v>
                </c:pt>
                <c:pt idx="571">
                  <c:v>-7.31190851939476E6</c:v>
                </c:pt>
                <c:pt idx="572">
                  <c:v>-7.22465455711497E6</c:v>
                </c:pt>
                <c:pt idx="573">
                  <c:v>-7.13761865655341E6</c:v>
                </c:pt>
                <c:pt idx="574">
                  <c:v>-7.05080744574231E6</c:v>
                </c:pt>
                <c:pt idx="575">
                  <c:v>-6.96422753560279E6</c:v>
                </c:pt>
                <c:pt idx="576">
                  <c:v>-6.87788551944137E6</c:v>
                </c:pt>
                <c:pt idx="577">
                  <c:v>-6.79178806250937E6</c:v>
                </c:pt>
                <c:pt idx="578">
                  <c:v>-6.70594163157605E6</c:v>
                </c:pt>
                <c:pt idx="579">
                  <c:v>-6.62035276409711E6</c:v>
                </c:pt>
                <c:pt idx="580">
                  <c:v>-6.53502797791374E6</c:v>
                </c:pt>
                <c:pt idx="581">
                  <c:v>-6.44997377075616E6</c:v>
                </c:pt>
                <c:pt idx="582">
                  <c:v>-6.36519661974886E6</c:v>
                </c:pt>
                <c:pt idx="583">
                  <c:v>-6.2807029809173E6</c:v>
                </c:pt>
                <c:pt idx="584">
                  <c:v>-6.1964992886963E6</c:v>
                </c:pt>
                <c:pt idx="585">
                  <c:v>-6.11259195543998E6</c:v>
                </c:pt>
                <c:pt idx="586">
                  <c:v>-6.0289873709335E6</c:v>
                </c:pt>
                <c:pt idx="587">
                  <c:v>-5.94569190190638E6</c:v>
                </c:pt>
                <c:pt idx="588">
                  <c:v>-5.86271189154772E6</c:v>
                </c:pt>
                <c:pt idx="589">
                  <c:v>-5.78005365902308E6</c:v>
                </c:pt>
                <c:pt idx="590">
                  <c:v>-5.6977234989933E6</c:v>
                </c:pt>
                <c:pt idx="591">
                  <c:v>-5.6157276811351E6</c:v>
                </c:pt>
                <c:pt idx="592">
                  <c:v>-5.53407244966365E6</c:v>
                </c:pt>
                <c:pt idx="593">
                  <c:v>-5.45276402285701E6</c:v>
                </c:pt>
                <c:pt idx="594">
                  <c:v>-5.37180859258266E6</c:v>
                </c:pt>
                <c:pt idx="595">
                  <c:v>-5.29121232382584E6</c:v>
                </c:pt>
                <c:pt idx="596">
                  <c:v>-5.21098135422022E6</c:v>
                </c:pt>
                <c:pt idx="597">
                  <c:v>-5.13112179358033E6</c:v>
                </c:pt>
                <c:pt idx="598">
                  <c:v>-5.05163972343641E6</c:v>
                </c:pt>
                <c:pt idx="599">
                  <c:v>-4.97254119657122E6</c:v>
                </c:pt>
                <c:pt idx="600">
                  <c:v>-4.89383223655907E6</c:v>
                </c:pt>
                <c:pt idx="601">
                  <c:v>-4.81551893033355E6</c:v>
                </c:pt>
                <c:pt idx="602">
                  <c:v>-4.73760714888946E6</c:v>
                </c:pt>
                <c:pt idx="603">
                  <c:v>-4.66010282543265E6</c:v>
                </c:pt>
                <c:pt idx="604">
                  <c:v>-4.58301186213936E6</c:v>
                </c:pt>
                <c:pt idx="605">
                  <c:v>-4.50634012970674E6</c:v>
                </c:pt>
                <c:pt idx="606">
                  <c:v>-4.43009346690583E6</c:v>
                </c:pt>
                <c:pt idx="607">
                  <c:v>-4.35427768013682E6</c:v>
                </c:pt>
                <c:pt idx="608">
                  <c:v>-4.27889854298697E6</c:v>
                </c:pt>
                <c:pt idx="609">
                  <c:v>-4.20396179579089E6</c:v>
                </c:pt>
                <c:pt idx="610">
                  <c:v>-4.12947314519335E6</c:v>
                </c:pt>
                <c:pt idx="611">
                  <c:v>-4.05543826371477E6</c:v>
                </c:pt>
                <c:pt idx="612">
                  <c:v>-3.98186278931918E6</c:v>
                </c:pt>
                <c:pt idx="613">
                  <c:v>-3.90875232498489E6</c:v>
                </c:pt>
                <c:pt idx="614">
                  <c:v>-3.8361124382778E6</c:v>
                </c:pt>
                <c:pt idx="615">
                  <c:v>-3.76394866092741E6</c:v>
                </c:pt>
                <c:pt idx="616">
                  <c:v>-3.69226648840554E6</c:v>
                </c:pt>
                <c:pt idx="617">
                  <c:v>-3.62107137950788E6</c:v>
                </c:pt>
                <c:pt idx="618">
                  <c:v>-3.55036875593819E6</c:v>
                </c:pt>
                <c:pt idx="619">
                  <c:v>-3.4801640018955E6</c:v>
                </c:pt>
                <c:pt idx="620">
                  <c:v>-3.41046246366407E6</c:v>
                </c:pt>
                <c:pt idx="621">
                  <c:v>-3.34126944920618E6</c:v>
                </c:pt>
                <c:pt idx="622">
                  <c:v>-3.27259022775804E6</c:v>
                </c:pt>
                <c:pt idx="623">
                  <c:v>-3.20443002942834E6</c:v>
                </c:pt>
                <c:pt idx="624">
                  <c:v>-3.13679404480015E6</c:v>
                </c:pt>
                <c:pt idx="625">
                  <c:v>-3.06968742453546E6</c:v>
                </c:pt>
                <c:pt idx="626">
                  <c:v>-3.00311527898309E6</c:v>
                </c:pt>
                <c:pt idx="627">
                  <c:v>-2.93708267778939E6</c:v>
                </c:pt>
                <c:pt idx="628">
                  <c:v>-2.87159464951226E6</c:v>
                </c:pt>
                <c:pt idx="629">
                  <c:v>-2.80665627743601E6</c:v>
                </c:pt>
                <c:pt idx="630">
                  <c:v>-2.74227241081498E6</c:v>
                </c:pt>
                <c:pt idx="631">
                  <c:v>-2.67844795265655E6</c:v>
                </c:pt>
                <c:pt idx="632">
                  <c:v>-2.61518776336699E6</c:v>
                </c:pt>
                <c:pt idx="633">
                  <c:v>-2.55249666038114E6</c:v>
                </c:pt>
                <c:pt idx="634">
                  <c:v>-2.4903794177957E6</c:v>
                </c:pt>
                <c:pt idx="635">
                  <c:v>-2.42884076600559E6</c:v>
                </c:pt>
                <c:pt idx="636">
                  <c:v>-2.36788539134371E6</c:v>
                </c:pt>
                <c:pt idx="637">
                  <c:v>-2.30751793572406E6</c:v>
                </c:pt>
                <c:pt idx="638">
                  <c:v>-2.24774299628828E6</c:v>
                </c:pt>
                <c:pt idx="639">
                  <c:v>-2.18856512505549E6</c:v>
                </c:pt>
                <c:pt idx="640">
                  <c:v>-2.12998882857573E6</c:v>
                </c:pt>
                <c:pt idx="641">
                  <c:v>-2.07201856758666E6</c:v>
                </c:pt>
                <c:pt idx="642">
                  <c:v>-2.01465875667396E6</c:v>
                </c:pt>
                <c:pt idx="643">
                  <c:v>-1.95791376393504E6</c:v>
                </c:pt>
                <c:pt idx="644">
                  <c:v>-1.90178791064649E6</c:v>
                </c:pt>
                <c:pt idx="645">
                  <c:v>-1.84628547093496E6</c:v>
                </c:pt>
                <c:pt idx="646">
                  <c:v>-1.79141067145162E6</c:v>
                </c:pt>
                <c:pt idx="647">
                  <c:v>-1.73716769105037E6</c:v>
                </c:pt>
                <c:pt idx="648">
                  <c:v>-1.68356066046955E6</c:v>
                </c:pt>
                <c:pt idx="649">
                  <c:v>-1.63059366201736E6</c:v>
                </c:pt>
                <c:pt idx="650">
                  <c:v>-1.57827072926104E6</c:v>
                </c:pt>
                <c:pt idx="651">
                  <c:v>-1.52659584671961E6</c:v>
                </c:pt>
                <c:pt idx="652">
                  <c:v>-1.47557294956049E6</c:v>
                </c:pt>
                <c:pt idx="653">
                  <c:v>-1.42520592329985E6</c:v>
                </c:pt>
                <c:pt idx="654">
                  <c:v>-1.3754986035066E6</c:v>
                </c:pt>
                <c:pt idx="655">
                  <c:v>-1.32645477551044E6</c:v>
                </c:pt>
                <c:pt idx="656">
                  <c:v>-1.27807817411347E6</c:v>
                </c:pt>
                <c:pt idx="657">
                  <c:v>-1.23037248330587E6</c:v>
                </c:pt>
                <c:pt idx="658">
                  <c:v>-1.18334133598526E6</c:v>
                </c:pt>
                <c:pt idx="659">
                  <c:v>-1.1369883136801E6</c:v>
                </c:pt>
                <c:pt idx="660">
                  <c:v>-1.09131694627694E6</c:v>
                </c:pt>
                <c:pt idx="661">
                  <c:v>-1.04633071175156E6</c:v>
                </c:pt>
                <c:pt idx="662">
                  <c:v>-1.00203303590416E6</c:v>
                </c:pt>
                <c:pt idx="663">
                  <c:v>-958427.2920984719</c:v>
                </c:pt>
                <c:pt idx="664">
                  <c:v>-915516.801004801</c:v>
                </c:pt>
                <c:pt idx="665">
                  <c:v>-873304.8303472157</c:v>
                </c:pt>
                <c:pt idx="666">
                  <c:v>-831794.694664524</c:v>
                </c:pt>
                <c:pt idx="667">
                  <c:v>-790989.4552321787</c:v>
                </c:pt>
                <c:pt idx="668">
                  <c:v>-750892.2194585856</c:v>
                </c:pt>
                <c:pt idx="669">
                  <c:v>-711506.0408348413</c:v>
                </c:pt>
                <c:pt idx="670">
                  <c:v>-672833.918702242</c:v>
                </c:pt>
                <c:pt idx="671">
                  <c:v>-634878.7980238544</c:v>
                </c:pt>
                <c:pt idx="672">
                  <c:v>-597643.5691602305</c:v>
                </c:pt>
                <c:pt idx="673">
                  <c:v>-561131.0676493272</c:v>
                </c:pt>
                <c:pt idx="674">
                  <c:v>-525344.0739905322</c:v>
                </c:pt>
                <c:pt idx="675">
                  <c:v>-490285.3134329533</c:v>
                </c:pt>
                <c:pt idx="676">
                  <c:v>-455957.4557678644</c:v>
                </c:pt>
                <c:pt idx="677">
                  <c:v>-422363.1151253749</c:v>
                </c:pt>
                <c:pt idx="678">
                  <c:v>-389504.8497753916</c:v>
                </c:pt>
                <c:pt idx="679">
                  <c:v>-357385.1619327515</c:v>
                </c:pt>
                <c:pt idx="680">
                  <c:v>-326006.4975667065</c:v>
                </c:pt>
                <c:pt idx="681">
                  <c:v>-295371.2462146375</c:v>
                </c:pt>
                <c:pt idx="682">
                  <c:v>-265481.7408000734</c:v>
                </c:pt>
                <c:pt idx="683">
                  <c:v>-236340.2574550435</c:v>
                </c:pt>
                <c:pt idx="684">
                  <c:v>-207949.0153467432</c:v>
                </c:pt>
                <c:pt idx="685">
                  <c:v>-180310.1765085189</c:v>
                </c:pt>
                <c:pt idx="686">
                  <c:v>-153425.8456752384</c:v>
                </c:pt>
                <c:pt idx="687">
                  <c:v>-127298.0701229917</c:v>
                </c:pt>
                <c:pt idx="688">
                  <c:v>-101928.8395132041</c:v>
                </c:pt>
                <c:pt idx="689">
                  <c:v>-77320.0857410943</c:v>
                </c:pt>
                <c:pt idx="690">
                  <c:v>-53473.68278855924</c:v>
                </c:pt>
                <c:pt idx="691">
                  <c:v>-30391.44658147357</c:v>
                </c:pt>
                <c:pt idx="692">
                  <c:v>-8075.134851386771</c:v>
                </c:pt>
                <c:pt idx="693">
                  <c:v>13473.55299832858</c:v>
                </c:pt>
                <c:pt idx="694">
                  <c:v>34252.9760218896</c:v>
                </c:pt>
                <c:pt idx="695">
                  <c:v>54261.55185608472</c:v>
                </c:pt>
                <c:pt idx="696">
                  <c:v>73497.75684074778</c:v>
                </c:pt>
                <c:pt idx="697">
                  <c:v>91960.12613481749</c:v>
                </c:pt>
                <c:pt idx="698">
                  <c:v>109647.2538278783</c:v>
                </c:pt>
                <c:pt idx="699">
                  <c:v>126557.7930472242</c:v>
                </c:pt>
                <c:pt idx="700">
                  <c:v>142690.4560604384</c:v>
                </c:pt>
                <c:pt idx="701">
                  <c:v>158044.014373444</c:v>
                </c:pt>
                <c:pt idx="702">
                  <c:v>172617.2988240747</c:v>
                </c:pt>
                <c:pt idx="703">
                  <c:v>186409.199671098</c:v>
                </c:pt>
                <c:pt idx="704">
                  <c:v>199418.6666787388</c:v>
                </c:pt>
                <c:pt idx="705">
                  <c:v>211644.709196643</c:v>
                </c:pt>
                <c:pt idx="706">
                  <c:v>223086.3962353356</c:v>
                </c:pt>
                <c:pt idx="707">
                  <c:v>233742.8565371064</c:v>
                </c:pt>
                <c:pt idx="708">
                  <c:v>243613.2786423704</c:v>
                </c:pt>
                <c:pt idx="709">
                  <c:v>252696.9109514533</c:v>
                </c:pt>
                <c:pt idx="710">
                  <c:v>260993.0617818376</c:v>
                </c:pt>
                <c:pt idx="711">
                  <c:v>268501.0994208306</c:v>
                </c:pt>
                <c:pt idx="712">
                  <c:v>275220.4521736735</c:v>
                </c:pt>
                <c:pt idx="713">
                  <c:v>281150.608407082</c:v>
                </c:pt>
                <c:pt idx="714">
                  <c:v>286291.1165882032</c:v>
                </c:pt>
                <c:pt idx="715">
                  <c:v>290641.5853190068</c:v>
                </c:pt>
                <c:pt idx="716">
                  <c:v>294201.6833660826</c:v>
                </c:pt>
                <c:pt idx="717">
                  <c:v>296971.1396858823</c:v>
                </c:pt>
                <c:pt idx="718">
                  <c:v>298949.7434453443</c:v>
                </c:pt>
                <c:pt idx="719">
                  <c:v>300137.3440379519</c:v>
                </c:pt>
                <c:pt idx="720">
                  <c:v>300533.851095208</c:v>
                </c:pt>
                <c:pt idx="721">
                  <c:v>300219.0614046445</c:v>
                </c:pt>
              </c:numCache>
            </c:numRef>
          </c:xVal>
          <c:yVal>
            <c:numRef>
              <c:f>Sheet1!$AK$3:$AK$724</c:f>
              <c:numCache>
                <c:formatCode>0</c:formatCode>
                <c:ptCount val="722"/>
                <c:pt idx="0">
                  <c:v>0.0</c:v>
                </c:pt>
                <c:pt idx="1">
                  <c:v>84692.2318715955</c:v>
                </c:pt>
                <c:pt idx="2">
                  <c:v>169378.0085383785</c:v>
                </c:pt>
                <c:pt idx="3">
                  <c:v>254050.875286753</c:v>
                </c:pt>
                <c:pt idx="4">
                  <c:v>338704.3783863716</c:v>
                </c:pt>
                <c:pt idx="5">
                  <c:v>423332.0655816822</c:v>
                </c:pt>
                <c:pt idx="6">
                  <c:v>507927.4865830818</c:v>
                </c:pt>
                <c:pt idx="7">
                  <c:v>592484.1935579957</c:v>
                </c:pt>
                <c:pt idx="8">
                  <c:v>676995.7416222224</c:v>
                </c:pt>
                <c:pt idx="9">
                  <c:v>761455.6893305387</c:v>
                </c:pt>
                <c:pt idx="10">
                  <c:v>845857.5991672869</c:v>
                </c:pt>
                <c:pt idx="11">
                  <c:v>930195.0380366165</c:v>
                </c:pt>
                <c:pt idx="12">
                  <c:v>1.01446157775241E6</c:v>
                </c:pt>
                <c:pt idx="13">
                  <c:v>1.09865079552777E6</c:v>
                </c:pt>
                <c:pt idx="14">
                  <c:v>1.18275627446416E6</c:v>
                </c:pt>
                <c:pt idx="15">
                  <c:v>1.26677160404012E6</c:v>
                </c:pt>
                <c:pt idx="16">
                  <c:v>1.35069038059936E6</c:v>
                </c:pt>
                <c:pt idx="17">
                  <c:v>1.43450620783854E6</c:v>
                </c:pt>
                <c:pt idx="18">
                  <c:v>1.51821269729424E6</c:v>
                </c:pt>
                <c:pt idx="19">
                  <c:v>1.60180346882959E6</c:v>
                </c:pt>
                <c:pt idx="20">
                  <c:v>1.68527215112006E6</c:v>
                </c:pt>
                <c:pt idx="21">
                  <c:v>1.76861238213868E6</c:v>
                </c:pt>
                <c:pt idx="22">
                  <c:v>1.85181780964058E6</c:v>
                </c:pt>
                <c:pt idx="23">
                  <c:v>1.93488209164667E6</c:v>
                </c:pt>
                <c:pt idx="24">
                  <c:v>2.01779889692662E6</c:v>
                </c:pt>
                <c:pt idx="25">
                  <c:v>2.10056190548108E6</c:v>
                </c:pt>
                <c:pt idx="26">
                  <c:v>2.18316480902286E6</c:v>
                </c:pt>
                <c:pt idx="27">
                  <c:v>2.26560131145741E6</c:v>
                </c:pt>
                <c:pt idx="28">
                  <c:v>2.34786512936228E6</c:v>
                </c:pt>
                <c:pt idx="29">
                  <c:v>2.42994999246559E6</c:v>
                </c:pt>
                <c:pt idx="30">
                  <c:v>2.51184964412358E6</c:v>
                </c:pt>
                <c:pt idx="31">
                  <c:v>2.59355784179705E6</c:v>
                </c:pt>
                <c:pt idx="32">
                  <c:v>2.67506835752676E6</c:v>
                </c:pt>
                <c:pt idx="33">
                  <c:v>2.75637497840773E6</c:v>
                </c:pt>
                <c:pt idx="34">
                  <c:v>2.83747150706235E6</c:v>
                </c:pt>
                <c:pt idx="35">
                  <c:v>2.91835176211235E6</c:v>
                </c:pt>
                <c:pt idx="36">
                  <c:v>2.99900957864952E6</c:v>
                </c:pt>
                <c:pt idx="37">
                  <c:v>3.07943880870523E6</c:v>
                </c:pt>
                <c:pt idx="38">
                  <c:v>3.15963332171856E6</c:v>
                </c:pt>
                <c:pt idx="39">
                  <c:v>3.23958700500324E6</c:v>
                </c:pt>
                <c:pt idx="40">
                  <c:v>3.3192937642131E6</c:v>
                </c:pt>
                <c:pt idx="41">
                  <c:v>3.39874752380619E6</c:v>
                </c:pt>
                <c:pt idx="42">
                  <c:v>3.47794222750745E6</c:v>
                </c:pt>
                <c:pt idx="43">
                  <c:v>3.55687183876995E6</c:v>
                </c:pt>
                <c:pt idx="44">
                  <c:v>3.63553034123458E6</c:v>
                </c:pt>
                <c:pt idx="45">
                  <c:v>3.71391173918819E6</c:v>
                </c:pt>
                <c:pt idx="46">
                  <c:v>3.79201005802022E6</c:v>
                </c:pt>
                <c:pt idx="47">
                  <c:v>3.86981934467769E6</c:v>
                </c:pt>
                <c:pt idx="48">
                  <c:v>3.94733366811854E6</c:v>
                </c:pt>
                <c:pt idx="49">
                  <c:v>4.02454711976329E6</c:v>
                </c:pt>
                <c:pt idx="50">
                  <c:v>4.10145381394503E6</c:v>
                </c:pt>
                <c:pt idx="51">
                  <c:v>4.17804788835758E6</c:v>
                </c:pt>
                <c:pt idx="52">
                  <c:v>4.254323504502E6</c:v>
                </c:pt>
                <c:pt idx="53">
                  <c:v>4.33027484813119E6</c:v>
                </c:pt>
                <c:pt idx="54">
                  <c:v>4.40589612969262E6</c:v>
                </c:pt>
                <c:pt idx="55">
                  <c:v>4.48117346722012E6</c:v>
                </c:pt>
                <c:pt idx="56">
                  <c:v>4.55610923942047E6</c:v>
                </c:pt>
                <c:pt idx="57">
                  <c:v>4.63069773346266E6</c:v>
                </c:pt>
                <c:pt idx="58">
                  <c:v>4.7049332629623E6</c:v>
                </c:pt>
                <c:pt idx="59">
                  <c:v>4.77881016841457E6</c:v>
                </c:pt>
                <c:pt idx="60">
                  <c:v>4.85232281762528E6</c:v>
                </c:pt>
                <c:pt idx="61">
                  <c:v>4.92546560613977E6</c:v>
                </c:pt>
                <c:pt idx="62">
                  <c:v>4.99823295766969E6</c:v>
                </c:pt>
                <c:pt idx="63">
                  <c:v>5.07061932451768E6</c:v>
                </c:pt>
                <c:pt idx="64">
                  <c:v>5.14261918799983E6</c:v>
                </c:pt>
                <c:pt idx="65">
                  <c:v>5.21422705886597E6</c:v>
                </c:pt>
                <c:pt idx="66">
                  <c:v>5.28543747771768E6</c:v>
                </c:pt>
                <c:pt idx="67">
                  <c:v>5.35624501542403E6</c:v>
                </c:pt>
                <c:pt idx="68">
                  <c:v>5.42664427353509E6</c:v>
                </c:pt>
                <c:pt idx="69">
                  <c:v>5.49662988469297E6</c:v>
                </c:pt>
                <c:pt idx="70">
                  <c:v>5.56619651304059E6</c:v>
                </c:pt>
                <c:pt idx="71">
                  <c:v>5.63533885462808E6</c:v>
                </c:pt>
                <c:pt idx="72">
                  <c:v>5.70405163781659E6</c:v>
                </c:pt>
                <c:pt idx="73">
                  <c:v>5.77232962367985E6</c:v>
                </c:pt>
                <c:pt idx="74">
                  <c:v>5.84016760640307E6</c:v>
                </c:pt>
                <c:pt idx="75">
                  <c:v>5.9075604136794E6</c:v>
                </c:pt>
                <c:pt idx="76">
                  <c:v>5.97450290710385E6</c:v>
                </c:pt>
                <c:pt idx="77">
                  <c:v>6.04098998256453E6</c:v>
                </c:pt>
                <c:pt idx="78">
                  <c:v>6.10701657063143E6</c:v>
                </c:pt>
                <c:pt idx="79">
                  <c:v>6.17257763694241E6</c:v>
                </c:pt>
                <c:pt idx="80">
                  <c:v>6.23766818258665E6</c:v>
                </c:pt>
                <c:pt idx="81">
                  <c:v>6.30228324448525E6</c:v>
                </c:pt>
                <c:pt idx="82">
                  <c:v>6.36641789576928E6</c:v>
                </c:pt>
                <c:pt idx="83">
                  <c:v>6.43006724615493E6</c:v>
                </c:pt>
                <c:pt idx="84">
                  <c:v>6.49322644231591E6</c:v>
                </c:pt>
                <c:pt idx="85">
                  <c:v>6.55589066825311E6</c:v>
                </c:pt>
                <c:pt idx="86">
                  <c:v>6.61805514566127E6</c:v>
                </c:pt>
                <c:pt idx="87">
                  <c:v>6.67971513429297E6</c:v>
                </c:pt>
                <c:pt idx="88">
                  <c:v>6.74086593231952E6</c:v>
                </c:pt>
                <c:pt idx="89">
                  <c:v>6.80150287668909E6</c:v>
                </c:pt>
                <c:pt idx="90">
                  <c:v>6.86162134348179E6</c:v>
                </c:pt>
                <c:pt idx="91">
                  <c:v>6.92121674826179E6</c:v>
                </c:pt>
                <c:pt idx="92">
                  <c:v>6.98027642888063E6</c:v>
                </c:pt>
                <c:pt idx="93">
                  <c:v>7.03880399846107E6</c:v>
                </c:pt>
                <c:pt idx="94">
                  <c:v>7.09679499310209E6</c:v>
                </c:pt>
                <c:pt idx="95">
                  <c:v>7.15424498976494E6</c:v>
                </c:pt>
                <c:pt idx="96">
                  <c:v>7.21114960660996E6</c:v>
                </c:pt>
                <c:pt idx="97">
                  <c:v>7.26750450333027E6</c:v>
                </c:pt>
                <c:pt idx="98">
                  <c:v>7.32330538148231E6</c:v>
                </c:pt>
                <c:pt idx="99">
                  <c:v>7.37854798481318E6</c:v>
                </c:pt>
                <c:pt idx="100">
                  <c:v>7.43322809958475E6</c:v>
                </c:pt>
                <c:pt idx="101">
                  <c:v>7.48734155489461E6</c:v>
                </c:pt>
                <c:pt idx="102">
                  <c:v>7.54088422299362E6</c:v>
                </c:pt>
                <c:pt idx="103">
                  <c:v>7.59385201960033E6</c:v>
                </c:pt>
                <c:pt idx="104">
                  <c:v>7.64624090421196E6</c:v>
                </c:pt>
                <c:pt idx="105">
                  <c:v>7.69804688041212E6</c:v>
                </c:pt>
                <c:pt idx="106">
                  <c:v>7.74926599617517E6</c:v>
                </c:pt>
                <c:pt idx="107">
                  <c:v>7.79989434416715E6</c:v>
                </c:pt>
                <c:pt idx="108">
                  <c:v>7.84992806204335E6</c:v>
                </c:pt>
                <c:pt idx="109">
                  <c:v>7.89936333274246E6</c:v>
                </c:pt>
                <c:pt idx="110">
                  <c:v>7.94819638477722E6</c:v>
                </c:pt>
                <c:pt idx="111">
                  <c:v>7.99642349252168E6</c:v>
                </c:pt>
                <c:pt idx="112">
                  <c:v>8.04404097649486E6</c:v>
                </c:pt>
                <c:pt idx="113">
                  <c:v>8.09104520364102E6</c:v>
                </c:pt>
                <c:pt idx="114">
                  <c:v>8.1374325876063E6</c:v>
                </c:pt>
                <c:pt idx="115">
                  <c:v>8.1831995890118E6</c:v>
                </c:pt>
                <c:pt idx="116">
                  <c:v>8.2283427157232E6</c:v>
                </c:pt>
                <c:pt idx="117">
                  <c:v>8.27285852311663E6</c:v>
                </c:pt>
                <c:pt idx="118">
                  <c:v>8.31674361434102E6</c:v>
                </c:pt>
                <c:pt idx="119">
                  <c:v>8.35999464057678E6</c:v>
                </c:pt>
                <c:pt idx="120">
                  <c:v>8.40260018374911E6</c:v>
                </c:pt>
                <c:pt idx="121">
                  <c:v>8.44456510940485E6</c:v>
                </c:pt>
                <c:pt idx="122">
                  <c:v>8.48588621433425E6</c:v>
                </c:pt>
                <c:pt idx="123">
                  <c:v>8.52656034435705E6</c:v>
                </c:pt>
                <c:pt idx="124">
                  <c:v>8.5665843945626E6</c:v>
                </c:pt>
                <c:pt idx="125">
                  <c:v>8.60595530954635E6</c:v>
                </c:pt>
                <c:pt idx="126">
                  <c:v>8.64467008364253E6</c:v>
                </c:pt>
                <c:pt idx="127">
                  <c:v>8.68272576115304E6</c:v>
                </c:pt>
                <c:pt idx="128">
                  <c:v>8.72011943657254E6</c:v>
                </c:pt>
                <c:pt idx="129">
                  <c:v>8.75684825480971E6</c:v>
                </c:pt>
                <c:pt idx="130">
                  <c:v>8.79290941140467E6</c:v>
                </c:pt>
                <c:pt idx="131">
                  <c:v>8.82830015274257E6</c:v>
                </c:pt>
                <c:pt idx="132">
                  <c:v>8.86301777626328E6</c:v>
                </c:pt>
                <c:pt idx="133">
                  <c:v>8.89705963066717E6</c:v>
                </c:pt>
                <c:pt idx="134">
                  <c:v>8.9304231161171E6</c:v>
                </c:pt>
                <c:pt idx="135">
                  <c:v>8.96310568443629E6</c:v>
                </c:pt>
                <c:pt idx="136">
                  <c:v>8.9951048393025E6</c:v>
                </c:pt>
                <c:pt idx="137">
                  <c:v>9.02641813643799E6</c:v>
                </c:pt>
                <c:pt idx="138">
                  <c:v>9.05704318379582E6</c:v>
                </c:pt>
                <c:pt idx="139">
                  <c:v>9.0869776417419E6</c:v>
                </c:pt>
                <c:pt idx="140">
                  <c:v>9.11621922323319E6</c:v>
                </c:pt>
                <c:pt idx="141">
                  <c:v>9.14476569399189E6</c:v>
                </c:pt>
                <c:pt idx="142">
                  <c:v>9.17261487267558E6</c:v>
                </c:pt>
                <c:pt idx="143">
                  <c:v>9.1997646310433E6</c:v>
                </c:pt>
                <c:pt idx="144">
                  <c:v>9.22620477658101E6</c:v>
                </c:pt>
                <c:pt idx="145">
                  <c:v>9.25194140527007E6</c:v>
                </c:pt>
                <c:pt idx="146">
                  <c:v>9.27697254913024E6</c:v>
                </c:pt>
                <c:pt idx="147">
                  <c:v>9.30129629390667E6</c:v>
                </c:pt>
                <c:pt idx="148">
                  <c:v>9.32491077921568E6</c:v>
                </c:pt>
                <c:pt idx="149">
                  <c:v>9.34781419868646E6</c:v>
                </c:pt>
                <c:pt idx="150">
                  <c:v>9.3700048000986E6</c:v>
                </c:pt>
                <c:pt idx="151">
                  <c:v>9.39148088551556E6</c:v>
                </c:pt>
                <c:pt idx="152">
                  <c:v>9.41224081141395E6</c:v>
                </c:pt>
                <c:pt idx="153">
                  <c:v>9.4322829888087E6</c:v>
                </c:pt>
                <c:pt idx="154">
                  <c:v>9.45160588337409E6</c:v>
                </c:pt>
                <c:pt idx="155">
                  <c:v>9.47020801556054E6</c:v>
                </c:pt>
                <c:pt idx="156">
                  <c:v>9.48808796070733E6</c:v>
                </c:pt>
                <c:pt idx="157">
                  <c:v>9.50524434915109E6</c:v>
                </c:pt>
                <c:pt idx="158">
                  <c:v>9.52167586633007E6</c:v>
                </c:pt>
                <c:pt idx="159">
                  <c:v>9.53738125288431E6</c:v>
                </c:pt>
                <c:pt idx="160">
                  <c:v>9.55235930475146E6</c:v>
                </c:pt>
                <c:pt idx="161">
                  <c:v>9.56660887325857E6</c:v>
                </c:pt>
                <c:pt idx="162">
                  <c:v>9.58012886520949E6</c:v>
                </c:pt>
                <c:pt idx="163">
                  <c:v>9.59291824296816E6</c:v>
                </c:pt>
                <c:pt idx="164">
                  <c:v>9.60497602453761E6</c:v>
                </c:pt>
                <c:pt idx="165">
                  <c:v>9.61630128363477E6</c:v>
                </c:pt>
                <c:pt idx="166">
                  <c:v>9.62688503223035E6</c:v>
                </c:pt>
                <c:pt idx="167">
                  <c:v>9.63673457320767E6</c:v>
                </c:pt>
                <c:pt idx="168">
                  <c:v>9.64584914783153E6</c:v>
                </c:pt>
                <c:pt idx="169">
                  <c:v>9.65422805333729E6</c:v>
                </c:pt>
                <c:pt idx="170">
                  <c:v>9.66187064298435E6</c:v>
                </c:pt>
                <c:pt idx="171">
                  <c:v>9.66877632610542E6</c:v>
                </c:pt>
                <c:pt idx="172">
                  <c:v>9.67494456815149E6</c:v>
                </c:pt>
                <c:pt idx="173">
                  <c:v>9.68037489073255E6</c:v>
                </c:pt>
                <c:pt idx="174">
                  <c:v>9.685066871654E6</c:v>
                </c:pt>
                <c:pt idx="175">
                  <c:v>9.68902014494883E6</c:v>
                </c:pt>
                <c:pt idx="176">
                  <c:v>9.69223440090549E6</c:v>
                </c:pt>
                <c:pt idx="177">
                  <c:v>9.69470938609141E6</c:v>
                </c:pt>
                <c:pt idx="178">
                  <c:v>9.69644490337242E6</c:v>
                </c:pt>
                <c:pt idx="179">
                  <c:v>9.69744081192764E6</c:v>
                </c:pt>
                <c:pt idx="180">
                  <c:v>9.69769702726029E6</c:v>
                </c:pt>
                <c:pt idx="181">
                  <c:v>9.69721352120407E6</c:v>
                </c:pt>
                <c:pt idx="182">
                  <c:v>9.69599032192535E6</c:v>
                </c:pt>
                <c:pt idx="183">
                  <c:v>9.69402751392099E6</c:v>
                </c:pt>
                <c:pt idx="184">
                  <c:v>9.69132523801193E6</c:v>
                </c:pt>
                <c:pt idx="185">
                  <c:v>9.68788369133243E6</c:v>
                </c:pt>
                <c:pt idx="186">
                  <c:v>9.68370312731511E6</c:v>
                </c:pt>
                <c:pt idx="187">
                  <c:v>9.6787838556716E6</c:v>
                </c:pt>
                <c:pt idx="188">
                  <c:v>9.67311812484612E6</c:v>
                </c:pt>
                <c:pt idx="189">
                  <c:v>9.66671447455698E6</c:v>
                </c:pt>
                <c:pt idx="190">
                  <c:v>9.6595733831943E6</c:v>
                </c:pt>
                <c:pt idx="191">
                  <c:v>9.65169538530715E6</c:v>
                </c:pt>
                <c:pt idx="192">
                  <c:v>9.6430810715629E6</c:v>
                </c:pt>
                <c:pt idx="193">
                  <c:v>9.63373108870225E6</c:v>
                </c:pt>
                <c:pt idx="194">
                  <c:v>9.6236461394899E6</c:v>
                </c:pt>
                <c:pt idx="195">
                  <c:v>9.61282698266114E6</c:v>
                </c:pt>
                <c:pt idx="196">
                  <c:v>9.60127443286397E6</c:v>
                </c:pt>
                <c:pt idx="197">
                  <c:v>9.58898936059713E6</c:v>
                </c:pt>
                <c:pt idx="198">
                  <c:v>9.57597269214377E6</c:v>
                </c:pt>
                <c:pt idx="199">
                  <c:v>9.56222540950091E6</c:v>
                </c:pt>
                <c:pt idx="200">
                  <c:v>9.54774855030471E6</c:v>
                </c:pt>
                <c:pt idx="201">
                  <c:v>9.53254320775138E6</c:v>
                </c:pt>
                <c:pt idx="202">
                  <c:v>9.51661053051395E6</c:v>
                </c:pt>
                <c:pt idx="203">
                  <c:v>9.49995172265483E6</c:v>
                </c:pt>
                <c:pt idx="204">
                  <c:v>9.48256804353406E6</c:v>
                </c:pt>
                <c:pt idx="205">
                  <c:v>9.46446080771347E6</c:v>
                </c:pt>
                <c:pt idx="206">
                  <c:v>9.4456313848565E6</c:v>
                </c:pt>
                <c:pt idx="207">
                  <c:v>9.42608119962395E6</c:v>
                </c:pt>
                <c:pt idx="208">
                  <c:v>9.40581173156545E6</c:v>
                </c:pt>
                <c:pt idx="209">
                  <c:v>9.38482451500681E6</c:v>
                </c:pt>
                <c:pt idx="210">
                  <c:v>9.36311302141999E6</c:v>
                </c:pt>
                <c:pt idx="211">
                  <c:v>9.34068701184261E6</c:v>
                </c:pt>
                <c:pt idx="212">
                  <c:v>9.3175481842113E6</c:v>
                </c:pt>
                <c:pt idx="213">
                  <c:v>9.29369829074655E6</c:v>
                </c:pt>
                <c:pt idx="214">
                  <c:v>9.26913913781924E6</c:v>
                </c:pt>
                <c:pt idx="215">
                  <c:v>9.24387258581315E6</c:v>
                </c:pt>
                <c:pt idx="216">
                  <c:v>9.2179005489832E6</c:v>
                </c:pt>
                <c:pt idx="217">
                  <c:v>9.19122499530973E6</c:v>
                </c:pt>
                <c:pt idx="218">
                  <c:v>9.16384794634861E6</c:v>
                </c:pt>
                <c:pt idx="219">
                  <c:v>9.13577147707728E6</c:v>
                </c:pt>
                <c:pt idx="220">
                  <c:v>9.10699771573677E6</c:v>
                </c:pt>
                <c:pt idx="221">
                  <c:v>9.07752884366958E6</c:v>
                </c:pt>
                <c:pt idx="222">
                  <c:v>9.0473670951536E6</c:v>
                </c:pt>
                <c:pt idx="223">
                  <c:v>9.01651475723191E6</c:v>
                </c:pt>
                <c:pt idx="224">
                  <c:v>8.9849741695387E6</c:v>
                </c:pt>
                <c:pt idx="225">
                  <c:v>8.95274772412101E6</c:v>
                </c:pt>
                <c:pt idx="226">
                  <c:v>8.91983786525661E6</c:v>
                </c:pt>
                <c:pt idx="227">
                  <c:v>8.88624708926786E6</c:v>
                </c:pt>
                <c:pt idx="228">
                  <c:v>8.85197794433156E6</c:v>
                </c:pt>
                <c:pt idx="229">
                  <c:v>8.817033030285E6</c:v>
                </c:pt>
                <c:pt idx="230">
                  <c:v>8.78141499842783E6</c:v>
                </c:pt>
                <c:pt idx="231">
                  <c:v>8.74512655132027E6</c:v>
                </c:pt>
                <c:pt idx="232">
                  <c:v>8.70817044257726E6</c:v>
                </c:pt>
                <c:pt idx="233">
                  <c:v>8.67054947665874E6</c:v>
                </c:pt>
                <c:pt idx="234">
                  <c:v>8.63225839115601E6</c:v>
                </c:pt>
                <c:pt idx="235">
                  <c:v>8.59330820907581E6</c:v>
                </c:pt>
                <c:pt idx="236">
                  <c:v>8.55370188611631E6</c:v>
                </c:pt>
                <c:pt idx="237">
                  <c:v>8.51344242794337E6</c:v>
                </c:pt>
                <c:pt idx="238">
                  <c:v>8.47253288996164E6</c:v>
                </c:pt>
                <c:pt idx="239">
                  <c:v>8.43097637708183E6</c:v>
                </c:pt>
                <c:pt idx="240">
                  <c:v>8.38877604348432E6</c:v>
                </c:pt>
                <c:pt idx="241">
                  <c:v>8.34593509237893E6</c:v>
                </c:pt>
                <c:pt idx="242">
                  <c:v>8.30245677576097E6</c:v>
                </c:pt>
                <c:pt idx="243">
                  <c:v>8.25834439416362E6</c:v>
                </c:pt>
                <c:pt idx="244">
                  <c:v>8.21360129640654E6</c:v>
                </c:pt>
                <c:pt idx="245">
                  <c:v>8.16823087934089E6</c:v>
                </c:pt>
                <c:pt idx="246">
                  <c:v>8.12223658759062E6</c:v>
                </c:pt>
                <c:pt idx="247">
                  <c:v>8.07562191329015E6</c:v>
                </c:pt>
                <c:pt idx="248">
                  <c:v>8.02839039581843E6</c:v>
                </c:pt>
                <c:pt idx="249">
                  <c:v>7.98054562152942E6</c:v>
                </c:pt>
                <c:pt idx="250">
                  <c:v>7.93209122347894E6</c:v>
                </c:pt>
                <c:pt idx="251">
                  <c:v>7.88303088114805E6</c:v>
                </c:pt>
                <c:pt idx="252">
                  <c:v>7.8333683201628E6</c:v>
                </c:pt>
                <c:pt idx="253">
                  <c:v>7.78310731201049E6</c:v>
                </c:pt>
                <c:pt idx="254">
                  <c:v>7.73225167375255E6</c:v>
                </c:pt>
                <c:pt idx="255">
                  <c:v>7.68080526773376E6</c:v>
                </c:pt>
                <c:pt idx="256">
                  <c:v>7.62877200128815E6</c:v>
                </c:pt>
                <c:pt idx="257">
                  <c:v>7.57615582644147E6</c:v>
                </c:pt>
                <c:pt idx="258">
                  <c:v>7.52296073961018E6</c:v>
                </c:pt>
                <c:pt idx="259">
                  <c:v>7.46919078129712E6</c:v>
                </c:pt>
                <c:pt idx="260">
                  <c:v>7.41484191830122E6</c:v>
                </c:pt>
                <c:pt idx="261">
                  <c:v>7.35992639585579E6</c:v>
                </c:pt>
                <c:pt idx="262">
                  <c:v>7.30444838486336E6</c:v>
                </c:pt>
                <c:pt idx="263">
                  <c:v>7.24841209906214E6</c:v>
                </c:pt>
                <c:pt idx="264">
                  <c:v>7.19182179470514E6</c:v>
                </c:pt>
                <c:pt idx="265">
                  <c:v>7.134681770236E6</c:v>
                </c:pt>
                <c:pt idx="266">
                  <c:v>7.0769963659617E6</c:v>
                </c:pt>
                <c:pt idx="267">
                  <c:v>7.01876996372199E6</c:v>
                </c:pt>
                <c:pt idx="268">
                  <c:v>6.96000698655572E6</c:v>
                </c:pt>
                <c:pt idx="269">
                  <c:v>6.90071189836401E6</c:v>
                </c:pt>
                <c:pt idx="270">
                  <c:v>6.84088920357027E6</c:v>
                </c:pt>
                <c:pt idx="271">
                  <c:v>6.78054344677721E6</c:v>
                </c:pt>
                <c:pt idx="272">
                  <c:v>6.71967921242073E6</c:v>
                </c:pt>
                <c:pt idx="273">
                  <c:v>6.65830112442082E6</c:v>
                </c:pt>
                <c:pt idx="274">
                  <c:v>6.59641384582942E6</c:v>
                </c:pt>
                <c:pt idx="275">
                  <c:v>6.53402207847527E6</c:v>
                </c:pt>
                <c:pt idx="276">
                  <c:v>6.47113056260592E6</c:v>
                </c:pt>
                <c:pt idx="277">
                  <c:v>6.40774407652668E6</c:v>
                </c:pt>
                <c:pt idx="278">
                  <c:v>6.34386743623679E6</c:v>
                </c:pt>
                <c:pt idx="279">
                  <c:v>6.2795054950626E6</c:v>
                </c:pt>
                <c:pt idx="280">
                  <c:v>6.21466314328803E6</c:v>
                </c:pt>
                <c:pt idx="281">
                  <c:v>6.14934530778209E6</c:v>
                </c:pt>
                <c:pt idx="282">
                  <c:v>6.08355695162376E6</c:v>
                </c:pt>
                <c:pt idx="283">
                  <c:v>6.01730307372397E6</c:v>
                </c:pt>
                <c:pt idx="284">
                  <c:v>5.95058870844493E6</c:v>
                </c:pt>
                <c:pt idx="285">
                  <c:v>5.88341892521677E6</c:v>
                </c:pt>
                <c:pt idx="286">
                  <c:v>5.81579882815143E6</c:v>
                </c:pt>
                <c:pt idx="287">
                  <c:v>5.74773355565401E6</c:v>
                </c:pt>
                <c:pt idx="288">
                  <c:v>5.67922828003146E6</c:v>
                </c:pt>
                <c:pt idx="289">
                  <c:v>5.61028820709864E6</c:v>
                </c:pt>
                <c:pt idx="290">
                  <c:v>5.54091857578193E6</c:v>
                </c:pt>
                <c:pt idx="291">
                  <c:v>5.47112465772025E6</c:v>
                </c:pt>
                <c:pt idx="292">
                  <c:v>5.40091175686358E6</c:v>
                </c:pt>
                <c:pt idx="293">
                  <c:v>5.33027709161394E6</c:v>
                </c:pt>
                <c:pt idx="294">
                  <c:v>5.2592341467863E6</c:v>
                </c:pt>
                <c:pt idx="295">
                  <c:v>5.18778832083072E6</c:v>
                </c:pt>
                <c:pt idx="296">
                  <c:v>5.1159450428782E6</c:v>
                </c:pt>
                <c:pt idx="297">
                  <c:v>5.04370977232729E6</c:v>
                </c:pt>
                <c:pt idx="298">
                  <c:v>4.97108799842824E6</c:v>
                </c:pt>
                <c:pt idx="299">
                  <c:v>4.89808523986508E6</c:v>
                </c:pt>
                <c:pt idx="300">
                  <c:v>4.82470704433528E6</c:v>
                </c:pt>
                <c:pt idx="301">
                  <c:v>4.75095898812727E6</c:v>
                </c:pt>
                <c:pt idx="302">
                  <c:v>4.67684667569583E6</c:v>
                </c:pt>
                <c:pt idx="303">
                  <c:v>4.60237573923526E6</c:v>
                </c:pt>
                <c:pt idx="304">
                  <c:v>4.52755183825045E6</c:v>
                </c:pt>
                <c:pt idx="305">
                  <c:v>4.45238065912593E6</c:v>
                </c:pt>
                <c:pt idx="306">
                  <c:v>4.3768679146928E6</c:v>
                </c:pt>
                <c:pt idx="307">
                  <c:v>4.30101934379367E6</c:v>
                </c:pt>
                <c:pt idx="308">
                  <c:v>4.22484071084565E6</c:v>
                </c:pt>
                <c:pt idx="309">
                  <c:v>4.14833780540135E6</c:v>
                </c:pt>
                <c:pt idx="310">
                  <c:v>4.07151644170799E6</c:v>
                </c:pt>
                <c:pt idx="311">
                  <c:v>3.99438245826462E6</c:v>
                </c:pt>
                <c:pt idx="312">
                  <c:v>3.91694171737748E6</c:v>
                </c:pt>
                <c:pt idx="313">
                  <c:v>3.83920010471361E6</c:v>
                </c:pt>
                <c:pt idx="314">
                  <c:v>3.76116352885258E6</c:v>
                </c:pt>
                <c:pt idx="315">
                  <c:v>3.68283792083655E6</c:v>
                </c:pt>
                <c:pt idx="316">
                  <c:v>3.60422923371861E6</c:v>
                </c:pt>
                <c:pt idx="317">
                  <c:v>3.5253434421094E6</c:v>
                </c:pt>
                <c:pt idx="318">
                  <c:v>3.44618654172219E6</c:v>
                </c:pt>
                <c:pt idx="319">
                  <c:v>3.36676454891617E6</c:v>
                </c:pt>
                <c:pt idx="320">
                  <c:v>3.2870835002384E6</c:v>
                </c:pt>
                <c:pt idx="321">
                  <c:v>3.20714945196401E6</c:v>
                </c:pt>
                <c:pt idx="322">
                  <c:v>3.12696847963506E6</c:v>
                </c:pt>
                <c:pt idx="323">
                  <c:v>3.04654667759781E6</c:v>
                </c:pt>
                <c:pt idx="324">
                  <c:v>2.96589015853865E6</c:v>
                </c:pt>
                <c:pt idx="325">
                  <c:v>2.88500505301859E6</c:v>
                </c:pt>
                <c:pt idx="326">
                  <c:v>2.80389750900636E6</c:v>
                </c:pt>
                <c:pt idx="327">
                  <c:v>2.72257369141026E6</c:v>
                </c:pt>
                <c:pt idx="328">
                  <c:v>2.64103978160868E6</c:v>
                </c:pt>
                <c:pt idx="329">
                  <c:v>2.55930197697931E6</c:v>
                </c:pt>
                <c:pt idx="330">
                  <c:v>2.47736649042724E6</c:v>
                </c:pt>
                <c:pt idx="331">
                  <c:v>2.39523954991181E6</c:v>
                </c:pt>
                <c:pt idx="332">
                  <c:v>2.31292739797231E6</c:v>
                </c:pt>
                <c:pt idx="333">
                  <c:v>2.23043629125262E6</c:v>
                </c:pt>
                <c:pt idx="334">
                  <c:v>2.1477725000247E6</c:v>
                </c:pt>
                <c:pt idx="335">
                  <c:v>2.06494230771111E6</c:v>
                </c:pt>
                <c:pt idx="336">
                  <c:v>1.98195201040649E6</c:v>
                </c:pt>
                <c:pt idx="337">
                  <c:v>1.89880791639814E6</c:v>
                </c:pt>
                <c:pt idx="338">
                  <c:v>1.81551634568552E6</c:v>
                </c:pt>
                <c:pt idx="339">
                  <c:v>1.73208362949904E6</c:v>
                </c:pt>
                <c:pt idx="340">
                  <c:v>1.64851610981788E6</c:v>
                </c:pt>
                <c:pt idx="341">
                  <c:v>1.56482013888704E6</c:v>
                </c:pt>
                <c:pt idx="342">
                  <c:v>1.48100207873358E6</c:v>
                </c:pt>
                <c:pt idx="343">
                  <c:v>1.39706830068211E6</c:v>
                </c:pt>
                <c:pt idx="344">
                  <c:v>1.31302518486962E6</c:v>
                </c:pt>
                <c:pt idx="345">
                  <c:v>1.22887911975963E6</c:v>
                </c:pt>
                <c:pt idx="346">
                  <c:v>1.14463650165557E6</c:v>
                </c:pt>
                <c:pt idx="347">
                  <c:v>1.06030373421384E6</c:v>
                </c:pt>
                <c:pt idx="348">
                  <c:v>975887.227955994</c:v>
                </c:pt>
                <c:pt idx="349">
                  <c:v>891393.3997806613</c:v>
                </c:pt>
                <c:pt idx="350">
                  <c:v>806828.67247485</c:v>
                </c:pt>
                <c:pt idx="351">
                  <c:v>722199.4742247736</c:v>
                </c:pt>
                <c:pt idx="352">
                  <c:v>637512.2381263823</c:v>
                </c:pt>
                <c:pt idx="353">
                  <c:v>552773.4016954335</c:v>
                </c:pt>
                <c:pt idx="354">
                  <c:v>467989.4063772503</c:v>
                </c:pt>
                <c:pt idx="355">
                  <c:v>383166.697056134</c:v>
                </c:pt>
                <c:pt idx="356">
                  <c:v>298311.721564759</c:v>
                </c:pt>
                <c:pt idx="357">
                  <c:v>213430.9301928282</c:v>
                </c:pt>
                <c:pt idx="358">
                  <c:v>128530.7751959932</c:v>
                </c:pt>
                <c:pt idx="359">
                  <c:v>43617.71030470132</c:v>
                </c:pt>
                <c:pt idx="360">
                  <c:v>-41301.8097673516</c:v>
                </c:pt>
                <c:pt idx="361">
                  <c:v>-126221.3298152534</c:v>
                </c:pt>
                <c:pt idx="362">
                  <c:v>-211134.3946340917</c:v>
                </c:pt>
                <c:pt idx="363">
                  <c:v>-296034.5495101708</c:v>
                </c:pt>
                <c:pt idx="364">
                  <c:v>-380915.3407130434</c:v>
                </c:pt>
                <c:pt idx="365">
                  <c:v>-465770.3159870579</c:v>
                </c:pt>
                <c:pt idx="366">
                  <c:v>-550593.0250425114</c:v>
                </c:pt>
                <c:pt idx="367">
                  <c:v>-635377.0200467293</c:v>
                </c:pt>
                <c:pt idx="368">
                  <c:v>-720115.8561154105</c:v>
                </c:pt>
                <c:pt idx="369">
                  <c:v>-804803.0918032318</c:v>
                </c:pt>
                <c:pt idx="370">
                  <c:v>-889432.2895944361</c:v>
                </c:pt>
                <c:pt idx="371">
                  <c:v>-973997.0163930908</c:v>
                </c:pt>
                <c:pt idx="372">
                  <c:v>-1.05849084401293E6</c:v>
                </c:pt>
                <c:pt idx="373">
                  <c:v>-1.142907349667E6</c:v>
                </c:pt>
                <c:pt idx="374">
                  <c:v>-1.22724011645664E6</c:v>
                </c:pt>
                <c:pt idx="375">
                  <c:v>-1.3114827338603E6</c:v>
                </c:pt>
                <c:pt idx="376">
                  <c:v>-1.39562879822164E6</c:v>
                </c:pt>
                <c:pt idx="377">
                  <c:v>-1.47967191323713E6</c:v>
                </c:pt>
                <c:pt idx="378">
                  <c:v>-1.5636056904433E6</c:v>
                </c:pt>
                <c:pt idx="379">
                  <c:v>-1.64742374970317E6</c:v>
                </c:pt>
                <c:pt idx="380">
                  <c:v>-1.73111971969211E6</c:v>
                </c:pt>
                <c:pt idx="381">
                  <c:v>-1.81468723838307E6</c:v>
                </c:pt>
                <c:pt idx="382">
                  <c:v>-1.89811995353106E6</c:v>
                </c:pt>
                <c:pt idx="383">
                  <c:v>-1.98141152315687E6</c:v>
                </c:pt>
                <c:pt idx="384">
                  <c:v>-2.06455561603013E6</c:v>
                </c:pt>
                <c:pt idx="385">
                  <c:v>-2.14754591215133E6</c:v>
                </c:pt>
                <c:pt idx="386">
                  <c:v>-2.23037610323321E6</c:v>
                </c:pt>
                <c:pt idx="387">
                  <c:v>-2.31303989318112E6</c:v>
                </c:pt>
                <c:pt idx="388">
                  <c:v>-2.3955309985725E6</c:v>
                </c:pt>
                <c:pt idx="389">
                  <c:v>-2.47784314913538E6</c:v>
                </c:pt>
                <c:pt idx="390">
                  <c:v>-2.55997008822588E6</c:v>
                </c:pt>
                <c:pt idx="391">
                  <c:v>-2.64190557330473E6</c:v>
                </c:pt>
                <c:pt idx="392">
                  <c:v>-2.72364337641258E6</c:v>
                </c:pt>
                <c:pt idx="393">
                  <c:v>-2.80517728464434E6</c:v>
                </c:pt>
                <c:pt idx="394">
                  <c:v>-2.88650110062231E6</c:v>
                </c:pt>
                <c:pt idx="395">
                  <c:v>-2.9676086429681E6</c:v>
                </c:pt>
                <c:pt idx="396">
                  <c:v>-3.04849374677343E6</c:v>
                </c:pt>
                <c:pt idx="397">
                  <c:v>-3.12915026406955E6</c:v>
                </c:pt>
                <c:pt idx="398">
                  <c:v>-3.20957206429547E6</c:v>
                </c:pt>
                <c:pt idx="399">
                  <c:v>-3.28975303476478E6</c:v>
                </c:pt>
                <c:pt idx="400">
                  <c:v>-3.36968708113123E6</c:v>
                </c:pt>
                <c:pt idx="401">
                  <c:v>-3.44936812785276E6</c:v>
                </c:pt>
                <c:pt idx="402">
                  <c:v>-3.52879011865423E6</c:v>
                </c:pt>
                <c:pt idx="403">
                  <c:v>-3.6079470169886E6</c:v>
                </c:pt>
                <c:pt idx="404">
                  <c:v>-3.68683280649664E6</c:v>
                </c:pt>
                <c:pt idx="405">
                  <c:v>-3.76544149146513E6</c:v>
                </c:pt>
                <c:pt idx="406">
                  <c:v>-3.8437670972834E6</c:v>
                </c:pt>
                <c:pt idx="407">
                  <c:v>-3.92180367089838E6</c:v>
                </c:pt>
                <c:pt idx="408">
                  <c:v>-3.99954528126789E6</c:v>
                </c:pt>
                <c:pt idx="409">
                  <c:v>-4.07698601981236E6</c:v>
                </c:pt>
                <c:pt idx="410">
                  <c:v>-4.15412000086476E6</c:v>
                </c:pt>
                <c:pt idx="411">
                  <c:v>-4.23094136211886E6</c:v>
                </c:pt>
                <c:pt idx="412">
                  <c:v>-4.30744426507559E6</c:v>
                </c:pt>
                <c:pt idx="413">
                  <c:v>-4.38362289548773E6</c:v>
                </c:pt>
                <c:pt idx="414">
                  <c:v>-4.4594714638027E6</c:v>
                </c:pt>
                <c:pt idx="415">
                  <c:v>-4.53498420560334E6</c:v>
                </c:pt>
                <c:pt idx="416">
                  <c:v>-4.61015538204709E6</c:v>
                </c:pt>
                <c:pt idx="417">
                  <c:v>-4.68497928030281E6</c:v>
                </c:pt>
                <c:pt idx="418">
                  <c:v>-4.759450213986E6</c:v>
                </c:pt>
                <c:pt idx="419">
                  <c:v>-4.83356252359175E6</c:v>
                </c:pt>
                <c:pt idx="420">
                  <c:v>-4.90731057692578E6</c:v>
                </c:pt>
                <c:pt idx="421">
                  <c:v>-4.98068876953329E6</c:v>
                </c:pt>
                <c:pt idx="422">
                  <c:v>-5.05369152512586E6</c:v>
                </c:pt>
                <c:pt idx="423">
                  <c:v>-5.126313296006E6</c:v>
                </c:pt>
                <c:pt idx="424">
                  <c:v>-5.19854856348972E6</c:v>
                </c:pt>
                <c:pt idx="425">
                  <c:v>-5.27039183832674E6</c:v>
                </c:pt>
                <c:pt idx="426">
                  <c:v>-5.34183766111852E6</c:v>
                </c:pt>
                <c:pt idx="427">
                  <c:v>-5.41288060273405E6</c:v>
                </c:pt>
                <c:pt idx="428">
                  <c:v>-5.48350714744005E6</c:v>
                </c:pt>
                <c:pt idx="429">
                  <c:v>-5.55372004516488E6</c:v>
                </c:pt>
                <c:pt idx="430">
                  <c:v>-5.62351396005137E6</c:v>
                </c:pt>
                <c:pt idx="431">
                  <c:v>-5.69288358814953E6</c:v>
                </c:pt>
                <c:pt idx="432">
                  <c:v>-5.76182365782045E6</c:v>
                </c:pt>
                <c:pt idx="433">
                  <c:v>-5.83032893013777E6</c:v>
                </c:pt>
                <c:pt idx="434">
                  <c:v>-5.8983941992866E6</c:v>
                </c:pt>
                <c:pt idx="435">
                  <c:v>-5.96601429296E6</c:v>
                </c:pt>
                <c:pt idx="436">
                  <c:v>-6.03318407275288E6</c:v>
                </c:pt>
                <c:pt idx="437">
                  <c:v>-6.09989843455329E6</c:v>
                </c:pt>
                <c:pt idx="438">
                  <c:v>-6.16615230893111E6</c:v>
                </c:pt>
                <c:pt idx="439">
                  <c:v>-6.23194066152411E6</c:v>
                </c:pt>
                <c:pt idx="440">
                  <c:v>-6.29725849342138E6</c:v>
                </c:pt>
                <c:pt idx="441">
                  <c:v>-6.36210084154393E6</c:v>
                </c:pt>
                <c:pt idx="442">
                  <c:v>-6.42646277902276E6</c:v>
                </c:pt>
                <c:pt idx="443">
                  <c:v>-6.49033941557394E6</c:v>
                </c:pt>
                <c:pt idx="444">
                  <c:v>-6.55372589787111E6</c:v>
                </c:pt>
                <c:pt idx="445">
                  <c:v>-6.61661740991505E6</c:v>
                </c:pt>
                <c:pt idx="446">
                  <c:v>-6.67900917340044E6</c:v>
                </c:pt>
                <c:pt idx="447">
                  <c:v>-6.74089644807975E6</c:v>
                </c:pt>
                <c:pt idx="448">
                  <c:v>-6.80227453212421E6</c:v>
                </c:pt>
                <c:pt idx="449">
                  <c:v>-6.86313876248188E6</c:v>
                </c:pt>
                <c:pt idx="450">
                  <c:v>-6.9234845152328E6</c:v>
                </c:pt>
                <c:pt idx="451">
                  <c:v>-6.98330720594105E6</c:v>
                </c:pt>
                <c:pt idx="452">
                  <c:v>-7.04260229000393E6</c:v>
                </c:pt>
                <c:pt idx="453">
                  <c:v>-7.10136526299801E6</c:v>
                </c:pt>
                <c:pt idx="454">
                  <c:v>-7.15959166102218E6</c:v>
                </c:pt>
                <c:pt idx="455">
                  <c:v>-7.2172770610376E6</c:v>
                </c:pt>
                <c:pt idx="456">
                  <c:v>-7.27441708120451E6</c:v>
                </c:pt>
                <c:pt idx="457">
                  <c:v>-7.33100738121594E6</c:v>
                </c:pt>
                <c:pt idx="458">
                  <c:v>-7.38704366262823E6</c:v>
                </c:pt>
                <c:pt idx="459">
                  <c:v>-7.44252166918839E6</c:v>
                </c:pt>
                <c:pt idx="460">
                  <c:v>-7.4974371871582E6</c:v>
                </c:pt>
                <c:pt idx="461">
                  <c:v>-7.55177792840397E6</c:v>
                </c:pt>
                <c:pt idx="462">
                  <c:v>-7.60554788241087E6</c:v>
                </c:pt>
                <c:pt idx="463">
                  <c:v>-7.65874296489735E6</c:v>
                </c:pt>
                <c:pt idx="464">
                  <c:v>-7.71135913536056E6</c:v>
                </c:pt>
                <c:pt idx="465">
                  <c:v>-7.76339239738403E6</c:v>
                </c:pt>
                <c:pt idx="466">
                  <c:v>-7.81483879894202E6</c:v>
                </c:pt>
                <c:pt idx="467">
                  <c:v>-7.8656944327005E6</c:v>
                </c:pt>
                <c:pt idx="468">
                  <c:v>-7.91595543631469E6</c:v>
                </c:pt>
                <c:pt idx="469">
                  <c:v>-7.96561799272317E6</c:v>
                </c:pt>
                <c:pt idx="470">
                  <c:v>-8.01467833043862E6</c:v>
                </c:pt>
                <c:pt idx="471">
                  <c:v>-8.063132723835E6</c:v>
                </c:pt>
                <c:pt idx="472">
                  <c:v>-8.11097749343125E6</c:v>
                </c:pt>
                <c:pt idx="473">
                  <c:v>-8.15820900617154E6</c:v>
                </c:pt>
                <c:pt idx="474">
                  <c:v>-8.20482367570193E6</c:v>
                </c:pt>
                <c:pt idx="475">
                  <c:v>-8.25081796264345E6</c:v>
                </c:pt>
                <c:pt idx="476">
                  <c:v>-8.2961883748617E6</c:v>
                </c:pt>
                <c:pt idx="477">
                  <c:v>-8.34093146773271E6</c:v>
                </c:pt>
                <c:pt idx="478">
                  <c:v>-8.38504384440533E6</c:v>
                </c:pt>
                <c:pt idx="479">
                  <c:v>-8.42852215605991E6</c:v>
                </c:pt>
                <c:pt idx="480">
                  <c:v>-8.47136310216325E6</c:v>
                </c:pt>
                <c:pt idx="481">
                  <c:v>-8.51356343072004E6</c:v>
                </c:pt>
                <c:pt idx="482">
                  <c:v>-8.55511993852048E6</c:v>
                </c:pt>
                <c:pt idx="483">
                  <c:v>-8.59602947138418E6</c:v>
                </c:pt>
                <c:pt idx="484">
                  <c:v>-8.63628892440042E6</c:v>
                </c:pt>
                <c:pt idx="485">
                  <c:v>-8.67589524216457E6</c:v>
                </c:pt>
                <c:pt idx="486">
                  <c:v>-8.71484541901076E6</c:v>
                </c:pt>
                <c:pt idx="487">
                  <c:v>-8.75312838205136E6</c:v>
                </c:pt>
                <c:pt idx="488">
                  <c:v>-8.7907493429736E6</c:v>
                </c:pt>
                <c:pt idx="489">
                  <c:v>-8.82770544668609E6</c:v>
                </c:pt>
                <c:pt idx="490">
                  <c:v>-8.8639938887289E6</c:v>
                </c:pt>
                <c:pt idx="491">
                  <c:v>-8.89961191548706E6</c:v>
                </c:pt>
                <c:pt idx="492">
                  <c:v>-8.93455682440038E6</c:v>
                </c:pt>
                <c:pt idx="493">
                  <c:v>-8.96882596416918E6</c:v>
                </c:pt>
                <c:pt idx="494">
                  <c:v>-9.00241673495621E6</c:v>
                </c:pt>
                <c:pt idx="495">
                  <c:v>-9.03532658858464E6</c:v>
                </c:pt>
                <c:pt idx="496">
                  <c:v>-9.06755302873211E6</c:v>
                </c:pt>
                <c:pt idx="497">
                  <c:v>-9.09909361112086E6</c:v>
                </c:pt>
                <c:pt idx="498">
                  <c:v>-9.12994594370384E6</c:v>
                </c:pt>
                <c:pt idx="499">
                  <c:v>-9.16010768684688E6</c:v>
                </c:pt>
                <c:pt idx="500">
                  <c:v>-9.18957655350689E6</c:v>
                </c:pt>
                <c:pt idx="501">
                  <c:v>-9.21835030940596E6</c:v>
                </c:pt>
                <c:pt idx="502">
                  <c:v>-9.24642677320162E6</c:v>
                </c:pt>
                <c:pt idx="503">
                  <c:v>-9.27380381665282E6</c:v>
                </c:pt>
                <c:pt idx="504">
                  <c:v>-9.30047936478213E6</c:v>
                </c:pt>
                <c:pt idx="505">
                  <c:v>-9.32645139603368E6</c:v>
                </c:pt>
                <c:pt idx="506">
                  <c:v>-9.35171794242713E6</c:v>
                </c:pt>
                <c:pt idx="507">
                  <c:v>-9.37627708970754E6</c:v>
                </c:pt>
                <c:pt idx="508">
                  <c:v>-9.40012697749116E6</c:v>
                </c:pt>
                <c:pt idx="509">
                  <c:v>-9.42326579940709E6</c:v>
                </c:pt>
                <c:pt idx="510">
                  <c:v>-9.44569180323486E6</c:v>
                </c:pt>
                <c:pt idx="511">
                  <c:v>-9.46739517388665E6</c:v>
                </c:pt>
                <c:pt idx="512">
                  <c:v>-9.48838238499336E6</c:v>
                </c:pt>
                <c:pt idx="513">
                  <c:v>-9.50865184756984E6</c:v>
                </c:pt>
                <c:pt idx="514">
                  <c:v>-9.52820202729028E6</c:v>
                </c:pt>
                <c:pt idx="515">
                  <c:v>-9.54703144460504E6</c:v>
                </c:pt>
                <c:pt idx="516">
                  <c:v>-9.56513867485333E6</c:v>
                </c:pt>
                <c:pt idx="517">
                  <c:v>-9.58252234837169E6</c:v>
                </c:pt>
                <c:pt idx="518">
                  <c:v>-9.59918115059833E6</c:v>
                </c:pt>
                <c:pt idx="519">
                  <c:v>-9.61511382217317E6</c:v>
                </c:pt>
                <c:pt idx="520">
                  <c:v>-9.63031915903383E6</c:v>
                </c:pt>
                <c:pt idx="521">
                  <c:v>-9.64479601250727E6</c:v>
                </c:pt>
                <c:pt idx="522">
                  <c:v>-9.65854328939725E6</c:v>
                </c:pt>
                <c:pt idx="523">
                  <c:v>-9.67155995206767E6</c:v>
                </c:pt>
                <c:pt idx="524">
                  <c:v>-9.68384501852146E6</c:v>
                </c:pt>
                <c:pt idx="525">
                  <c:v>-9.69539756247548E6</c:v>
                </c:pt>
                <c:pt idx="526">
                  <c:v>-9.70621671343101E6</c:v>
                </c:pt>
                <c:pt idx="527">
                  <c:v>-9.71630165674003E6</c:v>
                </c:pt>
                <c:pt idx="528">
                  <c:v>-9.72565163366726E6</c:v>
                </c:pt>
                <c:pt idx="529">
                  <c:v>-9.73426594144799E6</c:v>
                </c:pt>
                <c:pt idx="530">
                  <c:v>-9.74214393334153E6</c:v>
                </c:pt>
                <c:pt idx="531">
                  <c:v>-9.74928501868051E6</c:v>
                </c:pt>
                <c:pt idx="532">
                  <c:v>-9.75568866291585E6</c:v>
                </c:pt>
                <c:pt idx="533">
                  <c:v>-9.76134627054072E6</c:v>
                </c:pt>
                <c:pt idx="534">
                  <c:v>-9.76626553648027E6</c:v>
                </c:pt>
                <c:pt idx="535">
                  <c:v>-9.77044609476743E6</c:v>
                </c:pt>
                <c:pt idx="536">
                  <c:v>-9.77388763569056E6</c:v>
                </c:pt>
                <c:pt idx="537">
                  <c:v>-9.77658990581704E6</c:v>
                </c:pt>
                <c:pt idx="538">
                  <c:v>-9.7785527080126E6</c:v>
                </c:pt>
                <c:pt idx="539">
                  <c:v>-9.77977590145631E6</c:v>
                </c:pt>
                <c:pt idx="540">
                  <c:v>-9.7802594016513E6</c:v>
                </c:pt>
                <c:pt idx="541">
                  <c:v>-9.78000318043122E6</c:v>
                </c:pt>
                <c:pt idx="542">
                  <c:v>-9.77900726596236E6</c:v>
                </c:pt>
                <c:pt idx="543">
                  <c:v>-9.7772717427415E6</c:v>
                </c:pt>
                <c:pt idx="544">
                  <c:v>-9.7747967515895E6</c:v>
                </c:pt>
                <c:pt idx="545">
                  <c:v>-9.77158248964056E6</c:v>
                </c:pt>
                <c:pt idx="546">
                  <c:v>-9.76762921032724E6</c:v>
                </c:pt>
                <c:pt idx="547">
                  <c:v>-9.76293722336108E6</c:v>
                </c:pt>
                <c:pt idx="548">
                  <c:v>-9.7575068947091E6</c:v>
                </c:pt>
                <c:pt idx="549">
                  <c:v>-9.7513386465659E6</c:v>
                </c:pt>
                <c:pt idx="550">
                  <c:v>-9.74443295732149E6</c:v>
                </c:pt>
                <c:pt idx="551">
                  <c:v>-9.73679036152487E6</c:v>
                </c:pt>
                <c:pt idx="552">
                  <c:v>-9.72841144984335E6</c:v>
                </c:pt>
                <c:pt idx="553">
                  <c:v>-9.71929686901751E6</c:v>
                </c:pt>
                <c:pt idx="554">
                  <c:v>-9.709447321812E6</c:v>
                </c:pt>
                <c:pt idx="555">
                  <c:v>-9.69885544987871E6</c:v>
                </c:pt>
                <c:pt idx="556">
                  <c:v>-9.68753018495186E6</c:v>
                </c:pt>
                <c:pt idx="557">
                  <c:v>-9.67547239753013E6</c:v>
                </c:pt>
                <c:pt idx="558">
                  <c:v>-9.66268301389658E6</c:v>
                </c:pt>
                <c:pt idx="559">
                  <c:v>-9.64916301604817E6</c:v>
                </c:pt>
                <c:pt idx="560">
                  <c:v>-9.63491344162098E6</c:v>
                </c:pt>
                <c:pt idx="561">
                  <c:v>-9.61993538381114E6</c:v>
                </c:pt>
                <c:pt idx="562">
                  <c:v>-9.60422999129163E6</c:v>
                </c:pt>
                <c:pt idx="563">
                  <c:v>-9.58779846812477E6</c:v>
                </c:pt>
                <c:pt idx="564">
                  <c:v>-9.57064207367053E6</c:v>
                </c:pt>
                <c:pt idx="565">
                  <c:v>-9.55276212249066E6</c:v>
                </c:pt>
                <c:pt idx="566">
                  <c:v>-9.53415998424854E6</c:v>
                </c:pt>
                <c:pt idx="567">
                  <c:v>-9.51483708360487E6</c:v>
                </c:pt>
                <c:pt idx="568">
                  <c:v>-9.49479490010925E6</c:v>
                </c:pt>
                <c:pt idx="569">
                  <c:v>-9.47403496808738E6</c:v>
                </c:pt>
                <c:pt idx="570">
                  <c:v>-9.45255887652435E6</c:v>
                </c:pt>
                <c:pt idx="571">
                  <c:v>-9.43036826894354E6</c:v>
                </c:pt>
                <c:pt idx="572">
                  <c:v>-9.4074648432815E6</c:v>
                </c:pt>
                <c:pt idx="573">
                  <c:v>-9.38385035175862E6</c:v>
                </c:pt>
                <c:pt idx="574">
                  <c:v>-9.35952660074573E6</c:v>
                </c:pt>
                <c:pt idx="575">
                  <c:v>-9.33449545062649E6</c:v>
                </c:pt>
                <c:pt idx="576">
                  <c:v>-9.30875881565576E6</c:v>
                </c:pt>
                <c:pt idx="577">
                  <c:v>-9.28231054676262E6</c:v>
                </c:pt>
                <c:pt idx="578">
                  <c:v>-9.25516078255689E6</c:v>
                </c:pt>
                <c:pt idx="579">
                  <c:v>-9.22731159801595E6</c:v>
                </c:pt>
                <c:pt idx="580">
                  <c:v>-9.19876512138073E6</c:v>
                </c:pt>
                <c:pt idx="581">
                  <c:v>-9.16952353399368E6</c:v>
                </c:pt>
                <c:pt idx="582">
                  <c:v>-9.13958907013258E6</c:v>
                </c:pt>
                <c:pt idx="583">
                  <c:v>-9.10896401684048E6</c:v>
                </c:pt>
                <c:pt idx="584">
                  <c:v>-9.07765071375146E6</c:v>
                </c:pt>
                <c:pt idx="585">
                  <c:v>-9.04565155291248E6</c:v>
                </c:pt>
                <c:pt idx="586">
                  <c:v>-9.01296897860125E6</c:v>
                </c:pt>
                <c:pt idx="587">
                  <c:v>-8.97960548714004E6</c:v>
                </c:pt>
                <c:pt idx="588">
                  <c:v>-8.9455636267056E6</c:v>
                </c:pt>
                <c:pt idx="589">
                  <c:v>-8.9108459971351E6</c:v>
                </c:pt>
                <c:pt idx="590">
                  <c:v>-8.87545524972815E6</c:v>
                </c:pt>
                <c:pt idx="591">
                  <c:v>-8.83939408704489E6</c:v>
                </c:pt>
                <c:pt idx="592">
                  <c:v>-8.80266526270016E6</c:v>
                </c:pt>
                <c:pt idx="593">
                  <c:v>-8.76527158115385E6</c:v>
                </c:pt>
                <c:pt idx="594">
                  <c:v>-8.72721589749727E6</c:v>
                </c:pt>
                <c:pt idx="595">
                  <c:v>-8.68850111723577E6</c:v>
                </c:pt>
                <c:pt idx="596">
                  <c:v>-8.64913019606745E6</c:v>
                </c:pt>
                <c:pt idx="597">
                  <c:v>-8.60910613965808E6</c:v>
                </c:pt>
                <c:pt idx="598">
                  <c:v>-8.56843200341219E6</c:v>
                </c:pt>
                <c:pt idx="599">
                  <c:v>-8.52711089224045E6</c:v>
                </c:pt>
                <c:pt idx="600">
                  <c:v>-8.48514596032313E6</c:v>
                </c:pt>
                <c:pt idx="601">
                  <c:v>-8.44253229385222E6</c:v>
                </c:pt>
                <c:pt idx="602">
                  <c:v>-8.39928126184341E6</c:v>
                </c:pt>
                <c:pt idx="603">
                  <c:v>-8.35539616482979E6</c:v>
                </c:pt>
                <c:pt idx="604">
                  <c:v>-8.31088035163096E6</c:v>
                </c:pt>
                <c:pt idx="605">
                  <c:v>-8.26573721909797E6</c:v>
                </c:pt>
                <c:pt idx="606">
                  <c:v>-8.21997021185471E6</c:v>
                </c:pt>
                <c:pt idx="607">
                  <c:v>-8.17358282203551E6</c:v>
                </c:pt>
                <c:pt idx="608">
                  <c:v>-8.12657858901923E6</c:v>
                </c:pt>
                <c:pt idx="609">
                  <c:v>-8.07896109915976E6</c:v>
                </c:pt>
                <c:pt idx="610">
                  <c:v>-8.03073398551284E6</c:v>
                </c:pt>
                <c:pt idx="611">
                  <c:v>-7.98190092755943E6</c:v>
                </c:pt>
                <c:pt idx="612">
                  <c:v>-7.93246565092551E6</c:v>
                </c:pt>
                <c:pt idx="613">
                  <c:v>-7.88243192709831E6</c:v>
                </c:pt>
                <c:pt idx="614">
                  <c:v>-7.83180357313916E6</c:v>
                </c:pt>
                <c:pt idx="615">
                  <c:v>-7.78058445139275E6</c:v>
                </c:pt>
                <c:pt idx="616">
                  <c:v>-7.72877846919306E6</c:v>
                </c:pt>
                <c:pt idx="617">
                  <c:v>-7.67638957856573E6</c:v>
                </c:pt>
                <c:pt idx="618">
                  <c:v>-7.62342177592713E6</c:v>
                </c:pt>
                <c:pt idx="619">
                  <c:v>-7.56987910178006E6</c:v>
                </c:pt>
                <c:pt idx="620">
                  <c:v>-7.51576564040597E6</c:v>
                </c:pt>
                <c:pt idx="621">
                  <c:v>-7.46108551955398E6</c:v>
                </c:pt>
                <c:pt idx="622">
                  <c:v>-7.40584291012653E6</c:v>
                </c:pt>
                <c:pt idx="623">
                  <c:v>-7.35004202586172E6</c:v>
                </c:pt>
                <c:pt idx="624">
                  <c:v>-7.29368712301246E6</c:v>
                </c:pt>
                <c:pt idx="625">
                  <c:v>-7.23678250002232E6</c:v>
                </c:pt>
                <c:pt idx="626">
                  <c:v>-7.17933249719817E6</c:v>
                </c:pt>
                <c:pt idx="627">
                  <c:v>-7.12134149637967E6</c:v>
                </c:pt>
                <c:pt idx="628">
                  <c:v>-7.06281392060558E6</c:v>
                </c:pt>
                <c:pt idx="629">
                  <c:v>-7.00374611679614E6</c:v>
                </c:pt>
                <c:pt idx="630">
                  <c:v>-6.94415070635803E6</c:v>
                </c:pt>
                <c:pt idx="631">
                  <c:v>-6.88403223389385E6</c:v>
                </c:pt>
                <c:pt idx="632">
                  <c:v>-6.82339528383943E6</c:v>
                </c:pt>
                <c:pt idx="633">
                  <c:v>-6.76224448011466E6</c:v>
                </c:pt>
                <c:pt idx="634">
                  <c:v>-6.70058448577138E6</c:v>
                </c:pt>
                <c:pt idx="635">
                  <c:v>-6.63842000263826E6</c:v>
                </c:pt>
                <c:pt idx="636">
                  <c:v>-6.57575577096275E6</c:v>
                </c:pt>
                <c:pt idx="637">
                  <c:v>-6.51259656905007E6</c:v>
                </c:pt>
                <c:pt idx="638">
                  <c:v>-6.44894721289937E6</c:v>
                </c:pt>
                <c:pt idx="639">
                  <c:v>-6.38481255583691E6</c:v>
                </c:pt>
                <c:pt idx="640">
                  <c:v>-6.32019748814651E6</c:v>
                </c:pt>
                <c:pt idx="641">
                  <c:v>-6.25510693669711E6</c:v>
                </c:pt>
                <c:pt idx="642">
                  <c:v>-6.1895458645676E6</c:v>
                </c:pt>
                <c:pt idx="643">
                  <c:v>-6.1235192706688E6</c:v>
                </c:pt>
                <c:pt idx="644">
                  <c:v>-6.05703218936285E6</c:v>
                </c:pt>
                <c:pt idx="645">
                  <c:v>-5.99008969007978E6</c:v>
                </c:pt>
                <c:pt idx="646">
                  <c:v>-5.92269687693144E6</c:v>
                </c:pt>
                <c:pt idx="647">
                  <c:v>-5.85485888832284E6</c:v>
                </c:pt>
                <c:pt idx="648">
                  <c:v>-5.78658089656085E6</c:v>
                </c:pt>
                <c:pt idx="649">
                  <c:v>-5.71786810746022E6</c:v>
                </c:pt>
                <c:pt idx="650">
                  <c:v>-5.64872575994727E6</c:v>
                </c:pt>
                <c:pt idx="651">
                  <c:v>-5.5791591256608E6</c:v>
                </c:pt>
                <c:pt idx="652">
                  <c:v>-5.50917350855071E6</c:v>
                </c:pt>
                <c:pt idx="653">
                  <c:v>-5.43877424447408E6</c:v>
                </c:pt>
                <c:pt idx="654">
                  <c:v>-5.36796670078877E6</c:v>
                </c:pt>
                <c:pt idx="655">
                  <c:v>-5.29675627594475E6</c:v>
                </c:pt>
                <c:pt idx="656">
                  <c:v>-5.22514839907293E6</c:v>
                </c:pt>
                <c:pt idx="657">
                  <c:v>-5.15314852957172E6</c:v>
                </c:pt>
                <c:pt idx="658">
                  <c:v>-5.08076215669131E6</c:v>
                </c:pt>
                <c:pt idx="659">
                  <c:v>-5.0079947991156E6</c:v>
                </c:pt>
                <c:pt idx="660">
                  <c:v>-4.93485200454196E6</c:v>
                </c:pt>
                <c:pt idx="661">
                  <c:v>-4.86133934925872E6</c:v>
                </c:pt>
                <c:pt idx="662">
                  <c:v>-4.78746243772056E6</c:v>
                </c:pt>
                <c:pt idx="663">
                  <c:v>-4.71322690212167E6</c:v>
                </c:pt>
                <c:pt idx="664">
                  <c:v>-4.63863840196684E6</c:v>
                </c:pt>
                <c:pt idx="665">
                  <c:v>-4.5637026236405E6</c:v>
                </c:pt>
                <c:pt idx="666">
                  <c:v>-4.48841716303895E6</c:v>
                </c:pt>
                <c:pt idx="667">
                  <c:v>-4.41279587594179E6</c:v>
                </c:pt>
                <c:pt idx="668">
                  <c:v>-4.33684452676608E6</c:v>
                </c:pt>
                <c:pt idx="669">
                  <c:v>-4.26056890506428E6</c:v>
                </c:pt>
                <c:pt idx="670">
                  <c:v>-4.18397482508353E6</c:v>
                </c:pt>
                <c:pt idx="671">
                  <c:v>-4.10706812532278E6</c:v>
                </c:pt>
                <c:pt idx="672">
                  <c:v>-4.02985466808818E6</c:v>
                </c:pt>
                <c:pt idx="673">
                  <c:v>-3.95234033904666E6</c:v>
                </c:pt>
                <c:pt idx="674">
                  <c:v>-3.87453104677768E6</c:v>
                </c:pt>
                <c:pt idx="675">
                  <c:v>-3.79643272232332E6</c:v>
                </c:pt>
                <c:pt idx="676">
                  <c:v>-3.71805131873656E6</c:v>
                </c:pt>
                <c:pt idx="677">
                  <c:v>-3.63939281062795E6</c:v>
                </c:pt>
                <c:pt idx="678">
                  <c:v>-3.56046319371064E6</c:v>
                </c:pt>
                <c:pt idx="679">
                  <c:v>-3.48126848434373E6</c:v>
                </c:pt>
                <c:pt idx="680">
                  <c:v>-3.40181471907418E6</c:v>
                </c:pt>
                <c:pt idx="681">
                  <c:v>-3.32210795417704E6</c:v>
                </c:pt>
                <c:pt idx="682">
                  <c:v>-3.24215426519424E6</c:v>
                </c:pt>
                <c:pt idx="683">
                  <c:v>-3.16195974647195E6</c:v>
                </c:pt>
                <c:pt idx="684">
                  <c:v>-3.08153051069648E6</c:v>
                </c:pt>
                <c:pt idx="685">
                  <c:v>-3.0008726884287E6</c:v>
                </c:pt>
                <c:pt idx="686">
                  <c:v>-2.91999242763729E6</c:v>
                </c:pt>
                <c:pt idx="687">
                  <c:v>-2.83889589323041E6</c:v>
                </c:pt>
                <c:pt idx="688">
                  <c:v>-2.75758926658636E6</c:v>
                </c:pt>
                <c:pt idx="689">
                  <c:v>-2.67607874508274E6</c:v>
                </c:pt>
                <c:pt idx="690">
                  <c:v>-2.59437054162453E6</c:v>
                </c:pt>
                <c:pt idx="691">
                  <c:v>-2.51247088417098E6</c:v>
                </c:pt>
                <c:pt idx="692">
                  <c:v>-2.43038601526128E6</c:v>
                </c:pt>
                <c:pt idx="693">
                  <c:v>-2.3481221915392E6</c:v>
                </c:pt>
                <c:pt idx="694">
                  <c:v>-2.26568568327661E6</c:v>
                </c:pt>
                <c:pt idx="695">
                  <c:v>-2.18308277389595E6</c:v>
                </c:pt>
                <c:pt idx="696">
                  <c:v>-2.10031975949181E6</c:v>
                </c:pt>
                <c:pt idx="697">
                  <c:v>-2.01740294835132E6</c:v>
                </c:pt>
                <c:pt idx="698">
                  <c:v>-1.93433866047389E6</c:v>
                </c:pt>
                <c:pt idx="699">
                  <c:v>-1.85113322708981E6</c:v>
                </c:pt>
                <c:pt idx="700">
                  <c:v>-1.76779299017818E6</c:v>
                </c:pt>
                <c:pt idx="701">
                  <c:v>-1.68432430198388E6</c:v>
                </c:pt>
                <c:pt idx="702">
                  <c:v>-1.60073352453387E6</c:v>
                </c:pt>
                <c:pt idx="703">
                  <c:v>-1.51702702915269E6</c:v>
                </c:pt>
                <c:pt idx="704">
                  <c:v>-1.4332111959772E6</c:v>
                </c:pt>
                <c:pt idx="705">
                  <c:v>-1.3492924134708E6</c:v>
                </c:pt>
                <c:pt idx="706">
                  <c:v>-1.26527707793688E6</c:v>
                </c:pt>
                <c:pt idx="707">
                  <c:v>-1.1811715930317E6</c:v>
                </c:pt>
                <c:pt idx="708">
                  <c:v>-1.09698236927672E6</c:v>
                </c:pt>
                <c:pt idx="709">
                  <c:v>-1.01271582357049E6</c:v>
                </c:pt>
                <c:pt idx="710">
                  <c:v>-928378.3786998661</c:v>
                </c:pt>
                <c:pt idx="711">
                  <c:v>-843976.462851015</c:v>
                </c:pt>
                <c:pt idx="712">
                  <c:v>-759516.5091197689</c:v>
                </c:pt>
                <c:pt idx="713">
                  <c:v>-675004.955021785</c:v>
                </c:pt>
                <c:pt idx="714">
                  <c:v>-590448.242002287</c:v>
                </c:pt>
                <c:pt idx="715">
                  <c:v>-505852.8149454762</c:v>
                </c:pt>
                <c:pt idx="716">
                  <c:v>-421225.1216839273</c:v>
                </c:pt>
                <c:pt idx="717">
                  <c:v>-336571.6125072435</c:v>
                </c:pt>
                <c:pt idx="718">
                  <c:v>-251898.7396709768</c:v>
                </c:pt>
                <c:pt idx="719">
                  <c:v>-167212.9569054744</c:v>
                </c:pt>
                <c:pt idx="720">
                  <c:v>-82520.71892433251</c:v>
                </c:pt>
                <c:pt idx="721">
                  <c:v>-173308.6896035082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56272"/>
        <c:axId val="1789960896"/>
      </c:scatterChart>
      <c:valAx>
        <c:axId val="1756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0896"/>
        <c:crosses val="autoZero"/>
        <c:crossBetween val="midCat"/>
      </c:valAx>
      <c:valAx>
        <c:axId val="17899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 (m)</a:t>
                </a:r>
              </a:p>
            </c:rich>
          </c:tx>
          <c:layout>
            <c:manualLayout>
              <c:xMode val="edge"/>
              <c:yMode val="edge"/>
              <c:x val="0.0157226829357231"/>
              <c:y val="0.28937680168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Satellite</a:t>
            </a:r>
            <a:r>
              <a:rPr lang="en-US" baseline="0"/>
              <a:t> Relative to Radar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Sheet1!$D$3:$D$724</c:f>
              <c:numCache>
                <c:formatCode>General</c:formatCode>
                <c:ptCount val="7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</c:numCache>
            </c:numRef>
          </c:xVal>
          <c:yVal>
            <c:numRef>
              <c:f>Sheet1!$AU$3:$AU$724</c:f>
              <c:numCache>
                <c:formatCode>0.00</c:formatCode>
                <c:ptCount val="722"/>
                <c:pt idx="0">
                  <c:v>8534.898830721957</c:v>
                </c:pt>
                <c:pt idx="1">
                  <c:v>8534.776044353753</c:v>
                </c:pt>
                <c:pt idx="2">
                  <c:v>8534.407717945169</c:v>
                </c:pt>
                <c:pt idx="3">
                  <c:v>8533.793949561462</c:v>
                </c:pt>
                <c:pt idx="4">
                  <c:v>8532.934902568567</c:v>
                </c:pt>
                <c:pt idx="5">
                  <c:v>8531.830805518951</c:v>
                </c:pt>
                <c:pt idx="6">
                  <c:v>8530.481951992053</c:v>
                </c:pt>
                <c:pt idx="7">
                  <c:v>8528.888700389507</c:v>
                </c:pt>
                <c:pt idx="8">
                  <c:v>8527.051473685413</c:v>
                </c:pt>
                <c:pt idx="9">
                  <c:v>8524.970759132016</c:v>
                </c:pt>
                <c:pt idx="10">
                  <c:v>8522.647107921211</c:v>
                </c:pt>
                <c:pt idx="11">
                  <c:v>8520.081134802285</c:v>
                </c:pt>
                <c:pt idx="12">
                  <c:v>8517.27351765646</c:v>
                </c:pt>
                <c:pt idx="13">
                  <c:v>8514.2249970288</c:v>
                </c:pt>
                <c:pt idx="14">
                  <c:v>8510.936375618076</c:v>
                </c:pt>
                <c:pt idx="15">
                  <c:v>8507.408517725365</c:v>
                </c:pt>
                <c:pt idx="16">
                  <c:v>8503.64234866201</c:v>
                </c:pt>
                <c:pt idx="17">
                  <c:v>8499.638854117794</c:v>
                </c:pt>
                <c:pt idx="18">
                  <c:v>8495.399079490186</c:v>
                </c:pt>
                <c:pt idx="19">
                  <c:v>8490.924129175491</c:v>
                </c:pt>
                <c:pt idx="20">
                  <c:v>8486.215165822863</c:v>
                </c:pt>
                <c:pt idx="21">
                  <c:v>8481.27340955215</c:v>
                </c:pt>
                <c:pt idx="22">
                  <c:v>8476.100137136623</c:v>
                </c:pt>
                <c:pt idx="23">
                  <c:v>8470.696681151577</c:v>
                </c:pt>
                <c:pt idx="24">
                  <c:v>8465.06442908998</c:v>
                </c:pt>
                <c:pt idx="25">
                  <c:v>8459.204822446197</c:v>
                </c:pt>
                <c:pt idx="26">
                  <c:v>8453.119355769093</c:v>
                </c:pt>
                <c:pt idx="27">
                  <c:v>8446.80957568554</c:v>
                </c:pt>
                <c:pt idx="28">
                  <c:v>8440.277079895695</c:v>
                </c:pt>
                <c:pt idx="29">
                  <c:v>8433.5235161412</c:v>
                </c:pt>
                <c:pt idx="30">
                  <c:v>8426.550581147601</c:v>
                </c:pt>
                <c:pt idx="31">
                  <c:v>8419.360019542291</c:v>
                </c:pt>
                <c:pt idx="32">
                  <c:v>8411.953622749259</c:v>
                </c:pt>
                <c:pt idx="33">
                  <c:v>8404.33322786197</c:v>
                </c:pt>
                <c:pt idx="34">
                  <c:v>8396.500716495733</c:v>
                </c:pt>
                <c:pt idx="35">
                  <c:v>8388.458013620853</c:v>
                </c:pt>
                <c:pt idx="36">
                  <c:v>8380.207086377975</c:v>
                </c:pt>
                <c:pt idx="37">
                  <c:v>8371.74994287694</c:v>
                </c:pt>
                <c:pt idx="38">
                  <c:v>8363.08863098055</c:v>
                </c:pt>
                <c:pt idx="39">
                  <c:v>8354.22523707451</c:v>
                </c:pt>
                <c:pt idx="40">
                  <c:v>8345.161884825075</c:v>
                </c:pt>
                <c:pt idx="41">
                  <c:v>8335.90073392559</c:v>
                </c:pt>
                <c:pt idx="42">
                  <c:v>8326.44397883335</c:v>
                </c:pt>
                <c:pt idx="43">
                  <c:v>8316.793847498134</c:v>
                </c:pt>
                <c:pt idx="44">
                  <c:v>8306.952600083712</c:v>
                </c:pt>
                <c:pt idx="45">
                  <c:v>8296.922527683644</c:v>
                </c:pt>
                <c:pt idx="46">
                  <c:v>8286.705951032696</c:v>
                </c:pt>
                <c:pt idx="47">
                  <c:v>8276.305219215146</c:v>
                </c:pt>
                <c:pt idx="48">
                  <c:v>8265.722708371255</c:v>
                </c:pt>
                <c:pt idx="49">
                  <c:v>8254.960820403117</c:v>
                </c:pt>
                <c:pt idx="50">
                  <c:v>8244.021981681208</c:v>
                </c:pt>
                <c:pt idx="51">
                  <c:v>8232.908641752715</c:v>
                </c:pt>
                <c:pt idx="52">
                  <c:v>8221.623272052916</c:v>
                </c:pt>
                <c:pt idx="53">
                  <c:v>8210.168364620733</c:v>
                </c:pt>
                <c:pt idx="54">
                  <c:v>8198.54643081957</c:v>
                </c:pt>
                <c:pt idx="55">
                  <c:v>8186.759713399945</c:v>
                </c:pt>
                <c:pt idx="56">
                  <c:v>8174.811035731446</c:v>
                </c:pt>
                <c:pt idx="57">
                  <c:v>8162.702959619316</c:v>
                </c:pt>
                <c:pt idx="58">
                  <c:v>8150.438061152781</c:v>
                </c:pt>
                <c:pt idx="59">
                  <c:v>8138.018929468224</c:v>
                </c:pt>
                <c:pt idx="60">
                  <c:v>8125.44816552379</c:v>
                </c:pt>
                <c:pt idx="61">
                  <c:v>8112.728380886283</c:v>
                </c:pt>
                <c:pt idx="62">
                  <c:v>8099.862196531274</c:v>
                </c:pt>
                <c:pt idx="63">
                  <c:v>8086.85224165723</c:v>
                </c:pt>
                <c:pt idx="64">
                  <c:v>8073.701152514435</c:v>
                </c:pt>
                <c:pt idx="65">
                  <c:v>8060.411571249554</c:v>
                </c:pt>
                <c:pt idx="66">
                  <c:v>8046.98614476644</c:v>
                </c:pt>
                <c:pt idx="67">
                  <c:v>8033.427523603992</c:v>
                </c:pt>
                <c:pt idx="68">
                  <c:v>8019.738360831648</c:v>
                </c:pt>
                <c:pt idx="69">
                  <c:v>8005.921310963141</c:v>
                </c:pt>
                <c:pt idx="70">
                  <c:v>7991.97902888914</c:v>
                </c:pt>
                <c:pt idx="71">
                  <c:v>7977.914168829241</c:v>
                </c:pt>
                <c:pt idx="72">
                  <c:v>7963.729383303921</c:v>
                </c:pt>
                <c:pt idx="73">
                  <c:v>7949.427322126792</c:v>
                </c:pt>
                <c:pt idx="74">
                  <c:v>7935.01063141777</c:v>
                </c:pt>
                <c:pt idx="75">
                  <c:v>7920.481952637363</c:v>
                </c:pt>
                <c:pt idx="76">
                  <c:v>7905.843921642605</c:v>
                </c:pt>
                <c:pt idx="77">
                  <c:v>7891.099167764878</c:v>
                </c:pt>
                <c:pt idx="78">
                  <c:v>7876.250312909966</c:v>
                </c:pt>
                <c:pt idx="79">
                  <c:v>7861.29997068057</c:v>
                </c:pt>
                <c:pt idx="80">
                  <c:v>7846.250745521543</c:v>
                </c:pt>
                <c:pt idx="81">
                  <c:v>7831.105231888065</c:v>
                </c:pt>
                <c:pt idx="82">
                  <c:v>7815.866013436856</c:v>
                </c:pt>
                <c:pt idx="83">
                  <c:v>7800.535662240663</c:v>
                </c:pt>
                <c:pt idx="84">
                  <c:v>7785.11673802603</c:v>
                </c:pt>
                <c:pt idx="85">
                  <c:v>7769.611787434546</c:v>
                </c:pt>
                <c:pt idx="86">
                  <c:v>7754.023343307507</c:v>
                </c:pt>
                <c:pt idx="87">
                  <c:v>7738.353923994096</c:v>
                </c:pt>
                <c:pt idx="88">
                  <c:v>7722.606032683068</c:v>
                </c:pt>
                <c:pt idx="89">
                  <c:v>7706.78215675789</c:v>
                </c:pt>
                <c:pt idx="90">
                  <c:v>7690.88476717528</c:v>
                </c:pt>
                <c:pt idx="91">
                  <c:v>7674.916317867148</c:v>
                </c:pt>
                <c:pt idx="92">
                  <c:v>7658.87880225387</c:v>
                </c:pt>
                <c:pt idx="93">
                  <c:v>7642.77507426094</c:v>
                </c:pt>
                <c:pt idx="94">
                  <c:v>7626.607533502942</c:v>
                </c:pt>
                <c:pt idx="95">
                  <c:v>7610.378560409594</c:v>
                </c:pt>
                <c:pt idx="96">
                  <c:v>7594.0905157425</c:v>
                </c:pt>
                <c:pt idx="97">
                  <c:v>7577.745740134294</c:v>
                </c:pt>
                <c:pt idx="98">
                  <c:v>7561.346553650055</c:v>
                </c:pt>
                <c:pt idx="99">
                  <c:v>7544.89525537071</c:v>
                </c:pt>
                <c:pt idx="100">
                  <c:v>7528.39412299821</c:v>
                </c:pt>
                <c:pt idx="101">
                  <c:v>7511.845412482166</c:v>
                </c:pt>
                <c:pt idx="102">
                  <c:v>7495.251357667754</c:v>
                </c:pt>
                <c:pt idx="103">
                  <c:v>7478.614169964505</c:v>
                </c:pt>
                <c:pt idx="104">
                  <c:v>7461.936038035767</c:v>
                </c:pt>
                <c:pt idx="105">
                  <c:v>7445.219127508444</c:v>
                </c:pt>
                <c:pt idx="106">
                  <c:v>7428.465580702773</c:v>
                </c:pt>
                <c:pt idx="107">
                  <c:v>7411.677516381746</c:v>
                </c:pt>
                <c:pt idx="108">
                  <c:v>7394.857029519866</c:v>
                </c:pt>
                <c:pt idx="109">
                  <c:v>7378.006191090878</c:v>
                </c:pt>
                <c:pt idx="110">
                  <c:v>7361.127047874118</c:v>
                </c:pt>
                <c:pt idx="111">
                  <c:v>7344.221622279128</c:v>
                </c:pt>
                <c:pt idx="112">
                  <c:v>7327.29191218817</c:v>
                </c:pt>
                <c:pt idx="113">
                  <c:v>7310.339890816243</c:v>
                </c:pt>
                <c:pt idx="114">
                  <c:v>7293.367506588251</c:v>
                </c:pt>
                <c:pt idx="115">
                  <c:v>7276.376683032934</c:v>
                </c:pt>
                <c:pt idx="116">
                  <c:v>7259.369318693154</c:v>
                </c:pt>
                <c:pt idx="117">
                  <c:v>7242.347287052207</c:v>
                </c:pt>
                <c:pt idx="118">
                  <c:v>7225.312436475676</c:v>
                </c:pt>
                <c:pt idx="119">
                  <c:v>7208.266590168556</c:v>
                </c:pt>
                <c:pt idx="120">
                  <c:v>7191.211018150721</c:v>
                </c:pt>
                <c:pt idx="121">
                  <c:v>7174.148016391741</c:v>
                </c:pt>
                <c:pt idx="122">
                  <c:v>7157.079332637804</c:v>
                </c:pt>
                <c:pt idx="123">
                  <c:v>7140.00668944778</c:v>
                </c:pt>
                <c:pt idx="124">
                  <c:v>7122.931784220429</c:v>
                </c:pt>
                <c:pt idx="125">
                  <c:v>7105.856289234484</c:v>
                </c:pt>
                <c:pt idx="126">
                  <c:v>7088.781851701162</c:v>
                </c:pt>
                <c:pt idx="127">
                  <c:v>7071.710093828801</c:v>
                </c:pt>
                <c:pt idx="128">
                  <c:v>7054.642612899152</c:v>
                </c:pt>
                <c:pt idx="129">
                  <c:v>7037.580981355022</c:v>
                </c:pt>
                <c:pt idx="130">
                  <c:v>7020.526746898845</c:v>
                </c:pt>
                <c:pt idx="131">
                  <c:v>7003.481432601796</c:v>
                </c:pt>
                <c:pt idx="132">
                  <c:v>6986.446537023138</c:v>
                </c:pt>
                <c:pt idx="133">
                  <c:v>6969.423534339367</c:v>
                </c:pt>
                <c:pt idx="134">
                  <c:v>6952.413874482823</c:v>
                </c:pt>
                <c:pt idx="135">
                  <c:v>6935.418983289434</c:v>
                </c:pt>
                <c:pt idx="136">
                  <c:v>6918.440262655183</c:v>
                </c:pt>
                <c:pt idx="137">
                  <c:v>6901.479090700998</c:v>
                </c:pt>
                <c:pt idx="138">
                  <c:v>6884.536821945706</c:v>
                </c:pt>
                <c:pt idx="139">
                  <c:v>6867.614787486692</c:v>
                </c:pt>
                <c:pt idx="140">
                  <c:v>6850.714295187994</c:v>
                </c:pt>
                <c:pt idx="141">
                  <c:v>6833.83662987538</c:v>
                </c:pt>
                <c:pt idx="142">
                  <c:v>6816.983053538274</c:v>
                </c:pt>
                <c:pt idx="143">
                  <c:v>6800.154805538009</c:v>
                </c:pt>
                <c:pt idx="144">
                  <c:v>6783.35252940143</c:v>
                </c:pt>
                <c:pt idx="145">
                  <c:v>6766.577990689626</c:v>
                </c:pt>
                <c:pt idx="146">
                  <c:v>6749.832362332003</c:v>
                </c:pt>
                <c:pt idx="147">
                  <c:v>6733.116795521424</c:v>
                </c:pt>
                <c:pt idx="148">
                  <c:v>6716.432419950091</c:v>
                </c:pt>
                <c:pt idx="149">
                  <c:v>6699.780344050046</c:v>
                </c:pt>
                <c:pt idx="150">
                  <c:v>6683.161655238052</c:v>
                </c:pt>
                <c:pt idx="151">
                  <c:v>6666.577420164605</c:v>
                </c:pt>
                <c:pt idx="152">
                  <c:v>6650.028684966774</c:v>
                </c:pt>
                <c:pt idx="153">
                  <c:v>6633.516475524642</c:v>
                </c:pt>
                <c:pt idx="154">
                  <c:v>6617.041797721065</c:v>
                </c:pt>
                <c:pt idx="155">
                  <c:v>6600.605637704554</c:v>
                </c:pt>
                <c:pt idx="156">
                  <c:v>6584.208962155007</c:v>
                </c:pt>
                <c:pt idx="157">
                  <c:v>6567.852718552044</c:v>
                </c:pt>
                <c:pt idx="158">
                  <c:v>6551.537835445773</c:v>
                </c:pt>
                <c:pt idx="159">
                  <c:v>6535.2652227297</c:v>
                </c:pt>
                <c:pt idx="160">
                  <c:v>6519.035771915637</c:v>
                </c:pt>
                <c:pt idx="161">
                  <c:v>6502.85035641033</c:v>
                </c:pt>
                <c:pt idx="162">
                  <c:v>6486.709831793662</c:v>
                </c:pt>
                <c:pt idx="163">
                  <c:v>6470.6150360982</c:v>
                </c:pt>
                <c:pt idx="164">
                  <c:v>6454.566790089902</c:v>
                </c:pt>
                <c:pt idx="165">
                  <c:v>6438.565897549794</c:v>
                </c:pt>
                <c:pt idx="166">
                  <c:v>6422.61255443027</c:v>
                </c:pt>
                <c:pt idx="167">
                  <c:v>6406.708122007512</c:v>
                </c:pt>
                <c:pt idx="168">
                  <c:v>6390.85335494779</c:v>
                </c:pt>
                <c:pt idx="169">
                  <c:v>6375.048992065137</c:v>
                </c:pt>
                <c:pt idx="170">
                  <c:v>6359.29575660527</c:v>
                </c:pt>
                <c:pt idx="171">
                  <c:v>6343.59435652949</c:v>
                </c:pt>
                <c:pt idx="172">
                  <c:v>6327.945484798367</c:v>
                </c:pt>
                <c:pt idx="173">
                  <c:v>6312.34981965511</c:v>
                </c:pt>
                <c:pt idx="174">
                  <c:v>6296.808024908487</c:v>
                </c:pt>
                <c:pt idx="175">
                  <c:v>6281.320750215084</c:v>
                </c:pt>
                <c:pt idx="176">
                  <c:v>6265.88863136088</c:v>
                </c:pt>
                <c:pt idx="177">
                  <c:v>6250.512290541933</c:v>
                </c:pt>
                <c:pt idx="178">
                  <c:v>6235.192336644077</c:v>
                </c:pt>
                <c:pt idx="179">
                  <c:v>6219.929365521502</c:v>
                </c:pt>
                <c:pt idx="180">
                  <c:v>6204.723960274126</c:v>
                </c:pt>
                <c:pt idx="181">
                  <c:v>6189.576691523628</c:v>
                </c:pt>
                <c:pt idx="182">
                  <c:v>6174.488117688041</c:v>
                </c:pt>
                <c:pt idx="183">
                  <c:v>6159.458785254787</c:v>
                </c:pt>
                <c:pt idx="184">
                  <c:v>6144.489229052102</c:v>
                </c:pt>
                <c:pt idx="185">
                  <c:v>6129.579972518684</c:v>
                </c:pt>
                <c:pt idx="186">
                  <c:v>6114.731527971532</c:v>
                </c:pt>
                <c:pt idx="187">
                  <c:v>6099.944396871865</c:v>
                </c:pt>
                <c:pt idx="188">
                  <c:v>6085.218484234024</c:v>
                </c:pt>
                <c:pt idx="189">
                  <c:v>6070.554857995886</c:v>
                </c:pt>
                <c:pt idx="190">
                  <c:v>6055.953988761975</c:v>
                </c:pt>
                <c:pt idx="191">
                  <c:v>6041.416337323188</c:v>
                </c:pt>
                <c:pt idx="192">
                  <c:v>6026.942354911875</c:v>
                </c:pt>
                <c:pt idx="193">
                  <c:v>6012.532483454527</c:v>
                </c:pt>
                <c:pt idx="194">
                  <c:v>5998.187155822024</c:v>
                </c:pt>
                <c:pt idx="195">
                  <c:v>5983.906796077337</c:v>
                </c:pt>
                <c:pt idx="196">
                  <c:v>5969.69181972069</c:v>
                </c:pt>
                <c:pt idx="197">
                  <c:v>5955.54263393206</c:v>
                </c:pt>
                <c:pt idx="198">
                  <c:v>5941.459637810976</c:v>
                </c:pt>
                <c:pt idx="199">
                  <c:v>5927.443222613582</c:v>
                </c:pt>
                <c:pt idx="200">
                  <c:v>5913.493771986888</c:v>
                </c:pt>
                <c:pt idx="201">
                  <c:v>5899.61166220017</c:v>
                </c:pt>
                <c:pt idx="202">
                  <c:v>5885.797262373481</c:v>
                </c:pt>
                <c:pt idx="203">
                  <c:v>5872.050934703178</c:v>
                </c:pt>
                <c:pt idx="204">
                  <c:v>5858.373034684505</c:v>
                </c:pt>
                <c:pt idx="205">
                  <c:v>5844.76391133111</c:v>
                </c:pt>
                <c:pt idx="206">
                  <c:v>5831.223907391498</c:v>
                </c:pt>
                <c:pt idx="207">
                  <c:v>5817.75335956238</c:v>
                </c:pt>
                <c:pt idx="208">
                  <c:v>5804.352598698858</c:v>
                </c:pt>
                <c:pt idx="209">
                  <c:v>5791.021950021438</c:v>
                </c:pt>
                <c:pt idx="210">
                  <c:v>5777.761174606875</c:v>
                </c:pt>
                <c:pt idx="211">
                  <c:v>5764.571149173036</c:v>
                </c:pt>
                <c:pt idx="212">
                  <c:v>5751.452183368656</c:v>
                </c:pt>
                <c:pt idx="213">
                  <c:v>5738.404582002467</c:v>
                </c:pt>
                <c:pt idx="214">
                  <c:v>5725.428645233814</c:v>
                </c:pt>
                <c:pt idx="215">
                  <c:v>5712.524668759895</c:v>
                </c:pt>
                <c:pt idx="216">
                  <c:v>5699.692943999634</c:v>
                </c:pt>
                <c:pt idx="217">
                  <c:v>5686.933758274125</c:v>
                </c:pt>
                <c:pt idx="218">
                  <c:v>5674.247394983655</c:v>
                </c:pt>
                <c:pt idx="219">
                  <c:v>5661.634133781288</c:v>
                </c:pt>
                <c:pt idx="220">
                  <c:v>5649.094250742958</c:v>
                </c:pt>
                <c:pt idx="221">
                  <c:v>5636.628018534077</c:v>
                </c:pt>
                <c:pt idx="222">
                  <c:v>5624.235706572643</c:v>
                </c:pt>
                <c:pt idx="223">
                  <c:v>5611.917581188819</c:v>
                </c:pt>
                <c:pt idx="224">
                  <c:v>5599.67390578097</c:v>
                </c:pt>
                <c:pt idx="225">
                  <c:v>5587.504940968149</c:v>
                </c:pt>
                <c:pt idx="226">
                  <c:v>5575.41094473902</c:v>
                </c:pt>
                <c:pt idx="227">
                  <c:v>5563.39217259718</c:v>
                </c:pt>
                <c:pt idx="228">
                  <c:v>5551.448877702934</c:v>
                </c:pt>
                <c:pt idx="229">
                  <c:v>5539.581311011406</c:v>
                </c:pt>
                <c:pt idx="230">
                  <c:v>5527.789721407094</c:v>
                </c:pt>
                <c:pt idx="231">
                  <c:v>5516.074355834775</c:v>
                </c:pt>
                <c:pt idx="232">
                  <c:v>5504.435459426788</c:v>
                </c:pt>
                <c:pt idx="233">
                  <c:v>5492.873275626671</c:v>
                </c:pt>
                <c:pt idx="234">
                  <c:v>5481.387539669301</c:v>
                </c:pt>
                <c:pt idx="235">
                  <c:v>5469.979003873948</c:v>
                </c:pt>
                <c:pt idx="236">
                  <c:v>5458.647907425996</c:v>
                </c:pt>
                <c:pt idx="237">
                  <c:v>5447.394488278956</c:v>
                </c:pt>
                <c:pt idx="238">
                  <c:v>5436.218983259871</c:v>
                </c:pt>
                <c:pt idx="239">
                  <c:v>5425.121628171038</c:v>
                </c:pt>
                <c:pt idx="240">
                  <c:v>5414.102657888054</c:v>
                </c:pt>
                <c:pt idx="241">
                  <c:v>5403.162306454233</c:v>
                </c:pt>
                <c:pt idx="242">
                  <c:v>5392.300807171346</c:v>
                </c:pt>
                <c:pt idx="243">
                  <c:v>5381.518392686687</c:v>
                </c:pt>
                <c:pt idx="244">
                  <c:v>5370.815295076514</c:v>
                </c:pt>
                <c:pt idx="245">
                  <c:v>5360.191745925797</c:v>
                </c:pt>
                <c:pt idx="246">
                  <c:v>5349.647976404363</c:v>
                </c:pt>
                <c:pt idx="247">
                  <c:v>5339.18421733935</c:v>
                </c:pt>
                <c:pt idx="248">
                  <c:v>5328.800699284046</c:v>
                </c:pt>
                <c:pt idx="249">
                  <c:v>5318.497652583104</c:v>
                </c:pt>
                <c:pt idx="250">
                  <c:v>5308.275307434102</c:v>
                </c:pt>
                <c:pt idx="251">
                  <c:v>5298.133893945521</c:v>
                </c:pt>
                <c:pt idx="252">
                  <c:v>5288.073642191104</c:v>
                </c:pt>
                <c:pt idx="253">
                  <c:v>5278.094782260601</c:v>
                </c:pt>
                <c:pt idx="254">
                  <c:v>5268.197544306971</c:v>
                </c:pt>
                <c:pt idx="255">
                  <c:v>5258.382158589976</c:v>
                </c:pt>
                <c:pt idx="256">
                  <c:v>5248.648855516242</c:v>
                </c:pt>
                <c:pt idx="257">
                  <c:v>5238.997865675772</c:v>
                </c:pt>
                <c:pt idx="258">
                  <c:v>5229.42941987493</c:v>
                </c:pt>
                <c:pt idx="259">
                  <c:v>5219.94374916592</c:v>
                </c:pt>
                <c:pt idx="260">
                  <c:v>5210.540656915503</c:v>
                </c:pt>
                <c:pt idx="261">
                  <c:v>5201.220809538897</c:v>
                </c:pt>
                <c:pt idx="262">
                  <c:v>5191.984439046705</c:v>
                </c:pt>
                <c:pt idx="263">
                  <c:v>5182.831777777358</c:v>
                </c:pt>
                <c:pt idx="264">
                  <c:v>5173.763058409364</c:v>
                </c:pt>
                <c:pt idx="265">
                  <c:v>5164.778513970189</c:v>
                </c:pt>
                <c:pt idx="266">
                  <c:v>5155.878377841774</c:v>
                </c:pt>
                <c:pt idx="267">
                  <c:v>5147.06288376273</c:v>
                </c:pt>
                <c:pt idx="268">
                  <c:v>5138.332265827253</c:v>
                </c:pt>
                <c:pt idx="269">
                  <c:v>5129.686758480758</c:v>
                </c:pt>
                <c:pt idx="270">
                  <c:v>5121.1265965123</c:v>
                </c:pt>
                <c:pt idx="271">
                  <c:v>5112.652015043774</c:v>
                </c:pt>
                <c:pt idx="272">
                  <c:v>5104.263249515996</c:v>
                </c:pt>
                <c:pt idx="273">
                  <c:v>5095.960535671596</c:v>
                </c:pt>
                <c:pt idx="274">
                  <c:v>5087.744109534881</c:v>
                </c:pt>
                <c:pt idx="275">
                  <c:v>5079.61420738861</c:v>
                </c:pt>
                <c:pt idx="276">
                  <c:v>5071.571065747798</c:v>
                </c:pt>
                <c:pt idx="277">
                  <c:v>5063.614921330518</c:v>
                </c:pt>
                <c:pt idx="278">
                  <c:v>5055.74601102582</c:v>
                </c:pt>
                <c:pt idx="279">
                  <c:v>5047.964571858747</c:v>
                </c:pt>
                <c:pt idx="280">
                  <c:v>5040.270840952547</c:v>
                </c:pt>
                <c:pt idx="281">
                  <c:v>5032.665055488102</c:v>
                </c:pt>
                <c:pt idx="282">
                  <c:v>5025.147452660646</c:v>
                </c:pt>
                <c:pt idx="283">
                  <c:v>5017.718269633783</c:v>
                </c:pt>
                <c:pt idx="284">
                  <c:v>5010.377743490926</c:v>
                </c:pt>
                <c:pt idx="285">
                  <c:v>5003.126111184154</c:v>
                </c:pt>
                <c:pt idx="286">
                  <c:v>4995.963609480575</c:v>
                </c:pt>
                <c:pt idx="287">
                  <c:v>4988.890474906256</c:v>
                </c:pt>
                <c:pt idx="288">
                  <c:v>4981.906943687764</c:v>
                </c:pt>
                <c:pt idx="289">
                  <c:v>4975.013251691406</c:v>
                </c:pt>
                <c:pt idx="290">
                  <c:v>4968.20963436021</c:v>
                </c:pt>
                <c:pt idx="291">
                  <c:v>4961.496326648721</c:v>
                </c:pt>
                <c:pt idx="292">
                  <c:v>4954.87356295571</c:v>
                </c:pt>
                <c:pt idx="293">
                  <c:v>4948.34127410926</c:v>
                </c:pt>
                <c:pt idx="294">
                  <c:v>4941.900004377645</c:v>
                </c:pt>
                <c:pt idx="295">
                  <c:v>4935.549986117073</c:v>
                </c:pt>
                <c:pt idx="296">
                  <c:v>4929.291450837931</c:v>
                </c:pt>
                <c:pt idx="297">
                  <c:v>4923.124629127985</c:v>
                </c:pt>
                <c:pt idx="298">
                  <c:v>4917.04975057398</c:v>
                </c:pt>
                <c:pt idx="299">
                  <c:v>4911.06704368161</c:v>
                </c:pt>
                <c:pt idx="300">
                  <c:v>4905.17673579403</c:v>
                </c:pt>
                <c:pt idx="301">
                  <c:v>4899.37905300891</c:v>
                </c:pt>
                <c:pt idx="302">
                  <c:v>4893.674220094195</c:v>
                </c:pt>
                <c:pt idx="303">
                  <c:v>4888.062460402607</c:v>
                </c:pt>
                <c:pt idx="304">
                  <c:v>4882.543995784992</c:v>
                </c:pt>
                <c:pt idx="305">
                  <c:v>4877.119046502594</c:v>
                </c:pt>
                <c:pt idx="306">
                  <c:v>4871.787831138369</c:v>
                </c:pt>
                <c:pt idx="307">
                  <c:v>4866.5505665074</c:v>
                </c:pt>
                <c:pt idx="308">
                  <c:v>4861.407467566526</c:v>
                </c:pt>
                <c:pt idx="309">
                  <c:v>4856.358747323288</c:v>
                </c:pt>
                <c:pt idx="310">
                  <c:v>4851.404616744242</c:v>
                </c:pt>
                <c:pt idx="311">
                  <c:v>4846.545284662793</c:v>
                </c:pt>
                <c:pt idx="312">
                  <c:v>4841.780957686614</c:v>
                </c:pt>
                <c:pt idx="313">
                  <c:v>4837.111840104734</c:v>
                </c:pt>
                <c:pt idx="314">
                  <c:v>4832.538133794448</c:v>
                </c:pt>
                <c:pt idx="315">
                  <c:v>4828.060038128066</c:v>
                </c:pt>
                <c:pt idx="316">
                  <c:v>4823.67774987969</c:v>
                </c:pt>
                <c:pt idx="317">
                  <c:v>4819.391463132035</c:v>
                </c:pt>
                <c:pt idx="318">
                  <c:v>4815.201369183475</c:v>
                </c:pt>
                <c:pt idx="319">
                  <c:v>4811.10765645532</c:v>
                </c:pt>
                <c:pt idx="320">
                  <c:v>4807.110510399527</c:v>
                </c:pt>
                <c:pt idx="321">
                  <c:v>4803.210113406863</c:v>
                </c:pt>
                <c:pt idx="322">
                  <c:v>4799.406644715656</c:v>
                </c:pt>
                <c:pt idx="323">
                  <c:v>4795.700280321235</c:v>
                </c:pt>
                <c:pt idx="324">
                  <c:v>4792.091192886151</c:v>
                </c:pt>
                <c:pt idx="325">
                  <c:v>4788.579551651272</c:v>
                </c:pt>
                <c:pt idx="326">
                  <c:v>4785.165522347861</c:v>
                </c:pt>
                <c:pt idx="327">
                  <c:v>4781.849267110733</c:v>
                </c:pt>
                <c:pt idx="328">
                  <c:v>4778.630944392576</c:v>
                </c:pt>
                <c:pt idx="329">
                  <c:v>4775.510708879558</c:v>
                </c:pt>
                <c:pt idx="330">
                  <c:v>4772.488711408274</c:v>
                </c:pt>
                <c:pt idx="331">
                  <c:v>4769.565098884171</c:v>
                </c:pt>
                <c:pt idx="332">
                  <c:v>4766.740014201506</c:v>
                </c:pt>
                <c:pt idx="333">
                  <c:v>4764.013596164962</c:v>
                </c:pt>
                <c:pt idx="334">
                  <c:v>4761.385979412966</c:v>
                </c:pt>
                <c:pt idx="335">
                  <c:v>4758.857294342852</c:v>
                </c:pt>
                <c:pt idx="336">
                  <c:v>4756.427667037906</c:v>
                </c:pt>
                <c:pt idx="337">
                  <c:v>4754.09721919641</c:v>
                </c:pt>
                <c:pt idx="338">
                  <c:v>4751.86606806274</c:v>
                </c:pt>
                <c:pt idx="339">
                  <c:v>4749.734326360631</c:v>
                </c:pt>
                <c:pt idx="340">
                  <c:v>4747.702102228635</c:v>
                </c:pt>
                <c:pt idx="341">
                  <c:v>4745.76949915792</c:v>
                </c:pt>
                <c:pt idx="342">
                  <c:v>4743.9366159324</c:v>
                </c:pt>
                <c:pt idx="343">
                  <c:v>4742.203546571344</c:v>
                </c:pt>
                <c:pt idx="344">
                  <c:v>4740.570380274457</c:v>
                </c:pt>
                <c:pt idx="345">
                  <c:v>4739.037201369572</c:v>
                </c:pt>
                <c:pt idx="346">
                  <c:v>4737.604089262945</c:v>
                </c:pt>
                <c:pt idx="347">
                  <c:v>4736.271118392265</c:v>
                </c:pt>
                <c:pt idx="348">
                  <c:v>4735.038358182404</c:v>
                </c:pt>
                <c:pt idx="349">
                  <c:v>4733.905873003974</c:v>
                </c:pt>
                <c:pt idx="350">
                  <c:v>4732.873722134724</c:v>
                </c:pt>
                <c:pt idx="351">
                  <c:v>4731.941959723853</c:v>
                </c:pt>
                <c:pt idx="352">
                  <c:v>4731.110634759236</c:v>
                </c:pt>
                <c:pt idx="353">
                  <c:v>4730.379791037652</c:v>
                </c:pt>
                <c:pt idx="354">
                  <c:v>4729.749467138015</c:v>
                </c:pt>
                <c:pt idx="355">
                  <c:v>4729.219696397647</c:v>
                </c:pt>
                <c:pt idx="356">
                  <c:v>4728.790506891635</c:v>
                </c:pt>
                <c:pt idx="357">
                  <c:v>4728.461921415276</c:v>
                </c:pt>
                <c:pt idx="358">
                  <c:v>4728.233957469647</c:v>
                </c:pt>
                <c:pt idx="359">
                  <c:v>4728.10662725031</c:v>
                </c:pt>
                <c:pt idx="360">
                  <c:v>4728.07993763918</c:v>
                </c:pt>
                <c:pt idx="361">
                  <c:v>4728.153890199514</c:v>
                </c:pt>
                <c:pt idx="362">
                  <c:v>4728.328481174126</c:v>
                </c:pt>
                <c:pt idx="363">
                  <c:v>4728.60370148671</c:v>
                </c:pt>
                <c:pt idx="364">
                  <c:v>4728.979536746374</c:v>
                </c:pt>
                <c:pt idx="365">
                  <c:v>4729.455967255307</c:v>
                </c:pt>
                <c:pt idx="366">
                  <c:v>4730.03296801961</c:v>
                </c:pt>
                <c:pt idx="367">
                  <c:v>4730.710508763264</c:v>
                </c:pt>
                <c:pt idx="368">
                  <c:v>4731.488553945225</c:v>
                </c:pt>
                <c:pt idx="369">
                  <c:v>4732.3670627796</c:v>
                </c:pt>
                <c:pt idx="370">
                  <c:v>4733.345989258923</c:v>
                </c:pt>
                <c:pt idx="371">
                  <c:v>4734.42528218048</c:v>
                </c:pt>
                <c:pt idx="372">
                  <c:v>4735.604885175617</c:v>
                </c:pt>
                <c:pt idx="373">
                  <c:v>4736.884736742081</c:v>
                </c:pt>
                <c:pt idx="374">
                  <c:v>4738.264770279268</c:v>
                </c:pt>
                <c:pt idx="375">
                  <c:v>4739.744914126387</c:v>
                </c:pt>
                <c:pt idx="376">
                  <c:v>4741.325091603476</c:v>
                </c:pt>
                <c:pt idx="377">
                  <c:v>4743.005221055233</c:v>
                </c:pt>
                <c:pt idx="378">
                  <c:v>4744.78521589759</c:v>
                </c:pt>
                <c:pt idx="379">
                  <c:v>4746.664984666998</c:v>
                </c:pt>
                <c:pt idx="380">
                  <c:v>4748.644431072358</c:v>
                </c:pt>
                <c:pt idx="381">
                  <c:v>4750.723454049513</c:v>
                </c:pt>
                <c:pt idx="382">
                  <c:v>4752.901947818282</c:v>
                </c:pt>
                <c:pt idx="383">
                  <c:v>4755.17980194193</c:v>
                </c:pt>
                <c:pt idx="384">
                  <c:v>4757.556901389015</c:v>
                </c:pt>
                <c:pt idx="385">
                  <c:v>4760.033126597563</c:v>
                </c:pt>
                <c:pt idx="386">
                  <c:v>4762.60835354145</c:v>
                </c:pt>
                <c:pt idx="387">
                  <c:v>4765.282453798962</c:v>
                </c:pt>
                <c:pt idx="388">
                  <c:v>4768.055294623426</c:v>
                </c:pt>
                <c:pt idx="389">
                  <c:v>4770.926739015833</c:v>
                </c:pt>
                <c:pt idx="390">
                  <c:v>4773.89664579938</c:v>
                </c:pt>
                <c:pt idx="391">
                  <c:v>4776.964869695828</c:v>
                </c:pt>
                <c:pt idx="392">
                  <c:v>4780.13126140362</c:v>
                </c:pt>
                <c:pt idx="393">
                  <c:v>4783.39566767763</c:v>
                </c:pt>
                <c:pt idx="394">
                  <c:v>4786.757931410485</c:v>
                </c:pt>
                <c:pt idx="395">
                  <c:v>4790.217891715338</c:v>
                </c:pt>
                <c:pt idx="396">
                  <c:v>4793.775384010051</c:v>
                </c:pt>
                <c:pt idx="397">
                  <c:v>4797.430240102624</c:v>
                </c:pt>
                <c:pt idx="398">
                  <c:v>4801.18228827782</c:v>
                </c:pt>
                <c:pt idx="399">
                  <c:v>4805.031353384892</c:v>
                </c:pt>
                <c:pt idx="400">
                  <c:v>4808.977256926285</c:v>
                </c:pt>
                <c:pt idx="401">
                  <c:v>4813.019817147237</c:v>
                </c:pt>
                <c:pt idx="402">
                  <c:v>4817.15884912618</c:v>
                </c:pt>
                <c:pt idx="403">
                  <c:v>4821.394164865828</c:v>
                </c:pt>
                <c:pt idx="404">
                  <c:v>4825.725573384873</c:v>
                </c:pt>
                <c:pt idx="405">
                  <c:v>4830.152880810166</c:v>
                </c:pt>
                <c:pt idx="406">
                  <c:v>4834.67589046929</c:v>
                </c:pt>
                <c:pt idx="407">
                  <c:v>4839.294402983457</c:v>
                </c:pt>
                <c:pt idx="408">
                  <c:v>4844.00821636057</c:v>
                </c:pt>
                <c:pt idx="409">
                  <c:v>4848.817126088398</c:v>
                </c:pt>
                <c:pt idx="410">
                  <c:v>4853.720925227746</c:v>
                </c:pt>
                <c:pt idx="411">
                  <c:v>4858.719404505523</c:v>
                </c:pt>
                <c:pt idx="412">
                  <c:v>4863.812352407611</c:v>
                </c:pt>
                <c:pt idx="413">
                  <c:v>4868.99955527144</c:v>
                </c:pt>
                <c:pt idx="414">
                  <c:v>4874.280797378147</c:v>
                </c:pt>
                <c:pt idx="415">
                  <c:v>4879.655861044273</c:v>
                </c:pt>
                <c:pt idx="416">
                  <c:v>4885.124526712852</c:v>
                </c:pt>
                <c:pt idx="417">
                  <c:v>4890.68657304382</c:v>
                </c:pt>
                <c:pt idx="418">
                  <c:v>4896.341777003652</c:v>
                </c:pt>
                <c:pt idx="419">
                  <c:v>4902.089913954126</c:v>
                </c:pt>
                <c:pt idx="420">
                  <c:v>4907.93075774012</c:v>
                </c:pt>
                <c:pt idx="421">
                  <c:v>4913.864080776374</c:v>
                </c:pt>
                <c:pt idx="422">
                  <c:v>4919.889654133081</c:v>
                </c:pt>
                <c:pt idx="423">
                  <c:v>4926.007247620289</c:v>
                </c:pt>
                <c:pt idx="424">
                  <c:v>4932.21662987094</c:v>
                </c:pt>
                <c:pt idx="425">
                  <c:v>4938.517568422548</c:v>
                </c:pt>
                <c:pt idx="426">
                  <c:v>4944.90982979737</c:v>
                </c:pt>
                <c:pt idx="427">
                  <c:v>4951.393179581004</c:v>
                </c:pt>
                <c:pt idx="428">
                  <c:v>4957.967081495464</c:v>
                </c:pt>
                <c:pt idx="429">
                  <c:v>4964.631592254742</c:v>
                </c:pt>
                <c:pt idx="430">
                  <c:v>4971.386475139313</c:v>
                </c:pt>
                <c:pt idx="431">
                  <c:v>4978.231492791314</c:v>
                </c:pt>
                <c:pt idx="432">
                  <c:v>4985.166407284161</c:v>
                </c:pt>
                <c:pt idx="433">
                  <c:v>4992.190980190096</c:v>
                </c:pt>
                <c:pt idx="434">
                  <c:v>4999.304972645666</c:v>
                </c:pt>
                <c:pt idx="435">
                  <c:v>5006.508145415023</c:v>
                </c:pt>
                <c:pt idx="436">
                  <c:v>5013.80025895098</c:v>
                </c:pt>
                <c:pt idx="437">
                  <c:v>5021.18107345378</c:v>
                </c:pt>
                <c:pt idx="438">
                  <c:v>5028.6503489275</c:v>
                </c:pt>
                <c:pt idx="439">
                  <c:v>5036.207845233987</c:v>
                </c:pt>
                <c:pt idx="440">
                  <c:v>5043.853322144382</c:v>
                </c:pt>
                <c:pt idx="441">
                  <c:v>5051.586539388023</c:v>
                </c:pt>
                <c:pt idx="442">
                  <c:v>5059.407256698785</c:v>
                </c:pt>
                <c:pt idx="443">
                  <c:v>5067.315233858763</c:v>
                </c:pt>
                <c:pt idx="444">
                  <c:v>5075.310230739203</c:v>
                </c:pt>
                <c:pt idx="445">
                  <c:v>5083.392007338725</c:v>
                </c:pt>
                <c:pt idx="446">
                  <c:v>5091.56032381869</c:v>
                </c:pt>
                <c:pt idx="447">
                  <c:v>5099.814940535724</c:v>
                </c:pt>
                <c:pt idx="448">
                  <c:v>5108.155618071324</c:v>
                </c:pt>
                <c:pt idx="449">
                  <c:v>5116.582117258525</c:v>
                </c:pt>
                <c:pt idx="450">
                  <c:v>5125.094199205546</c:v>
                </c:pt>
                <c:pt idx="451">
                  <c:v>5133.691625316426</c:v>
                </c:pt>
                <c:pt idx="452">
                  <c:v>5142.374157308568</c:v>
                </c:pt>
                <c:pt idx="453">
                  <c:v>5151.141557227147</c:v>
                </c:pt>
                <c:pt idx="454">
                  <c:v>5159.993587456415</c:v>
                </c:pt>
                <c:pt idx="455">
                  <c:v>5168.930010727763</c:v>
                </c:pt>
                <c:pt idx="456">
                  <c:v>5177.95059012459</c:v>
                </c:pt>
                <c:pt idx="457">
                  <c:v>5187.055089083922</c:v>
                </c:pt>
                <c:pt idx="458">
                  <c:v>5196.243271394721</c:v>
                </c:pt>
                <c:pt idx="459">
                  <c:v>5205.514901192902</c:v>
                </c:pt>
                <c:pt idx="460">
                  <c:v>5214.869742953002</c:v>
                </c:pt>
                <c:pt idx="461">
                  <c:v>5224.307135084818</c:v>
                </c:pt>
                <c:pt idx="462">
                  <c:v>5233.827262280191</c:v>
                </c:pt>
                <c:pt idx="463">
                  <c:v>5243.429890025992</c:v>
                </c:pt>
                <c:pt idx="464">
                  <c:v>5253.114784081695</c:v>
                </c:pt>
                <c:pt idx="465">
                  <c:v>5262.881710453962</c:v>
                </c:pt>
                <c:pt idx="466">
                  <c:v>5272.730435367731</c:v>
                </c:pt>
                <c:pt idx="467">
                  <c:v>5282.660725233824</c:v>
                </c:pt>
                <c:pt idx="468">
                  <c:v>5292.672346613021</c:v>
                </c:pt>
                <c:pt idx="469">
                  <c:v>5302.765066176604</c:v>
                </c:pt>
                <c:pt idx="470">
                  <c:v>5312.938650663355</c:v>
                </c:pt>
                <c:pt idx="471">
                  <c:v>5323.192866832971</c:v>
                </c:pt>
                <c:pt idx="472">
                  <c:v>5333.527481415932</c:v>
                </c:pt>
                <c:pt idx="473">
                  <c:v>5343.942261059745</c:v>
                </c:pt>
                <c:pt idx="474">
                  <c:v>5354.436972271616</c:v>
                </c:pt>
                <c:pt idx="475">
                  <c:v>5365.01138135748</c:v>
                </c:pt>
                <c:pt idx="476">
                  <c:v>5375.665254357447</c:v>
                </c:pt>
                <c:pt idx="477">
                  <c:v>5386.398356977582</c:v>
                </c:pt>
                <c:pt idx="478">
                  <c:v>5397.210454518085</c:v>
                </c:pt>
                <c:pt idx="479">
                  <c:v>5408.101311797795</c:v>
                </c:pt>
                <c:pt idx="480">
                  <c:v>5419.070693075082</c:v>
                </c:pt>
                <c:pt idx="481">
                  <c:v>5430.118361965055</c:v>
                </c:pt>
                <c:pt idx="482">
                  <c:v>5441.244081353136</c:v>
                </c:pt>
                <c:pt idx="483">
                  <c:v>5452.447613304973</c:v>
                </c:pt>
                <c:pt idx="484">
                  <c:v>5463.728718972687</c:v>
                </c:pt>
                <c:pt idx="485">
                  <c:v>5475.087158497465</c:v>
                </c:pt>
                <c:pt idx="486">
                  <c:v>5486.522690908503</c:v>
                </c:pt>
                <c:pt idx="487">
                  <c:v>5498.03456856051</c:v>
                </c:pt>
                <c:pt idx="488">
                  <c:v>5509.623048178321</c:v>
                </c:pt>
                <c:pt idx="489">
                  <c:v>5521.287884916363</c:v>
                </c:pt>
                <c:pt idx="490">
                  <c:v>5533.028832377402</c:v>
                </c:pt>
                <c:pt idx="491">
                  <c:v>5544.845642493188</c:v>
                </c:pt>
                <c:pt idx="492">
                  <c:v>5556.73806540147</c:v>
                </c:pt>
                <c:pt idx="493">
                  <c:v>5568.705849319374</c:v>
                </c:pt>
                <c:pt idx="494">
                  <c:v>5580.748740413158</c:v>
                </c:pt>
                <c:pt idx="495">
                  <c:v>5592.866482664325</c:v>
                </c:pt>
                <c:pt idx="496">
                  <c:v>5605.05881773216</c:v>
                </c:pt>
                <c:pt idx="497">
                  <c:v>5617.325484812621</c:v>
                </c:pt>
                <c:pt idx="498">
                  <c:v>5629.666220493667</c:v>
                </c:pt>
                <c:pt idx="499">
                  <c:v>5642.080758607</c:v>
                </c:pt>
                <c:pt idx="500">
                  <c:v>5654.568830076217</c:v>
                </c:pt>
                <c:pt idx="501">
                  <c:v>5667.130162761442</c:v>
                </c:pt>
                <c:pt idx="502">
                  <c:v>5679.764481300384</c:v>
                </c:pt>
                <c:pt idx="503">
                  <c:v>5692.471506945882</c:v>
                </c:pt>
                <c:pt idx="504">
                  <c:v>5705.25095739994</c:v>
                </c:pt>
                <c:pt idx="505">
                  <c:v>5718.102546644268</c:v>
                </c:pt>
                <c:pt idx="506">
                  <c:v>5731.02598476735</c:v>
                </c:pt>
                <c:pt idx="507">
                  <c:v>5744.020977788056</c:v>
                </c:pt>
                <c:pt idx="508">
                  <c:v>5757.087227475802</c:v>
                </c:pt>
                <c:pt idx="509">
                  <c:v>5770.224431167343</c:v>
                </c:pt>
                <c:pt idx="510">
                  <c:v>5783.432281580127</c:v>
                </c:pt>
                <c:pt idx="511">
                  <c:v>5796.709908675536</c:v>
                </c:pt>
                <c:pt idx="512">
                  <c:v>5810.057549905426</c:v>
                </c:pt>
                <c:pt idx="513">
                  <c:v>5823.474883099515</c:v>
                </c:pt>
                <c:pt idx="514">
                  <c:v>5836.961580689274</c:v>
                </c:pt>
                <c:pt idx="515">
                  <c:v>5850.517309504734</c:v>
                </c:pt>
                <c:pt idx="516">
                  <c:v>5864.141730568065</c:v>
                </c:pt>
                <c:pt idx="517">
                  <c:v>5877.834498883982</c:v>
                </c:pt>
                <c:pt idx="518">
                  <c:v>5891.59526322698</c:v>
                </c:pt>
                <c:pt idx="519">
                  <c:v>5905.423665925466</c:v>
                </c:pt>
                <c:pt idx="520">
                  <c:v>5919.319342642794</c:v>
                </c:pt>
                <c:pt idx="521">
                  <c:v>5933.281922155278</c:v>
                </c:pt>
                <c:pt idx="522">
                  <c:v>5947.311026127193</c:v>
                </c:pt>
                <c:pt idx="523">
                  <c:v>5961.406268882836</c:v>
                </c:pt>
                <c:pt idx="524">
                  <c:v>5975.567257175665</c:v>
                </c:pt>
                <c:pt idx="525">
                  <c:v>5989.793589954586</c:v>
                </c:pt>
                <c:pt idx="526">
                  <c:v>6004.08485812742</c:v>
                </c:pt>
                <c:pt idx="527">
                  <c:v>6018.44064432163</c:v>
                </c:pt>
                <c:pt idx="528">
                  <c:v>6032.860522642331</c:v>
                </c:pt>
                <c:pt idx="529">
                  <c:v>6047.344058427642</c:v>
                </c:pt>
                <c:pt idx="530">
                  <c:v>6061.890808001482</c:v>
                </c:pt>
                <c:pt idx="531">
                  <c:v>6076.500318423806</c:v>
                </c:pt>
                <c:pt idx="532">
                  <c:v>6091.172127238404</c:v>
                </c:pt>
                <c:pt idx="533">
                  <c:v>6105.905176702796</c:v>
                </c:pt>
                <c:pt idx="534">
                  <c:v>6120.699568584434</c:v>
                </c:pt>
                <c:pt idx="535">
                  <c:v>6135.554810478121</c:v>
                </c:pt>
                <c:pt idx="536">
                  <c:v>6150.470399431018</c:v>
                </c:pt>
                <c:pt idx="537">
                  <c:v>6165.44582167919</c:v>
                </c:pt>
                <c:pt idx="538">
                  <c:v>6180.480552382115</c:v>
                </c:pt>
                <c:pt idx="539">
                  <c:v>6195.574055355259</c:v>
                </c:pt>
                <c:pt idx="540">
                  <c:v>6210.725782800835</c:v>
                </c:pt>
                <c:pt idx="541">
                  <c:v>6225.935175036783</c:v>
                </c:pt>
                <c:pt idx="542">
                  <c:v>6241.201660224123</c:v>
                </c:pt>
                <c:pt idx="543">
                  <c:v>6256.52465409273</c:v>
                </c:pt>
                <c:pt idx="544">
                  <c:v>6271.903559665686</c:v>
                </c:pt>
                <c:pt idx="545">
                  <c:v>6287.33776698226</c:v>
                </c:pt>
                <c:pt idx="546">
                  <c:v>6302.82665281967</c:v>
                </c:pt>
                <c:pt idx="547">
                  <c:v>6318.369580413713</c:v>
                </c:pt>
                <c:pt idx="548">
                  <c:v>6333.965899178433</c:v>
                </c:pt>
                <c:pt idx="549">
                  <c:v>6349.614944424838</c:v>
                </c:pt>
                <c:pt idx="550">
                  <c:v>6365.31603707895</c:v>
                </c:pt>
                <c:pt idx="551">
                  <c:v>6381.068483399182</c:v>
                </c:pt>
                <c:pt idx="552">
                  <c:v>6396.87157469324</c:v>
                </c:pt>
                <c:pt idx="553">
                  <c:v>6412.724587034708</c:v>
                </c:pt>
                <c:pt idx="554">
                  <c:v>6428.626780979418</c:v>
                </c:pt>
                <c:pt idx="555">
                  <c:v>6444.576810035333</c:v>
                </c:pt>
                <c:pt idx="556">
                  <c:v>6460.574494679946</c:v>
                </c:pt>
                <c:pt idx="557">
                  <c:v>6476.619047357428</c:v>
                </c:pt>
                <c:pt idx="558">
                  <c:v>6492.709663861011</c:v>
                </c:pt>
                <c:pt idx="559">
                  <c:v>6508.845523050687</c:v>
                </c:pt>
                <c:pt idx="560">
                  <c:v>6525.025786571714</c:v>
                </c:pt>
                <c:pt idx="561">
                  <c:v>6541.249598574101</c:v>
                </c:pt>
                <c:pt idx="562">
                  <c:v>6557.516085433192</c:v>
                </c:pt>
                <c:pt idx="563">
                  <c:v>6573.824355471658</c:v>
                </c:pt>
                <c:pt idx="564">
                  <c:v>6590.173498682976</c:v>
                </c:pt>
                <c:pt idx="565">
                  <c:v>6606.562586456658</c:v>
                </c:pt>
                <c:pt idx="566">
                  <c:v>6622.990671305463</c:v>
                </c:pt>
                <c:pt idx="567">
                  <c:v>6639.45678659472</c:v>
                </c:pt>
                <c:pt idx="568">
                  <c:v>6655.959946274091</c:v>
                </c:pt>
                <c:pt idx="569">
                  <c:v>6672.49914461192</c:v>
                </c:pt>
                <c:pt idx="570">
                  <c:v>6689.073355932415</c:v>
                </c:pt>
                <c:pt idx="571">
                  <c:v>6705.681534355937</c:v>
                </c:pt>
                <c:pt idx="572">
                  <c:v>6722.322613542607</c:v>
                </c:pt>
                <c:pt idx="573">
                  <c:v>6738.995506439493</c:v>
                </c:pt>
                <c:pt idx="574">
                  <c:v>6755.69910503162</c:v>
                </c:pt>
                <c:pt idx="575">
                  <c:v>6772.432280097082</c:v>
                </c:pt>
                <c:pt idx="576">
                  <c:v>6789.193880966551</c:v>
                </c:pt>
                <c:pt idx="577">
                  <c:v>6805.982161268353</c:v>
                </c:pt>
                <c:pt idx="578">
                  <c:v>6822.796503419915</c:v>
                </c:pt>
                <c:pt idx="579">
                  <c:v>6839.635691156763</c:v>
                </c:pt>
                <c:pt idx="580">
                  <c:v>6856.49848585387</c:v>
                </c:pt>
                <c:pt idx="581">
                  <c:v>6873.383626311158</c:v>
                </c:pt>
                <c:pt idx="582">
                  <c:v>6890.289828545165</c:v>
                </c:pt>
                <c:pt idx="583">
                  <c:v>6907.215785587018</c:v>
                </c:pt>
                <c:pt idx="584">
                  <c:v>6924.160167287276</c:v>
                </c:pt>
                <c:pt idx="585">
                  <c:v>6941.121620127686</c:v>
                </c:pt>
                <c:pt idx="586">
                  <c:v>6958.098767040433</c:v>
                </c:pt>
                <c:pt idx="587">
                  <c:v>6975.090207235033</c:v>
                </c:pt>
                <c:pt idx="588">
                  <c:v>6992.094516033285</c:v>
                </c:pt>
                <c:pt idx="589">
                  <c:v>7009.110244712668</c:v>
                </c:pt>
                <c:pt idx="590">
                  <c:v>7026.135920358407</c:v>
                </c:pt>
                <c:pt idx="591">
                  <c:v>7043.170045724684</c:v>
                </c:pt>
                <c:pt idx="592">
                  <c:v>7060.21109910531</c:v>
                </c:pt>
                <c:pt idx="593">
                  <c:v>7077.25753421416</c:v>
                </c:pt>
                <c:pt idx="594">
                  <c:v>7094.307780075852</c:v>
                </c:pt>
                <c:pt idx="595">
                  <c:v>7111.360240926956</c:v>
                </c:pt>
                <c:pt idx="596">
                  <c:v>7128.413296128107</c:v>
                </c:pt>
                <c:pt idx="597">
                  <c:v>7145.465300087474</c:v>
                </c:pt>
                <c:pt idx="598">
                  <c:v>7162.514582195866</c:v>
                </c:pt>
                <c:pt idx="599">
                  <c:v>7179.559446773954</c:v>
                </c:pt>
                <c:pt idx="600">
                  <c:v>7196.59817303191</c:v>
                </c:pt>
                <c:pt idx="601">
                  <c:v>7213.628485928404</c:v>
                </c:pt>
                <c:pt idx="602">
                  <c:v>7230.64914838446</c:v>
                </c:pt>
                <c:pt idx="603">
                  <c:v>7247.658364300496</c:v>
                </c:pt>
                <c:pt idx="604">
                  <c:v>7264.654312436672</c:v>
                </c:pt>
                <c:pt idx="605">
                  <c:v>7281.635146440677</c:v>
                </c:pt>
                <c:pt idx="606">
                  <c:v>7298.598994890287</c:v>
                </c:pt>
                <c:pt idx="607">
                  <c:v>7315.543961351158</c:v>
                </c:pt>
                <c:pt idx="608">
                  <c:v>7332.468124450187</c:v>
                </c:pt>
                <c:pt idx="609">
                  <c:v>7349.369537964856</c:v>
                </c:pt>
                <c:pt idx="610">
                  <c:v>7366.246230928946</c:v>
                </c:pt>
                <c:pt idx="611">
                  <c:v>7383.096207754993</c:v>
                </c:pt>
                <c:pt idx="612">
                  <c:v>7399.917448373899</c:v>
                </c:pt>
                <c:pt idx="613">
                  <c:v>7416.707908392026</c:v>
                </c:pt>
                <c:pt idx="614">
                  <c:v>7433.465519266196</c:v>
                </c:pt>
                <c:pt idx="615">
                  <c:v>7450.188188496943</c:v>
                </c:pt>
                <c:pt idx="616">
                  <c:v>7466.87379984036</c:v>
                </c:pt>
                <c:pt idx="617">
                  <c:v>7483.520213538947</c:v>
                </c:pt>
                <c:pt idx="618">
                  <c:v>7500.125266571765</c:v>
                </c:pt>
                <c:pt idx="619">
                  <c:v>7516.686772924244</c:v>
                </c:pt>
                <c:pt idx="620">
                  <c:v>7533.20252387799</c:v>
                </c:pt>
                <c:pt idx="621">
                  <c:v>7549.670288320916</c:v>
                </c:pt>
                <c:pt idx="622">
                  <c:v>7566.087813077976</c:v>
                </c:pt>
                <c:pt idx="623">
                  <c:v>7582.452823262858</c:v>
                </c:pt>
                <c:pt idx="624">
                  <c:v>7598.76302265085</c:v>
                </c:pt>
                <c:pt idx="625">
                  <c:v>7615.01609407324</c:v>
                </c:pt>
                <c:pt idx="626">
                  <c:v>7631.209699833444</c:v>
                </c:pt>
                <c:pt idx="627">
                  <c:v>7647.341482145118</c:v>
                </c:pt>
                <c:pt idx="628">
                  <c:v>7663.409063592554</c:v>
                </c:pt>
                <c:pt idx="629">
                  <c:v>7679.40960302171</c:v>
                </c:pt>
                <c:pt idx="630">
                  <c:v>7695.341137026042</c:v>
                </c:pt>
                <c:pt idx="631">
                  <c:v>7711.201232401726</c:v>
                </c:pt>
                <c:pt idx="632">
                  <c:v>7726.987438382122</c:v>
                </c:pt>
                <c:pt idx="633">
                  <c:v>7742.697287212128</c:v>
                </c:pt>
                <c:pt idx="634">
                  <c:v>7758.3282947458</c:v>
                </c:pt>
                <c:pt idx="635">
                  <c:v>7773.877961067297</c:v>
                </c:pt>
                <c:pt idx="636">
                  <c:v>7789.343771135247</c:v>
                </c:pt>
                <c:pt idx="637">
                  <c:v>7804.72319545058</c:v>
                </c:pt>
                <c:pt idx="638">
                  <c:v>7820.013690747852</c:v>
                </c:pt>
                <c:pt idx="639">
                  <c:v>7835.212700710066</c:v>
                </c:pt>
                <c:pt idx="640">
                  <c:v>7850.317656706952</c:v>
                </c:pt>
                <c:pt idx="641">
                  <c:v>7865.325978556687</c:v>
                </c:pt>
                <c:pt idx="642">
                  <c:v>7880.235075310901</c:v>
                </c:pt>
                <c:pt idx="643">
                  <c:v>7895.042346062972</c:v>
                </c:pt>
                <c:pt idx="644">
                  <c:v>7909.745180779344</c:v>
                </c:pt>
                <c:pt idx="645">
                  <c:v>7924.3409611538</c:v>
                </c:pt>
                <c:pt idx="646">
                  <c:v>7938.827061484434</c:v>
                </c:pt>
                <c:pt idx="647">
                  <c:v>7953.200849573107</c:v>
                </c:pt>
                <c:pt idx="648">
                  <c:v>7967.459687647113</c:v>
                </c:pt>
                <c:pt idx="649">
                  <c:v>7981.60093330277</c:v>
                </c:pt>
                <c:pt idx="650">
                  <c:v>7995.62194047058</c:v>
                </c:pt>
                <c:pt idx="651">
                  <c:v>8009.520060401642</c:v>
                </c:pt>
                <c:pt idx="652">
                  <c:v>8023.29264267482</c:v>
                </c:pt>
                <c:pt idx="653">
                  <c:v>8036.937036224355</c:v>
                </c:pt>
                <c:pt idx="654">
                  <c:v>8050.450590387342</c:v>
                </c:pt>
                <c:pt idx="655">
                  <c:v>8063.83065597062</c:v>
                </c:pt>
                <c:pt idx="656">
                  <c:v>8077.074586336513</c:v>
                </c:pt>
                <c:pt idx="657">
                  <c:v>8090.179738506857</c:v>
                </c:pt>
                <c:pt idx="658">
                  <c:v>8103.14347428466</c:v>
                </c:pt>
                <c:pt idx="659">
                  <c:v>8115.963161392794</c:v>
                </c:pt>
                <c:pt idx="660">
                  <c:v>8128.63617462897</c:v>
                </c:pt>
                <c:pt idx="661">
                  <c:v>8141.159897036336</c:v>
                </c:pt>
                <c:pt idx="662">
                  <c:v>8153.531721088864</c:v>
                </c:pt>
                <c:pt idx="663">
                  <c:v>8165.749049890773</c:v>
                </c:pt>
                <c:pt idx="664">
                  <c:v>8177.809298389173</c:v>
                </c:pt>
                <c:pt idx="665">
                  <c:v>8189.709894598983</c:v>
                </c:pt>
                <c:pt idx="666">
                  <c:v>8201.447991903888</c:v>
                </c:pt>
                <c:pt idx="667">
                  <c:v>8213.021346629199</c:v>
                </c:pt>
                <c:pt idx="668">
                  <c:v>8224.42743352455</c:v>
                </c:pt>
                <c:pt idx="669">
                  <c:v>8235.66374541016</c:v>
                </c:pt>
                <c:pt idx="670">
                  <c:v>8246.727794449112</c:v>
                </c:pt>
                <c:pt idx="671">
                  <c:v>8257.617113426095</c:v>
                </c:pt>
                <c:pt idx="672">
                  <c:v>8268.329257031398</c:v>
                </c:pt>
                <c:pt idx="673">
                  <c:v>8278.861803149093</c:v>
                </c:pt>
                <c:pt idx="674">
                  <c:v>8289.212354148263</c:v>
                </c:pt>
                <c:pt idx="675">
                  <c:v>8299.37853817606</c:v>
                </c:pt>
                <c:pt idx="676">
                  <c:v>8309.358010451384</c:v>
                </c:pt>
                <c:pt idx="677">
                  <c:v>8319.148454558038</c:v>
                </c:pt>
                <c:pt idx="678">
                  <c:v>8328.747583735968</c:v>
                </c:pt>
                <c:pt idx="679">
                  <c:v>8338.153142169465</c:v>
                </c:pt>
                <c:pt idx="680">
                  <c:v>8347.362906270941</c:v>
                </c:pt>
                <c:pt idx="681">
                  <c:v>8356.374685959025</c:v>
                </c:pt>
                <c:pt idx="682">
                  <c:v>8365.186325929635</c:v>
                </c:pt>
                <c:pt idx="683">
                  <c:v>8373.795706918725</c:v>
                </c:pt>
                <c:pt idx="684">
                  <c:v>8382.200746955333</c:v>
                </c:pt>
                <c:pt idx="685">
                  <c:v>8390.399402603591</c:v>
                </c:pt>
                <c:pt idx="686">
                  <c:v>8398.389670192359</c:v>
                </c:pt>
                <c:pt idx="687">
                  <c:v>8406.169587031115</c:v>
                </c:pt>
                <c:pt idx="688">
                  <c:v>8413.737232610708</c:v>
                </c:pt>
                <c:pt idx="689">
                  <c:v>8421.090729787658</c:v>
                </c:pt>
                <c:pt idx="690">
                  <c:v>8428.228245950625</c:v>
                </c:pt>
                <c:pt idx="691">
                  <c:v>8435.147994167701</c:v>
                </c:pt>
                <c:pt idx="692">
                  <c:v>8441.848234313158</c:v>
                </c:pt>
                <c:pt idx="693">
                  <c:v>8448.32727417235</c:v>
                </c:pt>
                <c:pt idx="694">
                  <c:v>8454.583470523437</c:v>
                </c:pt>
                <c:pt idx="695">
                  <c:v>8460.615230194605</c:v>
                </c:pt>
                <c:pt idx="696">
                  <c:v>8466.421011095526</c:v>
                </c:pt>
                <c:pt idx="697">
                  <c:v>8471.999323221758</c:v>
                </c:pt>
                <c:pt idx="698">
                  <c:v>8477.348729630894</c:v>
                </c:pt>
                <c:pt idx="699">
                  <c:v>8482.467847389136</c:v>
                </c:pt>
                <c:pt idx="700">
                  <c:v>8487.355348487234</c:v>
                </c:pt>
                <c:pt idx="701">
                  <c:v>8492.00996072453</c:v>
                </c:pt>
                <c:pt idx="702">
                  <c:v>8496.430468560027</c:v>
                </c:pt>
                <c:pt idx="703">
                  <c:v>8500.615713929352</c:v>
                </c:pt>
                <c:pt idx="704">
                  <c:v>8504.56459702659</c:v>
                </c:pt>
                <c:pt idx="705">
                  <c:v>8508.27607704997</c:v>
                </c:pt>
                <c:pt idx="706">
                  <c:v>8511.749172910384</c:v>
                </c:pt>
                <c:pt idx="707">
                  <c:v>8514.982963901875</c:v>
                </c:pt>
                <c:pt idx="708">
                  <c:v>8517.976590333135</c:v>
                </c:pt>
                <c:pt idx="709">
                  <c:v>8520.72925411923</c:v>
                </c:pt>
                <c:pt idx="710">
                  <c:v>8523.24021933275</c:v>
                </c:pt>
                <c:pt idx="711">
                  <c:v>8525.5088127136</c:v>
                </c:pt>
                <c:pt idx="712">
                  <c:v>8527.53442413683</c:v>
                </c:pt>
                <c:pt idx="713">
                  <c:v>8529.316507037778</c:v>
                </c:pt>
                <c:pt idx="714">
                  <c:v>8530.854578794053</c:v>
                </c:pt>
                <c:pt idx="715">
                  <c:v>8532.148221063733</c:v>
                </c:pt>
                <c:pt idx="716">
                  <c:v>8533.197080079404</c:v>
                </c:pt>
                <c:pt idx="717">
                  <c:v>8534.000866897591</c:v>
                </c:pt>
                <c:pt idx="718">
                  <c:v>8534.559357603252</c:v>
                </c:pt>
                <c:pt idx="719">
                  <c:v>8534.872393469068</c:v>
                </c:pt>
                <c:pt idx="720">
                  <c:v>8534.939881069273</c:v>
                </c:pt>
                <c:pt idx="721">
                  <c:v>8534.763938041857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60864"/>
        <c:axId val="1791569344"/>
      </c:scatterChart>
      <c:valAx>
        <c:axId val="17915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69344"/>
        <c:crosses val="autoZero"/>
        <c:crossBetween val="midCat"/>
      </c:valAx>
      <c:valAx>
        <c:axId val="17915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827874</xdr:colOff>
      <xdr:row>32</xdr:row>
      <xdr:rowOff>0</xdr:rowOff>
    </xdr:from>
    <xdr:to>
      <xdr:col>69</xdr:col>
      <xdr:colOff>764374</xdr:colOff>
      <xdr:row>52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789774</xdr:colOff>
      <xdr:row>2</xdr:row>
      <xdr:rowOff>50800</xdr:rowOff>
    </xdr:from>
    <xdr:to>
      <xdr:col>69</xdr:col>
      <xdr:colOff>827874</xdr:colOff>
      <xdr:row>30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796124</xdr:colOff>
      <xdr:row>55</xdr:row>
      <xdr:rowOff>0</xdr:rowOff>
    </xdr:from>
    <xdr:to>
      <xdr:col>69</xdr:col>
      <xdr:colOff>789774</xdr:colOff>
      <xdr:row>78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783424</xdr:colOff>
      <xdr:row>80</xdr:row>
      <xdr:rowOff>101600</xdr:rowOff>
    </xdr:from>
    <xdr:to>
      <xdr:col>69</xdr:col>
      <xdr:colOff>764374</xdr:colOff>
      <xdr:row>100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102</xdr:row>
      <xdr:rowOff>47476</xdr:rowOff>
    </xdr:from>
    <xdr:to>
      <xdr:col>69</xdr:col>
      <xdr:colOff>735888</xdr:colOff>
      <xdr:row>122</xdr:row>
      <xdr:rowOff>35607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811851</xdr:colOff>
      <xdr:row>2</xdr:row>
      <xdr:rowOff>40830</xdr:rowOff>
    </xdr:from>
    <xdr:to>
      <xdr:col>80</xdr:col>
      <xdr:colOff>367944</xdr:colOff>
      <xdr:row>27</xdr:row>
      <xdr:rowOff>166168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526991</xdr:colOff>
      <xdr:row>1</xdr:row>
      <xdr:rowOff>183260</xdr:rowOff>
    </xdr:from>
    <xdr:to>
      <xdr:col>92</xdr:col>
      <xdr:colOff>272991</xdr:colOff>
      <xdr:row>28</xdr:row>
      <xdr:rowOff>71215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123439</xdr:colOff>
      <xdr:row>32</xdr:row>
      <xdr:rowOff>88305</xdr:rowOff>
    </xdr:from>
    <xdr:to>
      <xdr:col>80</xdr:col>
      <xdr:colOff>712149</xdr:colOff>
      <xdr:row>53</xdr:row>
      <xdr:rowOff>142429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467"/>
  <sheetViews>
    <sheetView tabSelected="1" topLeftCell="BQ23" zoomScale="107" zoomScaleNormal="80" zoomScalePageLayoutView="80" workbookViewId="0">
      <selection activeCell="CB30" sqref="CB30"/>
    </sheetView>
  </sheetViews>
  <sheetFormatPr baseColWidth="10" defaultRowHeight="16" x14ac:dyDescent="0.2"/>
  <cols>
    <col min="1" max="1" width="14.1640625" customWidth="1"/>
    <col min="2" max="2" width="12.83203125" style="5" bestFit="1" customWidth="1"/>
    <col min="3" max="3" width="10.83203125" style="10"/>
    <col min="4" max="11" width="12" customWidth="1"/>
    <col min="12" max="13" width="12" style="2" customWidth="1"/>
    <col min="14" max="18" width="12" customWidth="1"/>
    <col min="19" max="19" width="12" style="1" customWidth="1"/>
    <col min="20" max="24" width="12" style="3" customWidth="1"/>
    <col min="25" max="27" width="12" customWidth="1"/>
    <col min="28" max="28" width="12" style="2" customWidth="1"/>
    <col min="29" max="29" width="12" customWidth="1"/>
    <col min="30" max="30" width="12" style="2" customWidth="1"/>
    <col min="31" max="31" width="12" style="3" customWidth="1"/>
    <col min="32" max="32" width="12" customWidth="1"/>
    <col min="33" max="35" width="12" style="2" customWidth="1"/>
    <col min="36" max="40" width="12" customWidth="1"/>
    <col min="41" max="42" width="12" style="2" customWidth="1"/>
    <col min="43" max="44" width="12" customWidth="1"/>
    <col min="45" max="47" width="12" style="2" customWidth="1"/>
  </cols>
  <sheetData>
    <row r="1" spans="1:47" ht="17" customHeight="1" x14ac:dyDescent="0.2">
      <c r="A1" s="32" t="s">
        <v>0</v>
      </c>
      <c r="B1" s="32"/>
      <c r="C1" s="32"/>
      <c r="D1" s="34" t="s">
        <v>50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 t="s">
        <v>36</v>
      </c>
      <c r="Q1" s="35"/>
      <c r="R1" s="35"/>
      <c r="S1" s="35"/>
      <c r="T1" s="35"/>
      <c r="U1" s="35"/>
      <c r="V1" s="35"/>
      <c r="W1" s="35"/>
      <c r="X1" s="35"/>
      <c r="Y1" s="35"/>
      <c r="Z1" s="30" t="s">
        <v>37</v>
      </c>
      <c r="AA1" s="30"/>
      <c r="AB1" s="30"/>
      <c r="AC1" s="30"/>
      <c r="AD1" s="31" t="s">
        <v>49</v>
      </c>
      <c r="AE1" s="31"/>
      <c r="AF1" s="31"/>
      <c r="AG1" s="31"/>
      <c r="AH1" s="31"/>
      <c r="AI1" s="31"/>
      <c r="AJ1" s="29" t="s">
        <v>55</v>
      </c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</row>
    <row r="2" spans="1:47" s="22" customFormat="1" ht="17" thickBot="1" x14ac:dyDescent="0.25">
      <c r="A2" s="33"/>
      <c r="B2" s="33"/>
      <c r="C2" s="33"/>
      <c r="D2" s="15" t="s">
        <v>12</v>
      </c>
      <c r="E2" s="15" t="s">
        <v>7</v>
      </c>
      <c r="F2" s="15" t="s">
        <v>27</v>
      </c>
      <c r="G2" s="15" t="s">
        <v>21</v>
      </c>
      <c r="H2" s="15" t="s">
        <v>14</v>
      </c>
      <c r="I2" s="15" t="s">
        <v>22</v>
      </c>
      <c r="J2" s="15" t="s">
        <v>13</v>
      </c>
      <c r="K2" s="15" t="s">
        <v>23</v>
      </c>
      <c r="L2" s="15" t="s">
        <v>24</v>
      </c>
      <c r="M2" s="15" t="s">
        <v>8</v>
      </c>
      <c r="N2" s="15" t="s">
        <v>9</v>
      </c>
      <c r="O2" s="15" t="s">
        <v>40</v>
      </c>
      <c r="P2" s="16" t="s">
        <v>10</v>
      </c>
      <c r="Q2" s="16" t="s">
        <v>11</v>
      </c>
      <c r="R2" s="16" t="s">
        <v>25</v>
      </c>
      <c r="S2" s="17" t="s">
        <v>44</v>
      </c>
      <c r="T2" s="18" t="s">
        <v>43</v>
      </c>
      <c r="U2" s="16" t="s">
        <v>42</v>
      </c>
      <c r="V2" s="18" t="s">
        <v>41</v>
      </c>
      <c r="W2" s="18" t="s">
        <v>2</v>
      </c>
      <c r="X2" s="18" t="s">
        <v>3</v>
      </c>
      <c r="Y2" s="18" t="s">
        <v>28</v>
      </c>
      <c r="Z2" s="19" t="s">
        <v>39</v>
      </c>
      <c r="AA2" s="20" t="s">
        <v>29</v>
      </c>
      <c r="AB2" s="26" t="s">
        <v>38</v>
      </c>
      <c r="AC2" s="20" t="s">
        <v>4</v>
      </c>
      <c r="AD2" s="27" t="s">
        <v>48</v>
      </c>
      <c r="AE2" s="28" t="s">
        <v>47</v>
      </c>
      <c r="AF2" s="21" t="s">
        <v>51</v>
      </c>
      <c r="AG2" s="27" t="s">
        <v>52</v>
      </c>
      <c r="AH2" s="27" t="s">
        <v>53</v>
      </c>
      <c r="AI2" s="27" t="s">
        <v>54</v>
      </c>
      <c r="AJ2" s="24" t="s">
        <v>58</v>
      </c>
      <c r="AK2" s="24" t="s">
        <v>59</v>
      </c>
      <c r="AL2" s="24" t="s">
        <v>60</v>
      </c>
      <c r="AM2" s="24" t="s">
        <v>56</v>
      </c>
      <c r="AN2" s="24" t="s">
        <v>57</v>
      </c>
      <c r="AO2" s="25" t="s">
        <v>63</v>
      </c>
      <c r="AP2" s="25" t="s">
        <v>64</v>
      </c>
      <c r="AQ2" s="24" t="s">
        <v>61</v>
      </c>
      <c r="AR2" s="24" t="s">
        <v>62</v>
      </c>
      <c r="AS2" s="25" t="s">
        <v>65</v>
      </c>
      <c r="AT2" s="25" t="s">
        <v>66</v>
      </c>
      <c r="AU2" s="25" t="s">
        <v>67</v>
      </c>
    </row>
    <row r="3" spans="1:47" x14ac:dyDescent="0.2">
      <c r="A3" t="s">
        <v>32</v>
      </c>
      <c r="B3" s="6">
        <v>0.5</v>
      </c>
      <c r="C3" s="10" t="s">
        <v>5</v>
      </c>
      <c r="D3" s="11">
        <v>0</v>
      </c>
      <c r="E3" s="12">
        <f>PRODUCT(D3, PI()/180)</f>
        <v>0</v>
      </c>
      <c r="F3" s="13">
        <f t="shared" ref="F3:F66" si="0">PRODUCT($B$4,COS(E3))</f>
        <v>10388500</v>
      </c>
      <c r="G3" s="13">
        <f t="shared" ref="G3:G66" si="1">F3-3710360</f>
        <v>6678140</v>
      </c>
      <c r="H3" s="13">
        <f t="shared" ref="H3:H66" si="2" xml:space="preserve"> G3*10^-3</f>
        <v>6678.14</v>
      </c>
      <c r="I3" s="13">
        <f t="shared" ref="I3:I66" si="3">IF(D3&lt;180, PRODUCT($B$5/$B$4, SQRT($B$4-F3), SQRT($B$4+F3)), -PRODUCT($B$5/$B$4, SQRT($B$4-F3), SQRT($B$4+F3)))</f>
        <v>0</v>
      </c>
      <c r="J3" s="12">
        <f>I3*10^-3</f>
        <v>0</v>
      </c>
      <c r="K3" s="13">
        <f t="shared" ref="K3:K66" si="4">SQRT(POWER(G3,2) + POWER(I3,2))</f>
        <v>6678140</v>
      </c>
      <c r="L3" s="13">
        <f t="shared" ref="L3:L66" si="5">SQRT(PRODUCT($B$12, (2/K3) - (1/($B$4))))</f>
        <v>9000.0002309815591</v>
      </c>
      <c r="M3" s="12">
        <f t="shared" ref="M3:M66" si="6" xml:space="preserve"> -L3*COS((PI()/2) - E3)</f>
        <v>-5.5131681885821404E-13</v>
      </c>
      <c r="N3" s="13">
        <f t="shared" ref="N3:N66" si="7">L3*SIN((PI()/2)-E3)</f>
        <v>9000.0002309815591</v>
      </c>
      <c r="O3" s="12">
        <f t="shared" ref="O3:O66" si="8">(L3/K3)*(180/PI())*3600</f>
        <v>277.97909356006818</v>
      </c>
      <c r="P3" s="13">
        <f t="shared" ref="P3:P66" si="9">PRODUCT($B$14,M3)</f>
        <v>-5.5131681885821408E-10</v>
      </c>
      <c r="Q3" s="13">
        <f t="shared" ref="Q3:Q66" si="10">PRODUCT($B$14,N3)</f>
        <v>9000000.2309815586</v>
      </c>
      <c r="R3" s="13">
        <f>SQRT(POWER(P3,2) + POWER(Q3,2))</f>
        <v>9000000.2309815586</v>
      </c>
      <c r="S3" s="1">
        <f xml:space="preserve"> -PRODUCT(($B$5^4),($B$6+G3),(($B$6^2)+(G3*$B$6)-($B$4^2))) * POWER(($B$6^2)*($B$5^4) + (2)*($B$6)*($B$5^4)*(G3) + ($B$4^4)*(I3^2)+($B$5^4)*(G3^2), -1)</f>
        <v>6731798.0332645494</v>
      </c>
      <c r="T3" s="1">
        <f xml:space="preserve"> (S3)*($B$4^2)*(I3)*POWER(($B$5^2)*(G3+$B$6), -1)</f>
        <v>0</v>
      </c>
      <c r="U3" s="3">
        <f t="shared" ref="U3:U66" si="11" xml:space="preserve"> SQRT(POWER(S3,2) + POWER(T3,2))</f>
        <v>6731798.0332645494</v>
      </c>
      <c r="V3" s="14">
        <f t="shared" ref="V3:V32" si="12">PRODUCT($B$14, U3, L3)</f>
        <v>60586183854302.148</v>
      </c>
      <c r="W3" s="14">
        <f t="shared" ref="W3:W66" si="13">PRODUCT(0.5,$B$14,POWER(L3,2))</f>
        <v>40500002078.834061</v>
      </c>
      <c r="X3" s="14">
        <f t="shared" ref="X3:X66" si="14" xml:space="preserve"> - QUOTIENT(PRODUCT($B$11,$B$9,$B$14),K3)</f>
        <v>-59683445554</v>
      </c>
      <c r="Y3" s="14">
        <f>X3+W3</f>
        <v>-19183443475.165939</v>
      </c>
      <c r="Z3" s="12">
        <f t="shared" ref="Z3:Z66" si="15">SQRT(POWER(G4-G3,2) + POWER(I4-I3,2)) *10^-3</f>
        <v>84.766212781015255</v>
      </c>
      <c r="AA3" s="13">
        <f>0</f>
        <v>0</v>
      </c>
      <c r="AB3" s="12">
        <f t="shared" ref="AB3:AB66" si="16">QUOTIENT(Z3*10^3,L3)</f>
        <v>9</v>
      </c>
      <c r="AC3" s="14">
        <f t="shared" ref="AC3:AC66" si="17">QUOTIENT(AA3,AB3)</f>
        <v>0</v>
      </c>
      <c r="AD3" s="2">
        <f xml:space="preserve"> 0</f>
        <v>0</v>
      </c>
      <c r="AE3" s="3">
        <f xml:space="preserve"> (PI()/180) * AD3</f>
        <v>0</v>
      </c>
      <c r="AF3" s="3">
        <f>($B$8)*COS(AE3)</f>
        <v>6378140</v>
      </c>
      <c r="AG3" s="2">
        <f xml:space="preserve"> ($B$8)*SIN(AE3)</f>
        <v>0</v>
      </c>
      <c r="AH3" s="2">
        <f>-($B$10*$B$8)*COS((PI()/2)-AE3)</f>
        <v>-2.8490913095194345E-14</v>
      </c>
      <c r="AI3" s="2">
        <f t="shared" ref="AI3:AI66" si="18" xml:space="preserve"> ($B$10*$B$8)*SIN((PI()/2) - AE3)</f>
        <v>465.10140025960186</v>
      </c>
      <c r="AJ3" s="1">
        <f t="shared" ref="AJ3:AJ66" si="19" xml:space="preserve"> G3 - AF3</f>
        <v>300000</v>
      </c>
      <c r="AK3" s="1">
        <f t="shared" ref="AK3:AK66" si="20" xml:space="preserve"> I3 - AG3</f>
        <v>0</v>
      </c>
      <c r="AL3" s="1">
        <f xml:space="preserve"> SQRT(POWER(AJ3,2) + POWER(AK3,2))</f>
        <v>300000</v>
      </c>
      <c r="AM3" s="1">
        <f xml:space="preserve"> F3 - $B$4</f>
        <v>0</v>
      </c>
      <c r="AN3" s="1">
        <f xml:space="preserve"> I3 - 0</f>
        <v>0</v>
      </c>
      <c r="AO3" s="2">
        <f xml:space="preserve"> -AH3</f>
        <v>2.8490913095194345E-14</v>
      </c>
      <c r="AP3" s="2">
        <f xml:space="preserve"> -AI3</f>
        <v>-465.10140025960186</v>
      </c>
      <c r="AQ3" s="2">
        <f>M3</f>
        <v>-5.5131681885821404E-13</v>
      </c>
      <c r="AR3" s="1">
        <f>N3</f>
        <v>9000.0002309815591</v>
      </c>
      <c r="AS3" s="2">
        <f xml:space="preserve"> AO3+AQ3</f>
        <v>-5.2282590576301969E-13</v>
      </c>
      <c r="AT3" s="2">
        <f>AP3+AR3</f>
        <v>8534.898830721957</v>
      </c>
      <c r="AU3" s="2">
        <f>SQRT(POWER(AS3,2)+POWER(AT3,2))</f>
        <v>8534.898830721957</v>
      </c>
    </row>
    <row r="4" spans="1:47" x14ac:dyDescent="0.2">
      <c r="A4" t="s">
        <v>16</v>
      </c>
      <c r="B4" s="6">
        <f xml:space="preserve"> 10388500</f>
        <v>10388500</v>
      </c>
      <c r="C4" s="10" t="s">
        <v>26</v>
      </c>
      <c r="D4" s="11">
        <f t="shared" ref="D4:D67" si="21">IF(D3&gt;360, 360 - D3+$B$3, D3+$B$3)</f>
        <v>0.5</v>
      </c>
      <c r="E4" s="12">
        <f t="shared" ref="E4:E67" si="22">PRODUCT(D4, PI()/180)</f>
        <v>8.7266462599716477E-3</v>
      </c>
      <c r="F4" s="13">
        <f t="shared" si="0"/>
        <v>10388104.437752144</v>
      </c>
      <c r="G4" s="13">
        <f t="shared" si="1"/>
        <v>6677744.4377521444</v>
      </c>
      <c r="H4" s="13">
        <f t="shared" si="2"/>
        <v>6677.7444377521442</v>
      </c>
      <c r="I4" s="13">
        <f t="shared" si="3"/>
        <v>84765.289828705398</v>
      </c>
      <c r="J4" s="12">
        <f t="shared" ref="J4:J67" si="23">I4*10^-3</f>
        <v>84.765289828705406</v>
      </c>
      <c r="K4" s="13">
        <f t="shared" si="4"/>
        <v>6678282.4086953262</v>
      </c>
      <c r="L4" s="13">
        <f t="shared" si="5"/>
        <v>8999.8588189029942</v>
      </c>
      <c r="M4" s="12">
        <f t="shared" si="6"/>
        <v>-78.537587463510349</v>
      </c>
      <c r="N4" s="13">
        <f t="shared" si="7"/>
        <v>8999.5161318562805</v>
      </c>
      <c r="O4" s="12">
        <f t="shared" si="8"/>
        <v>277.96879825196044</v>
      </c>
      <c r="P4" s="13">
        <f t="shared" si="9"/>
        <v>-78537.587463510354</v>
      </c>
      <c r="Q4" s="13">
        <f t="shared" si="10"/>
        <v>8999516.1318562813</v>
      </c>
      <c r="R4" s="13">
        <f t="shared" ref="R4:R67" si="24">SQRT(POWER(P4,2) + POWER(Q4,2))</f>
        <v>8999858.8189029954</v>
      </c>
      <c r="S4" s="1">
        <f t="shared" ref="S4:S66" si="25" xml:space="preserve"> -PRODUCT(($B$5^4),($B$6+G4),(($B$6^2)+(G4*$B$6)-($B$4^2))) * POWER(($B$6^2)*($B$5^4) + (2)*($B$6)*($B$5^4)*(G4) + ($B$4^4)*(I4^2)+($B$5^4)*(G4^2), -1)</f>
        <v>6731606.2293266263</v>
      </c>
      <c r="T4" s="1">
        <f xml:space="preserve"> (S4)*($B$4^2)*(I4)*POWER(($B$5^2)*(G4+$B$6), -1)</f>
        <v>62990.548443411448</v>
      </c>
      <c r="U4" s="3">
        <f t="shared" si="11"/>
        <v>6731900.9377665566</v>
      </c>
      <c r="V4" s="14">
        <f t="shared" si="12"/>
        <v>60586158022739.68</v>
      </c>
      <c r="W4" s="14">
        <f t="shared" si="13"/>
        <v>40498729380.093002</v>
      </c>
      <c r="X4" s="14">
        <f t="shared" si="14"/>
        <v>-59682172855</v>
      </c>
      <c r="Y4" s="14">
        <f t="shared" ref="Y4:Y67" si="26">X4+W4</f>
        <v>-19183443474.906998</v>
      </c>
      <c r="Z4" s="12">
        <f t="shared" si="15"/>
        <v>84.767141043758997</v>
      </c>
      <c r="AA4" s="13">
        <f t="shared" ref="AA4:AA67" si="27">0.5*ABS(PRODUCT(G4,I3-I4) + PRODUCT(I4,G4-G3)) *10^-3</f>
        <v>283037236.3083353</v>
      </c>
      <c r="AB4" s="12">
        <f t="shared" si="16"/>
        <v>9</v>
      </c>
      <c r="AC4" s="14">
        <f t="shared" si="17"/>
        <v>31448581</v>
      </c>
      <c r="AD4" s="2">
        <f t="shared" ref="AD4:AD67" si="28" xml:space="preserve"> AD3 + $B$10 *AB4</f>
        <v>6.5629048630735866E-4</v>
      </c>
      <c r="AE4" s="3">
        <f t="shared" ref="AE4:AE67" si="29" xml:space="preserve"> (PI()/180) * AD4</f>
        <v>1.1454429835578171E-5</v>
      </c>
      <c r="AF4" s="3">
        <f t="shared" ref="AF4:AF67" si="30">($B$8)*COS(AE4)</f>
        <v>6378139.9995815819</v>
      </c>
      <c r="AG4" s="2">
        <f t="shared" ref="AG4:AG67" si="31" xml:space="preserve"> ($B$8)*SIN(AE4)</f>
        <v>73.057957109896975</v>
      </c>
      <c r="AH4" s="2">
        <f t="shared" ref="AH4:AH66" si="32">-($B$10*$B$8)*COS((PI()/2-AE4))</f>
        <v>-5.3274713555888052E-3</v>
      </c>
      <c r="AI4" s="2">
        <f t="shared" si="18"/>
        <v>465.1014002290903</v>
      </c>
      <c r="AJ4" s="1">
        <f t="shared" si="19"/>
        <v>299604.4381705625</v>
      </c>
      <c r="AK4" s="1">
        <f t="shared" si="20"/>
        <v>84692.231871595504</v>
      </c>
      <c r="AL4" s="1">
        <f xml:space="preserve"> SQRT(POWER(AJ4,2) + POWER(AK4,2))</f>
        <v>311344.81449173117</v>
      </c>
      <c r="AM4" s="1">
        <f t="shared" ref="AM4:AM14" si="33" xml:space="preserve"> F4 - $B$4</f>
        <v>-395.56224785558879</v>
      </c>
      <c r="AN4" s="1">
        <f t="shared" ref="AN4:AN14" si="34" xml:space="preserve"> I4 - 0</f>
        <v>84765.289828705398</v>
      </c>
      <c r="AO4" s="2">
        <f t="shared" ref="AO4:AO67" si="35" xml:space="preserve"> -AH4</f>
        <v>5.3274713555888052E-3</v>
      </c>
      <c r="AP4" s="2">
        <f t="shared" ref="AP4:AP67" si="36" xml:space="preserve"> -AI4</f>
        <v>-465.1014002290903</v>
      </c>
      <c r="AQ4" s="2">
        <f t="shared" ref="AQ4:AQ67" si="37">M4</f>
        <v>-78.537587463510349</v>
      </c>
      <c r="AR4" s="1">
        <f t="shared" ref="AR4:AR67" si="38">N4</f>
        <v>8999.5161318562805</v>
      </c>
      <c r="AS4" s="2">
        <f t="shared" ref="AS4:AS67" si="39" xml:space="preserve"> AO4+AQ4</f>
        <v>-78.532259992154763</v>
      </c>
      <c r="AT4" s="2">
        <f t="shared" ref="AT4:AT67" si="40">AP4+AR4</f>
        <v>8534.4147316271901</v>
      </c>
      <c r="AU4" s="2">
        <f t="shared" ref="AU4:AU67" si="41">SQRT(POWER(AS4,2)+POWER(AT4,2))</f>
        <v>8534.7760443537536</v>
      </c>
    </row>
    <row r="5" spans="1:47" x14ac:dyDescent="0.2">
      <c r="A5" t="s">
        <v>17</v>
      </c>
      <c r="B5" s="6">
        <f>9713510</f>
        <v>9713510</v>
      </c>
      <c r="C5" s="10" t="s">
        <v>26</v>
      </c>
      <c r="D5" s="11">
        <f t="shared" si="21"/>
        <v>1</v>
      </c>
      <c r="E5" s="12">
        <f t="shared" si="22"/>
        <v>1.7453292519943295E-2</v>
      </c>
      <c r="F5" s="13">
        <f t="shared" si="0"/>
        <v>10386917.781132171</v>
      </c>
      <c r="G5" s="13">
        <f t="shared" si="1"/>
        <v>6676557.7811321709</v>
      </c>
      <c r="H5" s="13">
        <f t="shared" si="2"/>
        <v>6676.5577811321709</v>
      </c>
      <c r="I5" s="13">
        <f t="shared" si="3"/>
        <v>169524.12445258873</v>
      </c>
      <c r="J5" s="12">
        <f t="shared" si="23"/>
        <v>169.52412445258872</v>
      </c>
      <c r="K5" s="13">
        <f t="shared" si="4"/>
        <v>6678709.6233904306</v>
      </c>
      <c r="L5" s="13">
        <f t="shared" si="5"/>
        <v>8999.434616830551</v>
      </c>
      <c r="M5" s="12">
        <f t="shared" si="6"/>
        <v>-157.06179063868638</v>
      </c>
      <c r="N5" s="13">
        <f t="shared" si="7"/>
        <v>8998.0639593486685</v>
      </c>
      <c r="O5" s="12">
        <f t="shared" si="8"/>
        <v>277.93791649106555</v>
      </c>
      <c r="P5" s="13">
        <f t="shared" si="9"/>
        <v>-157061.79063868636</v>
      </c>
      <c r="Q5" s="13">
        <f t="shared" si="10"/>
        <v>8998063.9593486693</v>
      </c>
      <c r="R5" s="13">
        <f t="shared" si="24"/>
        <v>8999434.616830552</v>
      </c>
      <c r="S5" s="1">
        <f t="shared" si="25"/>
        <v>6731030.8104214538</v>
      </c>
      <c r="T5" s="1">
        <f t="shared" ref="T5:T68" si="42" xml:space="preserve"> (S5)*($B$4^2)*(I5)*POWER(($B$5^2)*(G5+$B$6), -1)</f>
        <v>125979.95962642503</v>
      </c>
      <c r="U5" s="3">
        <f t="shared" si="11"/>
        <v>6732209.6462506549</v>
      </c>
      <c r="V5" s="14">
        <f t="shared" si="12"/>
        <v>60586080538228.703</v>
      </c>
      <c r="W5" s="14">
        <f t="shared" si="13"/>
        <v>40494911711.304024</v>
      </c>
      <c r="X5" s="14">
        <f t="shared" si="14"/>
        <v>-59678355187</v>
      </c>
      <c r="Y5" s="14">
        <f t="shared" si="26"/>
        <v>-19183443475.695976</v>
      </c>
      <c r="Z5" s="12">
        <f t="shared" si="15"/>
        <v>84.768997255629216</v>
      </c>
      <c r="AA5" s="13">
        <f>0.5*ABS(PRODUCT(G5,I4-I5) + PRODUCT(I5,G5-G4)) *10^-3</f>
        <v>283049211.87615496</v>
      </c>
      <c r="AB5" s="12">
        <f t="shared" si="16"/>
        <v>9</v>
      </c>
      <c r="AC5" s="14">
        <f t="shared" si="17"/>
        <v>31449912</v>
      </c>
      <c r="AD5" s="2">
        <f t="shared" si="28"/>
        <v>1.3125809726147173E-3</v>
      </c>
      <c r="AE5" s="3">
        <f t="shared" si="29"/>
        <v>2.2908859671156342E-5</v>
      </c>
      <c r="AF5" s="3">
        <f t="shared" si="30"/>
        <v>6378139.9983263258</v>
      </c>
      <c r="AG5" s="2">
        <f t="shared" si="31"/>
        <v>146.11591421020844</v>
      </c>
      <c r="AH5" s="2">
        <f t="shared" si="32"/>
        <v>-1.0654942710553407E-2</v>
      </c>
      <c r="AI5" s="2">
        <f t="shared" si="18"/>
        <v>465.10140013755557</v>
      </c>
      <c r="AJ5" s="1">
        <f t="shared" si="19"/>
        <v>298417.78280584514</v>
      </c>
      <c r="AK5" s="1">
        <f t="shared" si="20"/>
        <v>169378.00853837852</v>
      </c>
      <c r="AL5" s="1">
        <f t="shared" ref="AL5:AL68" si="43" xml:space="preserve"> SQRT(POWER(AJ5,2) + POWER(AK5,2))</f>
        <v>343135.66248815291</v>
      </c>
      <c r="AM5" s="1">
        <f t="shared" si="33"/>
        <v>-1582.2188678290695</v>
      </c>
      <c r="AN5" s="1">
        <f t="shared" si="34"/>
        <v>169524.12445258873</v>
      </c>
      <c r="AO5" s="2">
        <f t="shared" si="35"/>
        <v>1.0654942710553407E-2</v>
      </c>
      <c r="AP5" s="2">
        <f t="shared" si="36"/>
        <v>-465.10140013755557</v>
      </c>
      <c r="AQ5" s="2">
        <f t="shared" si="37"/>
        <v>-157.06179063868638</v>
      </c>
      <c r="AR5" s="1">
        <f t="shared" si="38"/>
        <v>8998.0639593486685</v>
      </c>
      <c r="AS5" s="2">
        <f t="shared" si="39"/>
        <v>-157.05113569597583</v>
      </c>
      <c r="AT5" s="2">
        <f t="shared" si="40"/>
        <v>8532.9625592111133</v>
      </c>
      <c r="AU5" s="2">
        <f t="shared" si="41"/>
        <v>8534.4077179451688</v>
      </c>
    </row>
    <row r="6" spans="1:47" x14ac:dyDescent="0.2">
      <c r="A6" t="s">
        <v>18</v>
      </c>
      <c r="B6" s="7">
        <f xml:space="preserve"> SQRT(POWER(B4,2) - POWER(B5,2))</f>
        <v>3683565.6272014482</v>
      </c>
      <c r="C6" s="10" t="s">
        <v>26</v>
      </c>
      <c r="D6" s="11">
        <f t="shared" si="21"/>
        <v>1.5</v>
      </c>
      <c r="E6" s="12">
        <f t="shared" si="22"/>
        <v>2.6179938779914945E-2</v>
      </c>
      <c r="F6" s="13">
        <f t="shared" si="0"/>
        <v>10384940.120508576</v>
      </c>
      <c r="G6" s="13">
        <f t="shared" si="1"/>
        <v>6674580.1205085758</v>
      </c>
      <c r="H6" s="13">
        <f t="shared" si="2"/>
        <v>6674.5801205085763</v>
      </c>
      <c r="I6" s="13">
        <f t="shared" si="3"/>
        <v>254270.04915804436</v>
      </c>
      <c r="J6" s="12">
        <f t="shared" si="23"/>
        <v>254.27004915804437</v>
      </c>
      <c r="K6" s="13">
        <f t="shared" si="4"/>
        <v>6679421.6099140728</v>
      </c>
      <c r="L6" s="13">
        <f t="shared" si="5"/>
        <v>8998.7277272311112</v>
      </c>
      <c r="M6" s="12">
        <f t="shared" si="6"/>
        <v>-235.55923055235354</v>
      </c>
      <c r="N6" s="13">
        <f t="shared" si="7"/>
        <v>8995.644087987228</v>
      </c>
      <c r="O6" s="12">
        <f t="shared" si="8"/>
        <v>277.88646076371526</v>
      </c>
      <c r="P6" s="13">
        <f t="shared" si="9"/>
        <v>-235559.23055235355</v>
      </c>
      <c r="Q6" s="13">
        <f t="shared" si="10"/>
        <v>8995644.0879872274</v>
      </c>
      <c r="R6" s="13">
        <f t="shared" si="24"/>
        <v>8998727.7272311095</v>
      </c>
      <c r="S6" s="1">
        <f t="shared" si="25"/>
        <v>6730071.755274809</v>
      </c>
      <c r="T6" s="1">
        <f t="shared" si="42"/>
        <v>188967.09602407893</v>
      </c>
      <c r="U6" s="3">
        <f t="shared" si="11"/>
        <v>6732724.1436529625</v>
      </c>
      <c r="V6" s="14">
        <f t="shared" si="12"/>
        <v>60585951431288.258</v>
      </c>
      <c r="W6" s="14">
        <f t="shared" si="13"/>
        <v>40488550354.418999</v>
      </c>
      <c r="X6" s="14">
        <f t="shared" si="14"/>
        <v>-59671993830</v>
      </c>
      <c r="Y6" s="14">
        <f t="shared" si="26"/>
        <v>-19183443475.581001</v>
      </c>
      <c r="Z6" s="12">
        <f t="shared" si="15"/>
        <v>84.771780790382124</v>
      </c>
      <c r="AA6" s="13">
        <f t="shared" si="27"/>
        <v>283073162.0985651</v>
      </c>
      <c r="AB6" s="12">
        <f t="shared" si="16"/>
        <v>9</v>
      </c>
      <c r="AC6" s="14">
        <f t="shared" si="17"/>
        <v>31452573</v>
      </c>
      <c r="AD6" s="2">
        <f t="shared" si="28"/>
        <v>1.9688714589220762E-3</v>
      </c>
      <c r="AE6" s="3">
        <f t="shared" si="29"/>
        <v>3.4363289506734513E-5</v>
      </c>
      <c r="AF6" s="3">
        <f t="shared" si="30"/>
        <v>6378139.9962342326</v>
      </c>
      <c r="AG6" s="2">
        <f t="shared" si="31"/>
        <v>219.17387129134895</v>
      </c>
      <c r="AH6" s="2">
        <f t="shared" si="32"/>
        <v>-1.5982414064016764E-2</v>
      </c>
      <c r="AI6" s="2">
        <f t="shared" si="18"/>
        <v>465.10139998499773</v>
      </c>
      <c r="AJ6" s="1">
        <f t="shared" si="19"/>
        <v>296440.12427434325</v>
      </c>
      <c r="AK6" s="1">
        <f t="shared" si="20"/>
        <v>254050.87528675303</v>
      </c>
      <c r="AL6" s="1">
        <f t="shared" si="43"/>
        <v>390408.24083740014</v>
      </c>
      <c r="AM6" s="1">
        <f t="shared" si="33"/>
        <v>-3559.879491424188</v>
      </c>
      <c r="AN6" s="1">
        <f t="shared" si="34"/>
        <v>254270.04915804436</v>
      </c>
      <c r="AO6" s="2">
        <f t="shared" si="35"/>
        <v>1.5982414064016764E-2</v>
      </c>
      <c r="AP6" s="2">
        <f t="shared" si="36"/>
        <v>-465.10139998499773</v>
      </c>
      <c r="AQ6" s="2">
        <f t="shared" si="37"/>
        <v>-235.55923055235354</v>
      </c>
      <c r="AR6" s="1">
        <f t="shared" si="38"/>
        <v>8995.644087987228</v>
      </c>
      <c r="AS6" s="2">
        <f t="shared" si="39"/>
        <v>-235.54324813828953</v>
      </c>
      <c r="AT6" s="2">
        <f t="shared" si="40"/>
        <v>8530.5426880022296</v>
      </c>
      <c r="AU6" s="2">
        <f t="shared" si="41"/>
        <v>8533.7939495614628</v>
      </c>
    </row>
    <row r="7" spans="1:47" x14ac:dyDescent="0.2">
      <c r="B7" s="8"/>
      <c r="D7" s="11">
        <f t="shared" si="21"/>
        <v>2</v>
      </c>
      <c r="E7" s="12">
        <f t="shared" si="22"/>
        <v>3.4906585039886591E-2</v>
      </c>
      <c r="F7" s="13">
        <f t="shared" si="0"/>
        <v>10382171.606487876</v>
      </c>
      <c r="G7" s="13">
        <f t="shared" si="1"/>
        <v>6671811.6064878758</v>
      </c>
      <c r="H7" s="13">
        <f t="shared" si="2"/>
        <v>6671.8116064878759</v>
      </c>
      <c r="I7" s="13">
        <f t="shared" si="3"/>
        <v>338996.6102147153</v>
      </c>
      <c r="J7" s="12">
        <f t="shared" si="23"/>
        <v>338.9966102147153</v>
      </c>
      <c r="K7" s="13">
        <f t="shared" si="4"/>
        <v>6680418.3113187905</v>
      </c>
      <c r="L7" s="13">
        <f t="shared" si="5"/>
        <v>8997.738320806553</v>
      </c>
      <c r="M7" s="12">
        <f t="shared" si="6"/>
        <v>-314.01653885695589</v>
      </c>
      <c r="N7" s="13">
        <f t="shared" si="7"/>
        <v>8992.2571417322706</v>
      </c>
      <c r="O7" s="12">
        <f t="shared" si="8"/>
        <v>277.81445186729013</v>
      </c>
      <c r="P7" s="13">
        <f t="shared" si="9"/>
        <v>-314016.53885695589</v>
      </c>
      <c r="Q7" s="13">
        <f t="shared" si="10"/>
        <v>8992257.1417322699</v>
      </c>
      <c r="R7" s="13">
        <f t="shared" si="24"/>
        <v>8997738.3208065517</v>
      </c>
      <c r="S7" s="1">
        <f t="shared" si="25"/>
        <v>6728729.0284295538</v>
      </c>
      <c r="T7" s="1">
        <f t="shared" si="42"/>
        <v>251950.81958280492</v>
      </c>
      <c r="U7" s="3">
        <f t="shared" si="11"/>
        <v>6733444.4048732575</v>
      </c>
      <c r="V7" s="14">
        <f t="shared" si="12"/>
        <v>60585770752748.586</v>
      </c>
      <c r="W7" s="14">
        <f t="shared" si="13"/>
        <v>40479647444.855362</v>
      </c>
      <c r="X7" s="14">
        <f t="shared" si="14"/>
        <v>-59663090920</v>
      </c>
      <c r="Y7" s="14">
        <f t="shared" si="26"/>
        <v>-19183443475.144638</v>
      </c>
      <c r="Z7" s="12">
        <f t="shared" si="15"/>
        <v>84.775490709012047</v>
      </c>
      <c r="AA7" s="13">
        <f t="shared" si="27"/>
        <v>283109085.15202504</v>
      </c>
      <c r="AB7" s="12">
        <f t="shared" si="16"/>
        <v>9</v>
      </c>
      <c r="AC7" s="14">
        <f t="shared" si="17"/>
        <v>31456565</v>
      </c>
      <c r="AD7" s="2">
        <f t="shared" si="28"/>
        <v>2.6251619452294346E-3</v>
      </c>
      <c r="AE7" s="3">
        <f t="shared" si="29"/>
        <v>4.5817719342312684E-5</v>
      </c>
      <c r="AF7" s="3">
        <f t="shared" si="30"/>
        <v>6378139.9933053022</v>
      </c>
      <c r="AG7" s="2">
        <f t="shared" si="31"/>
        <v>292.23182834373296</v>
      </c>
      <c r="AH7" s="2">
        <f t="shared" si="32"/>
        <v>-2.1309885415383166E-2</v>
      </c>
      <c r="AI7" s="2">
        <f t="shared" si="18"/>
        <v>465.10139977141665</v>
      </c>
      <c r="AJ7" s="1">
        <f t="shared" si="19"/>
        <v>293671.61318257358</v>
      </c>
      <c r="AK7" s="1">
        <f t="shared" si="20"/>
        <v>338704.37838637159</v>
      </c>
      <c r="AL7" s="1">
        <f t="shared" si="43"/>
        <v>448289.71918543201</v>
      </c>
      <c r="AM7" s="1">
        <f t="shared" si="33"/>
        <v>-6328.3935121241957</v>
      </c>
      <c r="AN7" s="1">
        <f t="shared" si="34"/>
        <v>338996.6102147153</v>
      </c>
      <c r="AO7" s="2">
        <f t="shared" si="35"/>
        <v>2.1309885415383166E-2</v>
      </c>
      <c r="AP7" s="2">
        <f t="shared" si="36"/>
        <v>-465.10139977141665</v>
      </c>
      <c r="AQ7" s="2">
        <f t="shared" si="37"/>
        <v>-314.01653885695589</v>
      </c>
      <c r="AR7" s="1">
        <f t="shared" si="38"/>
        <v>8992.2571417322706</v>
      </c>
      <c r="AS7" s="2">
        <f t="shared" si="39"/>
        <v>-313.99522897154048</v>
      </c>
      <c r="AT7" s="2">
        <f t="shared" si="40"/>
        <v>8527.1557419608544</v>
      </c>
      <c r="AU7" s="2">
        <f t="shared" si="41"/>
        <v>8532.9349025685678</v>
      </c>
    </row>
    <row r="8" spans="1:47" x14ac:dyDescent="0.2">
      <c r="A8" t="s">
        <v>33</v>
      </c>
      <c r="B8" s="6">
        <v>6378140</v>
      </c>
      <c r="C8" s="10" t="s">
        <v>26</v>
      </c>
      <c r="D8" s="11">
        <f t="shared" si="21"/>
        <v>2.5</v>
      </c>
      <c r="E8" s="12">
        <f t="shared" si="22"/>
        <v>4.3633231299858237E-2</v>
      </c>
      <c r="F8" s="13">
        <f t="shared" si="0"/>
        <v>10378612.449903131</v>
      </c>
      <c r="G8" s="13">
        <f t="shared" si="1"/>
        <v>6668252.4499031305</v>
      </c>
      <c r="H8" s="13">
        <f t="shared" si="2"/>
        <v>6668.2524499031306</v>
      </c>
      <c r="I8" s="13">
        <f t="shared" si="3"/>
        <v>423697.35536703997</v>
      </c>
      <c r="J8" s="12">
        <f t="shared" si="23"/>
        <v>423.69735536703996</v>
      </c>
      <c r="K8" s="13">
        <f t="shared" si="4"/>
        <v>6681699.6478878129</v>
      </c>
      <c r="L8" s="13">
        <f t="shared" si="5"/>
        <v>8996.4666363795077</v>
      </c>
      <c r="M8" s="12">
        <f t="shared" si="6"/>
        <v>-392.42036313155921</v>
      </c>
      <c r="N8" s="13">
        <f t="shared" si="7"/>
        <v>8987.9039935954661</v>
      </c>
      <c r="O8" s="12">
        <f t="shared" si="8"/>
        <v>277.72191889048565</v>
      </c>
      <c r="P8" s="13">
        <f t="shared" si="9"/>
        <v>-392420.36313155922</v>
      </c>
      <c r="Q8" s="13">
        <f t="shared" si="10"/>
        <v>8987903.993595466</v>
      </c>
      <c r="R8" s="13">
        <f t="shared" si="24"/>
        <v>8996466.6363795083</v>
      </c>
      <c r="S8" s="1">
        <f t="shared" si="25"/>
        <v>6727002.5802455246</v>
      </c>
      <c r="T8" s="1">
        <f t="shared" si="42"/>
        <v>314929.99145585828</v>
      </c>
      <c r="U8" s="3">
        <f t="shared" si="11"/>
        <v>6734370.3947843807</v>
      </c>
      <c r="V8" s="14">
        <f t="shared" si="12"/>
        <v>60585538573699.578</v>
      </c>
      <c r="W8" s="14">
        <f t="shared" si="13"/>
        <v>40468205969.744812</v>
      </c>
      <c r="X8" s="14">
        <f t="shared" si="14"/>
        <v>-59651649445</v>
      </c>
      <c r="Y8" s="14">
        <f t="shared" si="26"/>
        <v>-19183443475.255188</v>
      </c>
      <c r="Z8" s="12">
        <f t="shared" si="15"/>
        <v>84.780125759882537</v>
      </c>
      <c r="AA8" s="13">
        <f t="shared" si="27"/>
        <v>283156978.30145174</v>
      </c>
      <c r="AB8" s="12">
        <f t="shared" si="16"/>
        <v>9</v>
      </c>
      <c r="AC8" s="14">
        <f t="shared" si="17"/>
        <v>31461886</v>
      </c>
      <c r="AD8" s="2">
        <f t="shared" si="28"/>
        <v>3.2814524315367931E-3</v>
      </c>
      <c r="AE8" s="3">
        <f t="shared" si="29"/>
        <v>5.7272149177890848E-5</v>
      </c>
      <c r="AF8" s="3">
        <f t="shared" si="30"/>
        <v>6378139.9895395348</v>
      </c>
      <c r="AG8" s="2">
        <f t="shared" si="31"/>
        <v>365.28978535777497</v>
      </c>
      <c r="AH8" s="2">
        <f t="shared" si="32"/>
        <v>-2.6637356763953627E-2</v>
      </c>
      <c r="AI8" s="2">
        <f t="shared" si="18"/>
        <v>465.10139949681252</v>
      </c>
      <c r="AJ8" s="1">
        <f t="shared" si="19"/>
        <v>290112.46036359575</v>
      </c>
      <c r="AK8" s="1">
        <f t="shared" si="20"/>
        <v>423332.0655816822</v>
      </c>
      <c r="AL8" s="1">
        <f t="shared" si="43"/>
        <v>513201.01072374423</v>
      </c>
      <c r="AM8" s="1">
        <f t="shared" si="33"/>
        <v>-9887.5500968694687</v>
      </c>
      <c r="AN8" s="1">
        <f t="shared" si="34"/>
        <v>423697.35536703997</v>
      </c>
      <c r="AO8" s="2">
        <f t="shared" si="35"/>
        <v>2.6637356763953627E-2</v>
      </c>
      <c r="AP8" s="2">
        <f t="shared" si="36"/>
        <v>-465.10139949681252</v>
      </c>
      <c r="AQ8" s="2">
        <f t="shared" si="37"/>
        <v>-392.42036313155921</v>
      </c>
      <c r="AR8" s="1">
        <f t="shared" si="38"/>
        <v>8987.9039935954661</v>
      </c>
      <c r="AS8" s="2">
        <f t="shared" si="39"/>
        <v>-392.39372577479526</v>
      </c>
      <c r="AT8" s="2">
        <f t="shared" si="40"/>
        <v>8522.8025940986536</v>
      </c>
      <c r="AU8" s="2">
        <f t="shared" si="41"/>
        <v>8531.8308055189518</v>
      </c>
    </row>
    <row r="9" spans="1:47" x14ac:dyDescent="0.2">
      <c r="A9" t="s">
        <v>15</v>
      </c>
      <c r="B9" s="9">
        <f>5.97219*10^24</f>
        <v>5.9721900000000004E+24</v>
      </c>
      <c r="C9" s="10" t="s">
        <v>6</v>
      </c>
      <c r="D9" s="11">
        <f t="shared" si="21"/>
        <v>3</v>
      </c>
      <c r="E9" s="12">
        <f t="shared" si="22"/>
        <v>5.235987755982989E-2</v>
      </c>
      <c r="F9" s="13">
        <f t="shared" si="0"/>
        <v>10374262.92179789</v>
      </c>
      <c r="G9" s="13">
        <f t="shared" si="1"/>
        <v>6663902.9217978902</v>
      </c>
      <c r="H9" s="13">
        <f t="shared" si="2"/>
        <v>6663.9029217978905</v>
      </c>
      <c r="I9" s="13">
        <f t="shared" si="3"/>
        <v>508365.83432540571</v>
      </c>
      <c r="J9" s="12">
        <f t="shared" si="23"/>
        <v>508.36583432540573</v>
      </c>
      <c r="K9" s="13">
        <f t="shared" si="4"/>
        <v>6683265.5171447312</v>
      </c>
      <c r="L9" s="13">
        <f t="shared" si="5"/>
        <v>8994.9129807335939</v>
      </c>
      <c r="M9" s="12">
        <f t="shared" si="6"/>
        <v>-470.75737216876206</v>
      </c>
      <c r="N9" s="13">
        <f t="shared" si="7"/>
        <v>8982.5857651078659</v>
      </c>
      <c r="O9" s="12">
        <f t="shared" si="8"/>
        <v>277.60889918573139</v>
      </c>
      <c r="P9" s="13">
        <f t="shared" si="9"/>
        <v>-470757.37216876209</v>
      </c>
      <c r="Q9" s="13">
        <f t="shared" si="10"/>
        <v>8982585.7651078664</v>
      </c>
      <c r="R9" s="13">
        <f t="shared" si="24"/>
        <v>8994912.9807335939</v>
      </c>
      <c r="S9" s="1">
        <f t="shared" si="25"/>
        <v>6724892.3468993576</v>
      </c>
      <c r="T9" s="1">
        <f t="shared" si="42"/>
        <v>377903.47173820325</v>
      </c>
      <c r="U9" s="3">
        <f t="shared" si="11"/>
        <v>6735502.0682453457</v>
      </c>
      <c r="V9" s="14">
        <f t="shared" si="12"/>
        <v>60585254985418.031</v>
      </c>
      <c r="W9" s="14">
        <f t="shared" si="13"/>
        <v>40454229765.484856</v>
      </c>
      <c r="X9" s="14">
        <f t="shared" si="14"/>
        <v>-59637673241</v>
      </c>
      <c r="Y9" s="14">
        <f t="shared" si="26"/>
        <v>-19183443475.515144</v>
      </c>
      <c r="Z9" s="12">
        <f t="shared" si="15"/>
        <v>84.785684379350982</v>
      </c>
      <c r="AA9" s="13">
        <f t="shared" si="27"/>
        <v>283216837.89948952</v>
      </c>
      <c r="AB9" s="12">
        <f t="shared" si="16"/>
        <v>9</v>
      </c>
      <c r="AC9" s="14">
        <f t="shared" si="17"/>
        <v>31468537</v>
      </c>
      <c r="AD9" s="2">
        <f t="shared" si="28"/>
        <v>3.9377429178441515E-3</v>
      </c>
      <c r="AE9" s="3">
        <f t="shared" si="29"/>
        <v>6.8726579013469013E-5</v>
      </c>
      <c r="AF9" s="3">
        <f t="shared" si="30"/>
        <v>6378139.9849369302</v>
      </c>
      <c r="AG9" s="2">
        <f t="shared" si="31"/>
        <v>438.34774232388952</v>
      </c>
      <c r="AH9" s="2">
        <f t="shared" si="32"/>
        <v>-3.1964828109132433E-2</v>
      </c>
      <c r="AI9" s="2">
        <f t="shared" si="18"/>
        <v>465.10139916118521</v>
      </c>
      <c r="AJ9" s="1">
        <f t="shared" si="19"/>
        <v>285762.93686095998</v>
      </c>
      <c r="AK9" s="1">
        <f t="shared" si="20"/>
        <v>507927.48658308183</v>
      </c>
      <c r="AL9" s="1">
        <f t="shared" si="43"/>
        <v>582795.66548663331</v>
      </c>
      <c r="AM9" s="1">
        <f t="shared" si="33"/>
        <v>-14237.078202109784</v>
      </c>
      <c r="AN9" s="1">
        <f t="shared" si="34"/>
        <v>508365.83432540571</v>
      </c>
      <c r="AO9" s="2">
        <f t="shared" si="35"/>
        <v>3.1964828109132433E-2</v>
      </c>
      <c r="AP9" s="2">
        <f t="shared" si="36"/>
        <v>-465.10139916118521</v>
      </c>
      <c r="AQ9" s="2">
        <f t="shared" si="37"/>
        <v>-470.75737216876206</v>
      </c>
      <c r="AR9" s="1">
        <f t="shared" si="38"/>
        <v>8982.5857651078659</v>
      </c>
      <c r="AS9" s="2">
        <f t="shared" si="39"/>
        <v>-470.72540734065291</v>
      </c>
      <c r="AT9" s="2">
        <f t="shared" si="40"/>
        <v>8517.4843659466806</v>
      </c>
      <c r="AU9" s="2">
        <f t="shared" si="41"/>
        <v>8530.4819519920529</v>
      </c>
    </row>
    <row r="10" spans="1:47" x14ac:dyDescent="0.2">
      <c r="A10" t="s">
        <v>45</v>
      </c>
      <c r="B10" s="23">
        <f>15.04107 * (PI()/180) / 3600</f>
        <v>7.2921165145262078E-5</v>
      </c>
      <c r="C10" s="10" t="s">
        <v>46</v>
      </c>
      <c r="D10" s="11">
        <f t="shared" si="21"/>
        <v>3.5</v>
      </c>
      <c r="E10" s="12">
        <f t="shared" si="22"/>
        <v>6.1086523819801536E-2</v>
      </c>
      <c r="F10" s="13">
        <f t="shared" si="0"/>
        <v>10369123.353405565</v>
      </c>
      <c r="G10" s="13">
        <f t="shared" si="1"/>
        <v>6658763.353405565</v>
      </c>
      <c r="H10" s="13">
        <f t="shared" si="2"/>
        <v>6658.7633534055649</v>
      </c>
      <c r="I10" s="13">
        <f t="shared" si="3"/>
        <v>592995.5992572282</v>
      </c>
      <c r="J10" s="12">
        <f t="shared" si="23"/>
        <v>592.99559925722826</v>
      </c>
      <c r="K10" s="13">
        <f t="shared" si="4"/>
        <v>6685115.7938659042</v>
      </c>
      <c r="L10" s="13">
        <f t="shared" si="5"/>
        <v>8993.0777284084106</v>
      </c>
      <c r="M10" s="12">
        <f t="shared" si="6"/>
        <v>-549.01426124278203</v>
      </c>
      <c r="N10" s="13">
        <f t="shared" si="7"/>
        <v>8976.3038256371092</v>
      </c>
      <c r="O10" s="12">
        <f t="shared" si="8"/>
        <v>277.47543833381303</v>
      </c>
      <c r="P10" s="13">
        <f t="shared" si="9"/>
        <v>-549014.261242782</v>
      </c>
      <c r="Q10" s="13">
        <f t="shared" si="10"/>
        <v>8976303.8256371096</v>
      </c>
      <c r="R10" s="13">
        <f t="shared" si="24"/>
        <v>8993077.7284084093</v>
      </c>
      <c r="S10" s="1">
        <f t="shared" si="25"/>
        <v>6722398.2503843093</v>
      </c>
      <c r="T10" s="1">
        <f t="shared" si="42"/>
        <v>440870.11920100817</v>
      </c>
      <c r="U10" s="3">
        <f t="shared" si="11"/>
        <v>6736839.3701181812</v>
      </c>
      <c r="V10" s="14">
        <f t="shared" si="12"/>
        <v>60584920099274.758</v>
      </c>
      <c r="W10" s="14">
        <f t="shared" si="13"/>
        <v>40437723514.597694</v>
      </c>
      <c r="X10" s="14">
        <f t="shared" si="14"/>
        <v>-59621166990</v>
      </c>
      <c r="Y10" s="14">
        <f t="shared" si="26"/>
        <v>-19183443475.402306</v>
      </c>
      <c r="Z10" s="12">
        <f t="shared" si="15"/>
        <v>84.792164692907591</v>
      </c>
      <c r="AA10" s="13">
        <f t="shared" si="27"/>
        <v>283288659.38703871</v>
      </c>
      <c r="AB10" s="12">
        <f t="shared" si="16"/>
        <v>9</v>
      </c>
      <c r="AC10" s="14">
        <f t="shared" si="17"/>
        <v>31476517</v>
      </c>
      <c r="AD10" s="2">
        <f t="shared" si="28"/>
        <v>4.59403340415151E-3</v>
      </c>
      <c r="AE10" s="3">
        <f t="shared" si="29"/>
        <v>8.0181008849047184E-5</v>
      </c>
      <c r="AF10" s="3">
        <f t="shared" si="30"/>
        <v>6378139.9794974877</v>
      </c>
      <c r="AG10" s="2">
        <f t="shared" si="31"/>
        <v>511.40569923249109</v>
      </c>
      <c r="AH10" s="2">
        <f t="shared" si="32"/>
        <v>-3.7292299450014055E-2</v>
      </c>
      <c r="AI10" s="2">
        <f t="shared" si="18"/>
        <v>465.10139876453474</v>
      </c>
      <c r="AJ10" s="1">
        <f t="shared" si="19"/>
        <v>280623.37390807737</v>
      </c>
      <c r="AK10" s="1">
        <f t="shared" si="20"/>
        <v>592484.19355799572</v>
      </c>
      <c r="AL10" s="1">
        <f t="shared" si="43"/>
        <v>655581.41950456554</v>
      </c>
      <c r="AM10" s="1">
        <f t="shared" si="33"/>
        <v>-19376.646594434977</v>
      </c>
      <c r="AN10" s="1">
        <f t="shared" si="34"/>
        <v>592995.5992572282</v>
      </c>
      <c r="AO10" s="2">
        <f t="shared" si="35"/>
        <v>3.7292299450014055E-2</v>
      </c>
      <c r="AP10" s="2">
        <f t="shared" si="36"/>
        <v>-465.10139876453474</v>
      </c>
      <c r="AQ10" s="2">
        <f t="shared" si="37"/>
        <v>-549.01426124278203</v>
      </c>
      <c r="AR10" s="1">
        <f t="shared" si="38"/>
        <v>8976.3038256371092</v>
      </c>
      <c r="AS10" s="2">
        <f t="shared" si="39"/>
        <v>-548.97696894333205</v>
      </c>
      <c r="AT10" s="2">
        <f t="shared" si="40"/>
        <v>8511.2024268725745</v>
      </c>
      <c r="AU10" s="2">
        <f t="shared" si="41"/>
        <v>8528.888700389507</v>
      </c>
    </row>
    <row r="11" spans="1:47" x14ac:dyDescent="0.2">
      <c r="A11" t="s">
        <v>1</v>
      </c>
      <c r="B11" s="9">
        <f>6.67384*10^(-11)</f>
        <v>6.6738400000000001E-11</v>
      </c>
      <c r="C11" s="4" t="s">
        <v>30</v>
      </c>
      <c r="D11" s="11">
        <f t="shared" si="21"/>
        <v>4</v>
      </c>
      <c r="E11" s="12">
        <f t="shared" si="22"/>
        <v>6.9813170079773182E-2</v>
      </c>
      <c r="F11" s="13">
        <f t="shared" si="0"/>
        <v>10363194.136124184</v>
      </c>
      <c r="G11" s="13">
        <f t="shared" si="1"/>
        <v>6652834.1361241844</v>
      </c>
      <c r="H11" s="13">
        <f t="shared" si="2"/>
        <v>6652.8341361241846</v>
      </c>
      <c r="I11" s="13">
        <f t="shared" si="3"/>
        <v>677580.20527829649</v>
      </c>
      <c r="J11" s="12">
        <f t="shared" si="23"/>
        <v>677.58020527829649</v>
      </c>
      <c r="K11" s="13">
        <f t="shared" si="4"/>
        <v>6687250.3300956367</v>
      </c>
      <c r="L11" s="13">
        <f t="shared" si="5"/>
        <v>8990.9613214495275</v>
      </c>
      <c r="M11" s="12">
        <f t="shared" si="6"/>
        <v>-627.17775735414148</v>
      </c>
      <c r="N11" s="13">
        <f t="shared" si="7"/>
        <v>8969.0597915546114</v>
      </c>
      <c r="O11" s="12">
        <f t="shared" si="8"/>
        <v>277.32159010075554</v>
      </c>
      <c r="P11" s="13">
        <f t="shared" si="9"/>
        <v>-627177.75735414145</v>
      </c>
      <c r="Q11" s="13">
        <f t="shared" si="10"/>
        <v>8969059.7915546112</v>
      </c>
      <c r="R11" s="13">
        <f t="shared" si="24"/>
        <v>8990961.3214495257</v>
      </c>
      <c r="S11" s="1">
        <f t="shared" si="25"/>
        <v>6719520.1985100619</v>
      </c>
      <c r="T11" s="1">
        <f t="shared" si="42"/>
        <v>503828.79102592118</v>
      </c>
      <c r="U11" s="3">
        <f t="shared" si="11"/>
        <v>6738382.2352884775</v>
      </c>
      <c r="V11" s="14">
        <f t="shared" si="12"/>
        <v>60584534046621.312</v>
      </c>
      <c r="W11" s="14">
        <f t="shared" si="13"/>
        <v>40418692741.900719</v>
      </c>
      <c r="X11" s="14">
        <f t="shared" si="14"/>
        <v>-59602136217</v>
      </c>
      <c r="Y11" s="14">
        <f t="shared" si="26"/>
        <v>-19183443475.099281</v>
      </c>
      <c r="Z11" s="12">
        <f t="shared" si="15"/>
        <v>84.799564515480498</v>
      </c>
      <c r="AA11" s="13">
        <f t="shared" si="27"/>
        <v>283372437.29511797</v>
      </c>
      <c r="AB11" s="12">
        <f t="shared" si="16"/>
        <v>9</v>
      </c>
      <c r="AC11" s="14">
        <f t="shared" si="17"/>
        <v>31485826</v>
      </c>
      <c r="AD11" s="2">
        <f t="shared" si="28"/>
        <v>5.2503238904588684E-3</v>
      </c>
      <c r="AE11" s="3">
        <f t="shared" si="29"/>
        <v>9.1635438684625355E-5</v>
      </c>
      <c r="AF11" s="3">
        <f t="shared" si="30"/>
        <v>6378139.973221208</v>
      </c>
      <c r="AG11" s="2">
        <f t="shared" si="31"/>
        <v>584.46365607399423</v>
      </c>
      <c r="AH11" s="2">
        <f t="shared" si="32"/>
        <v>-4.2619770786002778E-2</v>
      </c>
      <c r="AI11" s="2">
        <f t="shared" si="18"/>
        <v>465.10139830686114</v>
      </c>
      <c r="AJ11" s="1">
        <f t="shared" si="19"/>
        <v>274694.16290297639</v>
      </c>
      <c r="AK11" s="1">
        <f t="shared" si="20"/>
        <v>676995.74162222247</v>
      </c>
      <c r="AL11" s="1">
        <f t="shared" si="43"/>
        <v>730602.57138035714</v>
      </c>
      <c r="AM11" s="1">
        <f t="shared" si="33"/>
        <v>-25305.863875815645</v>
      </c>
      <c r="AN11" s="1">
        <f t="shared" si="34"/>
        <v>677580.20527829649</v>
      </c>
      <c r="AO11" s="2">
        <f t="shared" si="35"/>
        <v>4.2619770786002778E-2</v>
      </c>
      <c r="AP11" s="2">
        <f t="shared" si="36"/>
        <v>-465.10139830686114</v>
      </c>
      <c r="AQ11" s="2">
        <f t="shared" si="37"/>
        <v>-627.17775735414148</v>
      </c>
      <c r="AR11" s="1">
        <f t="shared" si="38"/>
        <v>8969.0597915546114</v>
      </c>
      <c r="AS11" s="2">
        <f t="shared" si="39"/>
        <v>-627.13513758335546</v>
      </c>
      <c r="AT11" s="2">
        <f t="shared" si="40"/>
        <v>8503.9583932477508</v>
      </c>
      <c r="AU11" s="2">
        <f t="shared" si="41"/>
        <v>8527.0514736854129</v>
      </c>
    </row>
    <row r="12" spans="1:47" x14ac:dyDescent="0.2">
      <c r="A12" t="s">
        <v>19</v>
      </c>
      <c r="B12" s="9">
        <f xml:space="preserve"> B11*B9</f>
        <v>398574405096000</v>
      </c>
      <c r="C12" s="4" t="s">
        <v>31</v>
      </c>
      <c r="D12" s="11">
        <f t="shared" si="21"/>
        <v>4.5</v>
      </c>
      <c r="E12" s="12">
        <f t="shared" si="22"/>
        <v>7.8539816339744828E-2</v>
      </c>
      <c r="F12" s="13">
        <f t="shared" si="0"/>
        <v>10356475.7214866</v>
      </c>
      <c r="G12" s="13">
        <f t="shared" si="1"/>
        <v>6646115.7214866001</v>
      </c>
      <c r="H12" s="13">
        <f t="shared" si="2"/>
        <v>6646.1157214866007</v>
      </c>
      <c r="I12" s="13">
        <f t="shared" si="3"/>
        <v>762113.21094337758</v>
      </c>
      <c r="J12" s="12">
        <f t="shared" si="23"/>
        <v>762.11321094337757</v>
      </c>
      <c r="K12" s="13">
        <f t="shared" si="4"/>
        <v>6689668.9551640572</v>
      </c>
      <c r="L12" s="13">
        <f t="shared" si="5"/>
        <v>8988.5642691138237</v>
      </c>
      <c r="M12" s="12">
        <f t="shared" si="6"/>
        <v>-705.23462444628865</v>
      </c>
      <c r="N12" s="13">
        <f t="shared" si="7"/>
        <v>8960.8555252538154</v>
      </c>
      <c r="O12" s="12">
        <f t="shared" si="8"/>
        <v>277.14741638704425</v>
      </c>
      <c r="P12" s="13">
        <f t="shared" si="9"/>
        <v>-705234.62444628868</v>
      </c>
      <c r="Q12" s="13">
        <f t="shared" si="10"/>
        <v>8960855.5252538156</v>
      </c>
      <c r="R12" s="13">
        <f t="shared" si="24"/>
        <v>8988564.2691138238</v>
      </c>
      <c r="S12" s="1">
        <f t="shared" si="25"/>
        <v>6716258.0849025603</v>
      </c>
      <c r="T12" s="1">
        <f t="shared" si="42"/>
        <v>566778.34253829496</v>
      </c>
      <c r="U12" s="3">
        <f t="shared" si="11"/>
        <v>6740130.5886896187</v>
      </c>
      <c r="V12" s="14">
        <f t="shared" si="12"/>
        <v>60584096978656.633</v>
      </c>
      <c r="W12" s="14">
        <f t="shared" si="13"/>
        <v>40397143809.994858</v>
      </c>
      <c r="X12" s="14">
        <f t="shared" si="14"/>
        <v>-59580587285</v>
      </c>
      <c r="Y12" s="14">
        <f t="shared" si="26"/>
        <v>-19183443475.005142</v>
      </c>
      <c r="Z12" s="12">
        <f t="shared" si="15"/>
        <v>84.807881352637978</v>
      </c>
      <c r="AA12" s="13">
        <f t="shared" si="27"/>
        <v>283468165.24355483</v>
      </c>
      <c r="AB12" s="12">
        <f t="shared" si="16"/>
        <v>9</v>
      </c>
      <c r="AC12" s="14">
        <f t="shared" si="17"/>
        <v>31496462</v>
      </c>
      <c r="AD12" s="2">
        <f t="shared" si="28"/>
        <v>5.9066143767662269E-3</v>
      </c>
      <c r="AE12" s="3">
        <f t="shared" si="29"/>
        <v>1.0308986852020351E-4</v>
      </c>
      <c r="AF12" s="3">
        <f t="shared" si="30"/>
        <v>6378139.9661080912</v>
      </c>
      <c r="AG12" s="2">
        <f t="shared" si="31"/>
        <v>657.52161283881333</v>
      </c>
      <c r="AH12" s="2">
        <f t="shared" si="32"/>
        <v>-4.794724211639962E-2</v>
      </c>
      <c r="AI12" s="2">
        <f t="shared" si="18"/>
        <v>465.10139778816438</v>
      </c>
      <c r="AJ12" s="1">
        <f t="shared" si="19"/>
        <v>267975.75537850894</v>
      </c>
      <c r="AK12" s="1">
        <f t="shared" si="20"/>
        <v>761455.68933053873</v>
      </c>
      <c r="AL12" s="1">
        <f t="shared" si="43"/>
        <v>807233.40632343036</v>
      </c>
      <c r="AM12" s="1">
        <f t="shared" si="33"/>
        <v>-32024.278513399884</v>
      </c>
      <c r="AN12" s="1">
        <f t="shared" si="34"/>
        <v>762113.21094337758</v>
      </c>
      <c r="AO12" s="2">
        <f t="shared" si="35"/>
        <v>4.794724211639962E-2</v>
      </c>
      <c r="AP12" s="2">
        <f t="shared" si="36"/>
        <v>-465.10139778816438</v>
      </c>
      <c r="AQ12" s="2">
        <f t="shared" si="37"/>
        <v>-705.23462444628865</v>
      </c>
      <c r="AR12" s="1">
        <f t="shared" si="38"/>
        <v>8960.8555252538154</v>
      </c>
      <c r="AS12" s="2">
        <f t="shared" si="39"/>
        <v>-705.18667720417227</v>
      </c>
      <c r="AT12" s="2">
        <f t="shared" si="40"/>
        <v>8495.7541274656505</v>
      </c>
      <c r="AU12" s="2">
        <f t="shared" si="41"/>
        <v>8524.9707591320166</v>
      </c>
    </row>
    <row r="13" spans="1:47" x14ac:dyDescent="0.2">
      <c r="B13" s="8"/>
      <c r="D13" s="11">
        <f t="shared" si="21"/>
        <v>5</v>
      </c>
      <c r="E13" s="12">
        <f t="shared" si="22"/>
        <v>8.7266462599716474E-2</v>
      </c>
      <c r="F13" s="13">
        <f t="shared" si="0"/>
        <v>10348968.621126099</v>
      </c>
      <c r="G13" s="13">
        <f t="shared" si="1"/>
        <v>6638608.6211260986</v>
      </c>
      <c r="H13" s="13">
        <f t="shared" si="2"/>
        <v>6638.608621126099</v>
      </c>
      <c r="I13" s="13">
        <f t="shared" si="3"/>
        <v>846588.17873680429</v>
      </c>
      <c r="J13" s="12">
        <f t="shared" si="23"/>
        <v>846.58817873680425</v>
      </c>
      <c r="K13" s="13">
        <f t="shared" si="4"/>
        <v>6692371.4757077442</v>
      </c>
      <c r="L13" s="13">
        <f t="shared" si="5"/>
        <v>8985.8871475305841</v>
      </c>
      <c r="M13" s="12">
        <f t="shared" si="6"/>
        <v>-783.17166858966323</v>
      </c>
      <c r="N13" s="13">
        <f t="shared" si="7"/>
        <v>8951.6931340207266</v>
      </c>
      <c r="O13" s="12">
        <f t="shared" si="8"/>
        <v>276.95298716926908</v>
      </c>
      <c r="P13" s="13">
        <f t="shared" si="9"/>
        <v>-783171.66858966323</v>
      </c>
      <c r="Q13" s="13">
        <f t="shared" si="10"/>
        <v>8951693.1340207271</v>
      </c>
      <c r="R13" s="13">
        <f t="shared" si="24"/>
        <v>8985887.1475305837</v>
      </c>
      <c r="S13" s="1">
        <f t="shared" si="25"/>
        <v>6712611.7890038621</v>
      </c>
      <c r="T13" s="1">
        <f t="shared" si="42"/>
        <v>629717.62693981838</v>
      </c>
      <c r="U13" s="3">
        <f t="shared" si="11"/>
        <v>6742084.3453306304</v>
      </c>
      <c r="V13" s="14">
        <f t="shared" si="12"/>
        <v>60583609066273.664</v>
      </c>
      <c r="W13" s="14">
        <f t="shared" si="13"/>
        <v>40373083914.077667</v>
      </c>
      <c r="X13" s="14">
        <f t="shared" si="14"/>
        <v>-59556527389</v>
      </c>
      <c r="Y13" s="14">
        <f t="shared" si="26"/>
        <v>-19183443474.922333</v>
      </c>
      <c r="Z13" s="12">
        <f t="shared" si="15"/>
        <v>84.817112401632698</v>
      </c>
      <c r="AA13" s="13">
        <f t="shared" si="27"/>
        <v>283575835.94229174</v>
      </c>
      <c r="AB13" s="12">
        <f t="shared" si="16"/>
        <v>9</v>
      </c>
      <c r="AC13" s="14">
        <f t="shared" si="17"/>
        <v>31508426</v>
      </c>
      <c r="AD13" s="2">
        <f t="shared" si="28"/>
        <v>6.5629048630735853E-3</v>
      </c>
      <c r="AE13" s="3">
        <f t="shared" si="29"/>
        <v>1.1454429835578168E-4</v>
      </c>
      <c r="AF13" s="3">
        <f t="shared" si="30"/>
        <v>6378139.9581581373</v>
      </c>
      <c r="AG13" s="2">
        <f t="shared" si="31"/>
        <v>730.5795695173631</v>
      </c>
      <c r="AH13" s="2">
        <f t="shared" si="32"/>
        <v>-5.3274713440608863E-2</v>
      </c>
      <c r="AI13" s="2">
        <f t="shared" si="18"/>
        <v>465.1013972084445</v>
      </c>
      <c r="AJ13" s="1">
        <f t="shared" si="19"/>
        <v>260468.66296796128</v>
      </c>
      <c r="AK13" s="1">
        <f t="shared" si="20"/>
        <v>845857.59916728688</v>
      </c>
      <c r="AL13" s="1">
        <f t="shared" si="43"/>
        <v>885053.10713954549</v>
      </c>
      <c r="AM13" s="1">
        <f t="shared" si="33"/>
        <v>-39531.378873901442</v>
      </c>
      <c r="AN13" s="1">
        <f t="shared" si="34"/>
        <v>846588.17873680429</v>
      </c>
      <c r="AO13" s="2">
        <f t="shared" si="35"/>
        <v>5.3274713440608863E-2</v>
      </c>
      <c r="AP13" s="2">
        <f t="shared" si="36"/>
        <v>-465.1013972084445</v>
      </c>
      <c r="AQ13" s="2">
        <f t="shared" si="37"/>
        <v>-783.17166858966323</v>
      </c>
      <c r="AR13" s="1">
        <f t="shared" si="38"/>
        <v>8951.6931340207266</v>
      </c>
      <c r="AS13" s="2">
        <f t="shared" si="39"/>
        <v>-783.11839387622263</v>
      </c>
      <c r="AT13" s="2">
        <f t="shared" si="40"/>
        <v>8486.5917368122828</v>
      </c>
      <c r="AU13" s="2">
        <f t="shared" si="41"/>
        <v>8522.6471079212115</v>
      </c>
    </row>
    <row r="14" spans="1:47" x14ac:dyDescent="0.2">
      <c r="A14" t="s">
        <v>20</v>
      </c>
      <c r="B14" s="6">
        <v>1000</v>
      </c>
      <c r="C14" s="10" t="s">
        <v>6</v>
      </c>
      <c r="D14" s="11">
        <f t="shared" si="21"/>
        <v>5.5</v>
      </c>
      <c r="E14" s="12">
        <f t="shared" si="22"/>
        <v>9.599310885968812E-2</v>
      </c>
      <c r="F14" s="13">
        <f t="shared" si="0"/>
        <v>10340673.406737437</v>
      </c>
      <c r="G14" s="13">
        <f t="shared" si="1"/>
        <v>6630313.4067374375</v>
      </c>
      <c r="H14" s="13">
        <f t="shared" si="2"/>
        <v>6630.3134067374376</v>
      </c>
      <c r="I14" s="13">
        <f t="shared" si="3"/>
        <v>930998.67556271655</v>
      </c>
      <c r="J14" s="12">
        <f t="shared" si="23"/>
        <v>930.99867556271658</v>
      </c>
      <c r="K14" s="13">
        <f t="shared" si="4"/>
        <v>6695357.6756930416</v>
      </c>
      <c r="L14" s="13">
        <f t="shared" si="5"/>
        <v>8982.9305993187954</v>
      </c>
      <c r="M14" s="12">
        <f t="shared" si="6"/>
        <v>-860.97574312865731</v>
      </c>
      <c r="N14" s="13">
        <f t="shared" si="7"/>
        <v>8941.5749687581319</v>
      </c>
      <c r="O14" s="12">
        <f t="shared" si="8"/>
        <v>276.73838043429299</v>
      </c>
      <c r="P14" s="13">
        <f t="shared" si="9"/>
        <v>-860975.74312865734</v>
      </c>
      <c r="Q14" s="13">
        <f t="shared" si="10"/>
        <v>8941574.9687581323</v>
      </c>
      <c r="R14" s="13">
        <f t="shared" si="24"/>
        <v>8982930.5993187949</v>
      </c>
      <c r="S14" s="1">
        <f t="shared" si="25"/>
        <v>6708581.1760720843</v>
      </c>
      <c r="T14" s="1">
        <f t="shared" si="42"/>
        <v>692645.49504022649</v>
      </c>
      <c r="U14" s="3">
        <f t="shared" si="11"/>
        <v>6744243.410327673</v>
      </c>
      <c r="V14" s="14">
        <f t="shared" si="12"/>
        <v>60583070499886.602</v>
      </c>
      <c r="W14" s="14">
        <f t="shared" si="13"/>
        <v>40346521076.088966</v>
      </c>
      <c r="X14" s="14">
        <f t="shared" si="14"/>
        <v>-59529964551</v>
      </c>
      <c r="Y14" s="14">
        <f t="shared" si="26"/>
        <v>-19183443474.911034</v>
      </c>
      <c r="Z14" s="12">
        <f t="shared" si="15"/>
        <v>84.827254552651581</v>
      </c>
      <c r="AA14" s="13">
        <f t="shared" si="27"/>
        <v>283695441.19178313</v>
      </c>
      <c r="AB14" s="12">
        <f t="shared" si="16"/>
        <v>9</v>
      </c>
      <c r="AC14" s="14">
        <f t="shared" si="17"/>
        <v>31521715</v>
      </c>
      <c r="AD14" s="2">
        <f t="shared" si="28"/>
        <v>7.2191953493809437E-3</v>
      </c>
      <c r="AE14" s="3">
        <f t="shared" si="29"/>
        <v>1.2599872819135985E-4</v>
      </c>
      <c r="AF14" s="3">
        <f t="shared" si="30"/>
        <v>6378139.9493713472</v>
      </c>
      <c r="AG14" s="2">
        <f t="shared" si="31"/>
        <v>803.63752610005793</v>
      </c>
      <c r="AH14" s="2">
        <f t="shared" si="32"/>
        <v>-5.8602184757724982E-2</v>
      </c>
      <c r="AI14" s="2">
        <f t="shared" si="18"/>
        <v>465.1013965677015</v>
      </c>
      <c r="AJ14" s="1">
        <f t="shared" si="19"/>
        <v>252173.45736609027</v>
      </c>
      <c r="AK14" s="1">
        <f t="shared" si="20"/>
        <v>930195.03803661652</v>
      </c>
      <c r="AL14" s="1">
        <f t="shared" si="43"/>
        <v>963770.85522851849</v>
      </c>
      <c r="AM14" s="1">
        <f t="shared" si="33"/>
        <v>-47826.593262562528</v>
      </c>
      <c r="AN14" s="1">
        <f t="shared" si="34"/>
        <v>930998.67556271655</v>
      </c>
      <c r="AO14" s="2">
        <f t="shared" si="35"/>
        <v>5.8602184757724982E-2</v>
      </c>
      <c r="AP14" s="2">
        <f t="shared" si="36"/>
        <v>-465.1013965677015</v>
      </c>
      <c r="AQ14" s="2">
        <f t="shared" si="37"/>
        <v>-860.97574312865731</v>
      </c>
      <c r="AR14" s="1">
        <f t="shared" si="38"/>
        <v>8941.5749687581319</v>
      </c>
      <c r="AS14" s="2">
        <f t="shared" si="39"/>
        <v>-860.91714094389954</v>
      </c>
      <c r="AT14" s="2">
        <f t="shared" si="40"/>
        <v>8476.4735721904308</v>
      </c>
      <c r="AU14" s="2">
        <f t="shared" si="41"/>
        <v>8520.0811348022853</v>
      </c>
    </row>
    <row r="15" spans="1:47" x14ac:dyDescent="0.2">
      <c r="A15" t="s">
        <v>34</v>
      </c>
      <c r="B15" s="6">
        <v>300000</v>
      </c>
      <c r="C15" s="10" t="s">
        <v>26</v>
      </c>
      <c r="D15" s="11">
        <f t="shared" si="21"/>
        <v>6</v>
      </c>
      <c r="E15" s="12">
        <f t="shared" si="22"/>
        <v>0.10471975511965978</v>
      </c>
      <c r="F15" s="13">
        <f t="shared" si="0"/>
        <v>10331590.710033307</v>
      </c>
      <c r="G15" s="13">
        <f t="shared" si="1"/>
        <v>6621230.7100333069</v>
      </c>
      <c r="H15" s="13">
        <f t="shared" si="2"/>
        <v>6621.2307100333073</v>
      </c>
      <c r="I15" s="13">
        <f t="shared" si="3"/>
        <v>1015338.273234991</v>
      </c>
      <c r="J15" s="12">
        <f t="shared" si="23"/>
        <v>1015.338273234991</v>
      </c>
      <c r="K15" s="13">
        <f t="shared" si="4"/>
        <v>6698627.316442077</v>
      </c>
      <c r="L15" s="13">
        <f t="shared" si="5"/>
        <v>8979.6953331611621</v>
      </c>
      <c r="M15" s="12">
        <f t="shared" si="6"/>
        <v>-938.63375378705575</v>
      </c>
      <c r="N15" s="13">
        <f t="shared" si="7"/>
        <v>8930.5036225650765</v>
      </c>
      <c r="O15" s="12">
        <f t="shared" si="8"/>
        <v>276.50368210605592</v>
      </c>
      <c r="P15" s="13">
        <f t="shared" si="9"/>
        <v>-938633.75378705573</v>
      </c>
      <c r="Q15" s="13">
        <f t="shared" si="10"/>
        <v>8930503.6225650758</v>
      </c>
      <c r="R15" s="13">
        <f t="shared" si="24"/>
        <v>8979695.3331611603</v>
      </c>
      <c r="S15" s="1">
        <f t="shared" si="25"/>
        <v>6704166.0971814338</v>
      </c>
      <c r="T15" s="1">
        <f t="shared" si="42"/>
        <v>755560.79498803802</v>
      </c>
      <c r="U15" s="3">
        <f t="shared" si="11"/>
        <v>6746607.6789390901</v>
      </c>
      <c r="V15" s="14">
        <f t="shared" si="12"/>
        <v>60582481489238.602</v>
      </c>
      <c r="W15" s="14">
        <f t="shared" si="13"/>
        <v>40317464138.198174</v>
      </c>
      <c r="X15" s="14">
        <f t="shared" si="14"/>
        <v>-59500907613</v>
      </c>
      <c r="Y15" s="14">
        <f t="shared" si="26"/>
        <v>-19183443474.801826</v>
      </c>
      <c r="Z15" s="12">
        <f t="shared" si="15"/>
        <v>84.838304390086662</v>
      </c>
      <c r="AA15" s="13">
        <f t="shared" si="27"/>
        <v>283826971.88370317</v>
      </c>
      <c r="AB15" s="12">
        <f t="shared" si="16"/>
        <v>9</v>
      </c>
      <c r="AC15" s="14">
        <f t="shared" si="17"/>
        <v>31536330</v>
      </c>
      <c r="AD15" s="2">
        <f t="shared" si="28"/>
        <v>7.8754858356883031E-3</v>
      </c>
      <c r="AE15" s="3">
        <f t="shared" si="29"/>
        <v>1.3745315802693803E-4</v>
      </c>
      <c r="AF15" s="3">
        <f t="shared" si="30"/>
        <v>6378139.9397477182</v>
      </c>
      <c r="AG15" s="2">
        <f t="shared" si="31"/>
        <v>876.69548257731242</v>
      </c>
      <c r="AH15" s="2">
        <f t="shared" si="32"/>
        <v>-6.3929656067152271E-2</v>
      </c>
      <c r="AI15" s="2">
        <f t="shared" si="18"/>
        <v>465.10139586593527</v>
      </c>
      <c r="AJ15" s="1">
        <f t="shared" si="19"/>
        <v>243090.77028558869</v>
      </c>
      <c r="AK15" s="1">
        <f t="shared" si="20"/>
        <v>1014461.5777524137</v>
      </c>
      <c r="AL15" s="1">
        <f t="shared" si="43"/>
        <v>1043180.4327794677</v>
      </c>
      <c r="AM15" s="1">
        <f t="shared" ref="AM15:AM78" si="44" xml:space="preserve"> F15 - $B$4</f>
        <v>-56909.289966693148</v>
      </c>
      <c r="AN15" s="1">
        <f t="shared" ref="AN15:AN78" si="45" xml:space="preserve"> I15 - 0</f>
        <v>1015338.273234991</v>
      </c>
      <c r="AO15" s="2">
        <f t="shared" si="35"/>
        <v>6.3929656067152271E-2</v>
      </c>
      <c r="AP15" s="2">
        <f t="shared" si="36"/>
        <v>-465.10139586593527</v>
      </c>
      <c r="AQ15" s="2">
        <f t="shared" si="37"/>
        <v>-938.63375378705575</v>
      </c>
      <c r="AR15" s="1">
        <f t="shared" si="38"/>
        <v>8930.5036225650765</v>
      </c>
      <c r="AS15" s="2">
        <f t="shared" si="39"/>
        <v>-938.56982413098865</v>
      </c>
      <c r="AT15" s="2">
        <f t="shared" si="40"/>
        <v>8465.4022266991415</v>
      </c>
      <c r="AU15" s="2">
        <f t="shared" si="41"/>
        <v>8517.2735176564602</v>
      </c>
    </row>
    <row r="16" spans="1:47" x14ac:dyDescent="0.2">
      <c r="A16" t="s">
        <v>35</v>
      </c>
      <c r="B16" s="8">
        <f xml:space="preserve"> B8+B15</f>
        <v>6678140</v>
      </c>
      <c r="C16" s="10" t="s">
        <v>26</v>
      </c>
      <c r="D16" s="11">
        <f t="shared" si="21"/>
        <v>6.5</v>
      </c>
      <c r="E16" s="12">
        <f t="shared" si="22"/>
        <v>0.11344640137963143</v>
      </c>
      <c r="F16" s="13">
        <f t="shared" si="0"/>
        <v>10321721.222696228</v>
      </c>
      <c r="G16" s="13">
        <f t="shared" si="1"/>
        <v>6611361.222696228</v>
      </c>
      <c r="H16" s="13">
        <f t="shared" si="2"/>
        <v>6611.3612226962277</v>
      </c>
      <c r="I16" s="13">
        <f t="shared" si="3"/>
        <v>1099600.54896671</v>
      </c>
      <c r="J16" s="12">
        <f t="shared" si="23"/>
        <v>1099.60054896671</v>
      </c>
      <c r="K16" s="13">
        <f t="shared" si="4"/>
        <v>6702180.1366614467</v>
      </c>
      <c r="L16" s="13">
        <f t="shared" si="5"/>
        <v>8976.1821233354403</v>
      </c>
      <c r="M16" s="12">
        <f t="shared" si="6"/>
        <v>-1016.1326637276057</v>
      </c>
      <c r="N16" s="13">
        <f t="shared" si="7"/>
        <v>8918.4819291734038</v>
      </c>
      <c r="O16" s="12">
        <f t="shared" si="8"/>
        <v>276.248985965141</v>
      </c>
      <c r="P16" s="13">
        <f t="shared" si="9"/>
        <v>-1016132.6637276057</v>
      </c>
      <c r="Q16" s="13">
        <f t="shared" si="10"/>
        <v>8918481.9291734044</v>
      </c>
      <c r="R16" s="13">
        <f t="shared" si="24"/>
        <v>8976182.1233354397</v>
      </c>
      <c r="S16" s="1">
        <f t="shared" si="25"/>
        <v>6699366.3892223984</v>
      </c>
      <c r="T16" s="1">
        <f t="shared" si="42"/>
        <v>818462.37200012978</v>
      </c>
      <c r="U16" s="3">
        <f t="shared" si="11"/>
        <v>6749177.0366040058</v>
      </c>
      <c r="V16" s="14">
        <f t="shared" si="12"/>
        <v>60581842263190.938</v>
      </c>
      <c r="W16" s="14">
        <f t="shared" si="13"/>
        <v>40285922755.643372</v>
      </c>
      <c r="X16" s="14">
        <f t="shared" si="14"/>
        <v>-59469366231</v>
      </c>
      <c r="Y16" s="14">
        <f t="shared" si="26"/>
        <v>-19183443475.356628</v>
      </c>
      <c r="Z16" s="12">
        <f t="shared" si="15"/>
        <v>84.850258194140011</v>
      </c>
      <c r="AA16" s="13">
        <f t="shared" si="27"/>
        <v>283970418.00134814</v>
      </c>
      <c r="AB16" s="12">
        <f t="shared" si="16"/>
        <v>9</v>
      </c>
      <c r="AC16" s="14">
        <f t="shared" si="17"/>
        <v>31552268</v>
      </c>
      <c r="AD16" s="2">
        <f t="shared" si="28"/>
        <v>8.5317763219956624E-3</v>
      </c>
      <c r="AE16" s="3">
        <f t="shared" si="29"/>
        <v>1.4890758786251622E-4</v>
      </c>
      <c r="AF16" s="3">
        <f t="shared" si="30"/>
        <v>6378139.9292872529</v>
      </c>
      <c r="AG16" s="2">
        <f t="shared" si="31"/>
        <v>949.75343893954096</v>
      </c>
      <c r="AH16" s="2">
        <f t="shared" si="32"/>
        <v>-6.9257127368191715E-2</v>
      </c>
      <c r="AI16" s="2">
        <f t="shared" si="18"/>
        <v>465.10139510314593</v>
      </c>
      <c r="AJ16" s="1">
        <f t="shared" si="19"/>
        <v>233221.29340897501</v>
      </c>
      <c r="AK16" s="1">
        <f t="shared" si="20"/>
        <v>1098650.7955277704</v>
      </c>
      <c r="AL16" s="1">
        <f t="shared" si="43"/>
        <v>1123132.1125375936</v>
      </c>
      <c r="AM16" s="1">
        <f t="shared" si="44"/>
        <v>-66778.777303772047</v>
      </c>
      <c r="AN16" s="1">
        <f t="shared" si="45"/>
        <v>1099600.54896671</v>
      </c>
      <c r="AO16" s="2">
        <f t="shared" si="35"/>
        <v>6.9257127368191715E-2</v>
      </c>
      <c r="AP16" s="2">
        <f t="shared" si="36"/>
        <v>-465.10139510314593</v>
      </c>
      <c r="AQ16" s="2">
        <f t="shared" si="37"/>
        <v>-1016.1326637276057</v>
      </c>
      <c r="AR16" s="1">
        <f t="shared" si="38"/>
        <v>8918.4819291734038</v>
      </c>
      <c r="AS16" s="2">
        <f t="shared" si="39"/>
        <v>-1016.0634066002375</v>
      </c>
      <c r="AT16" s="2">
        <f t="shared" si="40"/>
        <v>8453.3805340702584</v>
      </c>
      <c r="AU16" s="2">
        <f t="shared" si="41"/>
        <v>8514.2249970287994</v>
      </c>
    </row>
    <row r="17" spans="4:47" x14ac:dyDescent="0.2">
      <c r="D17" s="11">
        <f t="shared" si="21"/>
        <v>7</v>
      </c>
      <c r="E17" s="12">
        <f t="shared" si="22"/>
        <v>0.12217304763960307</v>
      </c>
      <c r="F17" s="13">
        <f t="shared" si="0"/>
        <v>10311065.696325874</v>
      </c>
      <c r="G17" s="13">
        <f t="shared" si="1"/>
        <v>6600705.696325874</v>
      </c>
      <c r="H17" s="13">
        <f t="shared" si="2"/>
        <v>6600.7056963258738</v>
      </c>
      <c r="I17" s="13">
        <f t="shared" si="3"/>
        <v>1183779.0858593343</v>
      </c>
      <c r="J17" s="12">
        <f t="shared" si="23"/>
        <v>1183.7790858593344</v>
      </c>
      <c r="K17" s="13">
        <f t="shared" si="4"/>
        <v>6706015.8524735691</v>
      </c>
      <c r="L17" s="13">
        <f t="shared" si="5"/>
        <v>8972.3918092036638</v>
      </c>
      <c r="M17" s="12">
        <f t="shared" si="6"/>
        <v>-1093.4594985613739</v>
      </c>
      <c r="N17" s="13">
        <f t="shared" si="7"/>
        <v>8905.5129612432156</v>
      </c>
      <c r="O17" s="12">
        <f t="shared" si="8"/>
        <v>275.97439356123596</v>
      </c>
      <c r="P17" s="13">
        <f t="shared" si="9"/>
        <v>-1093459.4985613739</v>
      </c>
      <c r="Q17" s="13">
        <f t="shared" si="10"/>
        <v>8905512.9612432159</v>
      </c>
      <c r="R17" s="13">
        <f t="shared" si="24"/>
        <v>8972391.8092036638</v>
      </c>
      <c r="S17" s="1">
        <f t="shared" si="25"/>
        <v>6694181.8749020947</v>
      </c>
      <c r="T17" s="1">
        <f t="shared" si="42"/>
        <v>881349.06809019216</v>
      </c>
      <c r="U17" s="3">
        <f t="shared" si="11"/>
        <v>6751951.3589843921</v>
      </c>
      <c r="V17" s="14">
        <f t="shared" si="12"/>
        <v>60581153069493.109</v>
      </c>
      <c r="W17" s="14">
        <f t="shared" si="13"/>
        <v>40251907388.932495</v>
      </c>
      <c r="X17" s="14">
        <f t="shared" si="14"/>
        <v>-59435350864</v>
      </c>
      <c r="Y17" s="14">
        <f t="shared" si="26"/>
        <v>-19183443475.067505</v>
      </c>
      <c r="Z17" s="12">
        <f t="shared" si="15"/>
        <v>84.863111942412303</v>
      </c>
      <c r="AA17" s="13">
        <f t="shared" si="27"/>
        <v>284125768.62078547</v>
      </c>
      <c r="AB17" s="12">
        <f t="shared" si="16"/>
        <v>9</v>
      </c>
      <c r="AC17" s="14">
        <f t="shared" si="17"/>
        <v>31569529</v>
      </c>
      <c r="AD17" s="2">
        <f t="shared" si="28"/>
        <v>9.1880668083030217E-3</v>
      </c>
      <c r="AE17" s="3">
        <f t="shared" si="29"/>
        <v>1.6036201769809439E-4</v>
      </c>
      <c r="AF17" s="3">
        <f t="shared" si="30"/>
        <v>6378139.9179899506</v>
      </c>
      <c r="AG17" s="2">
        <f t="shared" si="31"/>
        <v>1022.811395177158</v>
      </c>
      <c r="AH17" s="2">
        <f t="shared" si="32"/>
        <v>-7.4584598660247636E-2</v>
      </c>
      <c r="AI17" s="2">
        <f t="shared" si="18"/>
        <v>465.10139427933348</v>
      </c>
      <c r="AJ17" s="1">
        <f t="shared" si="19"/>
        <v>222565.77833592333</v>
      </c>
      <c r="AK17" s="1">
        <f t="shared" si="20"/>
        <v>1182756.2744641572</v>
      </c>
      <c r="AL17" s="1">
        <f t="shared" si="43"/>
        <v>1203514.8235358833</v>
      </c>
      <c r="AM17" s="1">
        <f t="shared" si="44"/>
        <v>-77434.303674126044</v>
      </c>
      <c r="AN17" s="1">
        <f t="shared" si="45"/>
        <v>1183779.0858593343</v>
      </c>
      <c r="AO17" s="2">
        <f t="shared" si="35"/>
        <v>7.4584598660247636E-2</v>
      </c>
      <c r="AP17" s="2">
        <f t="shared" si="36"/>
        <v>-465.10139427933348</v>
      </c>
      <c r="AQ17" s="2">
        <f t="shared" si="37"/>
        <v>-1093.4594985613739</v>
      </c>
      <c r="AR17" s="1">
        <f t="shared" si="38"/>
        <v>8905.5129612432156</v>
      </c>
      <c r="AS17" s="2">
        <f t="shared" si="39"/>
        <v>-1093.3849139627137</v>
      </c>
      <c r="AT17" s="2">
        <f t="shared" si="40"/>
        <v>8440.4115669638813</v>
      </c>
      <c r="AU17" s="2">
        <f t="shared" si="41"/>
        <v>8510.9363756180755</v>
      </c>
    </row>
    <row r="18" spans="4:47" x14ac:dyDescent="0.2">
      <c r="D18" s="11">
        <f t="shared" si="21"/>
        <v>7.5</v>
      </c>
      <c r="E18" s="12">
        <f t="shared" si="22"/>
        <v>0.1308996938995747</v>
      </c>
      <c r="F18" s="13">
        <f t="shared" si="0"/>
        <v>10299624.942381829</v>
      </c>
      <c r="G18" s="13">
        <f t="shared" si="1"/>
        <v>6589264.942381829</v>
      </c>
      <c r="H18" s="13">
        <f t="shared" si="2"/>
        <v>6589.2649423818293</v>
      </c>
      <c r="I18" s="13">
        <f t="shared" si="3"/>
        <v>1267867.4733913962</v>
      </c>
      <c r="J18" s="12">
        <f t="shared" si="23"/>
        <v>1267.8674733913963</v>
      </c>
      <c r="K18" s="13">
        <f t="shared" si="4"/>
        <v>6710134.1574506611</v>
      </c>
      <c r="L18" s="13">
        <f t="shared" si="5"/>
        <v>8968.3252946600187</v>
      </c>
      <c r="M18" s="12">
        <f t="shared" si="6"/>
        <v>-1170.6013513027456</v>
      </c>
      <c r="N18" s="13">
        <f t="shared" si="7"/>
        <v>8891.6000285194386</v>
      </c>
      <c r="O18" s="12">
        <f t="shared" si="8"/>
        <v>275.68001411864236</v>
      </c>
      <c r="P18" s="13">
        <f t="shared" si="9"/>
        <v>-1170601.3513027455</v>
      </c>
      <c r="Q18" s="13">
        <f t="shared" si="10"/>
        <v>8891600.0285194386</v>
      </c>
      <c r="R18" s="13">
        <f t="shared" si="24"/>
        <v>8968325.2946600169</v>
      </c>
      <c r="S18" s="1">
        <f t="shared" si="25"/>
        <v>6688612.3627448566</v>
      </c>
      <c r="T18" s="1">
        <f t="shared" si="42"/>
        <v>944219.72179585125</v>
      </c>
      <c r="U18" s="3">
        <f t="shared" si="11"/>
        <v>6754930.5120105837</v>
      </c>
      <c r="V18" s="14">
        <f t="shared" si="12"/>
        <v>60580414174535.273</v>
      </c>
      <c r="W18" s="14">
        <f t="shared" si="13"/>
        <v>40215429295.419357</v>
      </c>
      <c r="X18" s="14">
        <f t="shared" si="14"/>
        <v>-59398872771</v>
      </c>
      <c r="Y18" s="14">
        <f t="shared" si="26"/>
        <v>-19183443475.580643</v>
      </c>
      <c r="Z18" s="12">
        <f t="shared" si="15"/>
        <v>84.876861311542015</v>
      </c>
      <c r="AA18" s="13">
        <f t="shared" si="27"/>
        <v>284293011.9115808</v>
      </c>
      <c r="AB18" s="12">
        <f t="shared" si="16"/>
        <v>9</v>
      </c>
      <c r="AC18" s="14">
        <f t="shared" si="17"/>
        <v>31588112</v>
      </c>
      <c r="AD18" s="2">
        <f t="shared" si="28"/>
        <v>9.844357294610381E-3</v>
      </c>
      <c r="AE18" s="3">
        <f t="shared" si="29"/>
        <v>1.7181644753367259E-4</v>
      </c>
      <c r="AF18" s="3">
        <f t="shared" si="30"/>
        <v>6378139.9058558103</v>
      </c>
      <c r="AG18" s="2">
        <f t="shared" si="31"/>
        <v>1095.8693512805783</v>
      </c>
      <c r="AH18" s="2">
        <f t="shared" si="32"/>
        <v>-7.9912069942414496E-2</v>
      </c>
      <c r="AI18" s="2">
        <f t="shared" si="18"/>
        <v>465.10139339449785</v>
      </c>
      <c r="AJ18" s="1">
        <f t="shared" si="19"/>
        <v>211125.03652601875</v>
      </c>
      <c r="AK18" s="1">
        <f t="shared" si="20"/>
        <v>1266771.6040401156</v>
      </c>
      <c r="AL18" s="1">
        <f t="shared" si="43"/>
        <v>1284244.5553127646</v>
      </c>
      <c r="AM18" s="1">
        <f t="shared" si="44"/>
        <v>-88875.057618170977</v>
      </c>
      <c r="AN18" s="1">
        <f t="shared" si="45"/>
        <v>1267867.4733913962</v>
      </c>
      <c r="AO18" s="2">
        <f t="shared" si="35"/>
        <v>7.9912069942414496E-2</v>
      </c>
      <c r="AP18" s="2">
        <f t="shared" si="36"/>
        <v>-465.10139339449785</v>
      </c>
      <c r="AQ18" s="2">
        <f t="shared" si="37"/>
        <v>-1170.6013513027456</v>
      </c>
      <c r="AR18" s="1">
        <f t="shared" si="38"/>
        <v>8891.6000285194386</v>
      </c>
      <c r="AS18" s="2">
        <f t="shared" si="39"/>
        <v>-1170.5214392328032</v>
      </c>
      <c r="AT18" s="2">
        <f t="shared" si="40"/>
        <v>8426.4986351249408</v>
      </c>
      <c r="AU18" s="2">
        <f t="shared" si="41"/>
        <v>8507.4085177253655</v>
      </c>
    </row>
    <row r="19" spans="4:47" x14ac:dyDescent="0.2">
      <c r="D19" s="11">
        <f t="shared" si="21"/>
        <v>8</v>
      </c>
      <c r="E19" s="12">
        <f t="shared" si="22"/>
        <v>0.13962634015954636</v>
      </c>
      <c r="F19" s="13">
        <f t="shared" si="0"/>
        <v>10287399.832121804</v>
      </c>
      <c r="G19" s="13">
        <f t="shared" si="1"/>
        <v>6577039.8321218044</v>
      </c>
      <c r="H19" s="13">
        <f t="shared" si="2"/>
        <v>6577.0398321218045</v>
      </c>
      <c r="I19" s="13">
        <f t="shared" si="3"/>
        <v>1351859.3079065976</v>
      </c>
      <c r="J19" s="12">
        <f t="shared" si="23"/>
        <v>1351.8593079065977</v>
      </c>
      <c r="K19" s="13">
        <f t="shared" si="4"/>
        <v>6714534.722651341</v>
      </c>
      <c r="L19" s="13">
        <f t="shared" si="5"/>
        <v>8963.9835475380187</v>
      </c>
      <c r="M19" s="12">
        <f t="shared" si="6"/>
        <v>-1247.5453872658745</v>
      </c>
      <c r="N19" s="13">
        <f t="shared" si="7"/>
        <v>8876.7466758516839</v>
      </c>
      <c r="O19" s="12">
        <f t="shared" si="8"/>
        <v>275.36596443498621</v>
      </c>
      <c r="P19" s="13">
        <f t="shared" si="9"/>
        <v>-1247545.3872658745</v>
      </c>
      <c r="Q19" s="13">
        <f t="shared" si="10"/>
        <v>8876746.6758516841</v>
      </c>
      <c r="R19" s="13">
        <f t="shared" si="24"/>
        <v>8963983.5475380179</v>
      </c>
      <c r="S19" s="1">
        <f t="shared" si="25"/>
        <v>6682657.6470930809</v>
      </c>
      <c r="T19" s="1">
        <f t="shared" si="42"/>
        <v>1007073.167904301</v>
      </c>
      <c r="U19" s="3">
        <f t="shared" si="11"/>
        <v>6758114.3519301619</v>
      </c>
      <c r="V19" s="14">
        <f t="shared" si="12"/>
        <v>60579625863082.523</v>
      </c>
      <c r="W19" s="14">
        <f t="shared" si="13"/>
        <v>40176500520.266136</v>
      </c>
      <c r="X19" s="14">
        <f t="shared" si="14"/>
        <v>-59359943996</v>
      </c>
      <c r="Y19" s="14">
        <f t="shared" si="26"/>
        <v>-19183443475.733864</v>
      </c>
      <c r="Z19" s="12">
        <f t="shared" si="15"/>
        <v>84.891501679288112</v>
      </c>
      <c r="AA19" s="13">
        <f t="shared" si="27"/>
        <v>284472135.13733071</v>
      </c>
      <c r="AB19" s="12">
        <f t="shared" si="16"/>
        <v>9</v>
      </c>
      <c r="AC19" s="14">
        <f t="shared" si="17"/>
        <v>31608015</v>
      </c>
      <c r="AD19" s="2">
        <f t="shared" si="28"/>
        <v>1.050064778091774E-2</v>
      </c>
      <c r="AE19" s="3">
        <f t="shared" si="29"/>
        <v>1.8327087736925076E-4</v>
      </c>
      <c r="AF19" s="3">
        <f t="shared" si="30"/>
        <v>6378139.8928848328</v>
      </c>
      <c r="AG19" s="2">
        <f t="shared" si="31"/>
        <v>1168.9273072402161</v>
      </c>
      <c r="AH19" s="2">
        <f t="shared" si="32"/>
        <v>-8.5239541214096562E-2</v>
      </c>
      <c r="AI19" s="2">
        <f t="shared" si="18"/>
        <v>465.1013924486391</v>
      </c>
      <c r="AJ19" s="1">
        <f t="shared" si="19"/>
        <v>198899.93923697155</v>
      </c>
      <c r="AK19" s="1">
        <f t="shared" si="20"/>
        <v>1350690.3805993574</v>
      </c>
      <c r="AL19" s="1">
        <f t="shared" si="43"/>
        <v>1365256.6389042421</v>
      </c>
      <c r="AM19" s="1">
        <f t="shared" si="44"/>
        <v>-101100.16787819564</v>
      </c>
      <c r="AN19" s="1">
        <f t="shared" si="45"/>
        <v>1351859.3079065976</v>
      </c>
      <c r="AO19" s="2">
        <f t="shared" si="35"/>
        <v>8.5239541214096562E-2</v>
      </c>
      <c r="AP19" s="2">
        <f t="shared" si="36"/>
        <v>-465.1013924486391</v>
      </c>
      <c r="AQ19" s="2">
        <f t="shared" si="37"/>
        <v>-1247.5453872658745</v>
      </c>
      <c r="AR19" s="1">
        <f t="shared" si="38"/>
        <v>8876.7466758516839</v>
      </c>
      <c r="AS19" s="2">
        <f t="shared" si="39"/>
        <v>-1247.4601477246604</v>
      </c>
      <c r="AT19" s="2">
        <f t="shared" si="40"/>
        <v>8411.6452834030442</v>
      </c>
      <c r="AU19" s="2">
        <f t="shared" si="41"/>
        <v>8503.6423486620097</v>
      </c>
    </row>
    <row r="20" spans="4:47" x14ac:dyDescent="0.2">
      <c r="D20" s="11">
        <f t="shared" si="21"/>
        <v>8.5</v>
      </c>
      <c r="E20" s="12">
        <f t="shared" si="22"/>
        <v>0.14835298641951802</v>
      </c>
      <c r="F20" s="13">
        <f t="shared" si="0"/>
        <v>10274391.296535272</v>
      </c>
      <c r="G20" s="13">
        <f t="shared" si="1"/>
        <v>6564031.2965352722</v>
      </c>
      <c r="H20" s="13">
        <f t="shared" si="2"/>
        <v>6564.0312965352723</v>
      </c>
      <c r="I20" s="13">
        <f t="shared" si="3"/>
        <v>1435748.1931015893</v>
      </c>
      <c r="J20" s="12">
        <f t="shared" si="23"/>
        <v>1435.7481931015893</v>
      </c>
      <c r="K20" s="13">
        <f t="shared" si="4"/>
        <v>6719217.1966598164</v>
      </c>
      <c r="L20" s="13">
        <f t="shared" si="5"/>
        <v>8959.367598977853</v>
      </c>
      <c r="M20" s="12">
        <f t="shared" si="6"/>
        <v>-1324.2788488986312</v>
      </c>
      <c r="N20" s="13">
        <f t="shared" si="7"/>
        <v>8860.956681079866</v>
      </c>
      <c r="O20" s="12">
        <f t="shared" si="8"/>
        <v>275.03236877330568</v>
      </c>
      <c r="P20" s="13">
        <f t="shared" si="9"/>
        <v>-1324278.8488986311</v>
      </c>
      <c r="Q20" s="13">
        <f t="shared" si="10"/>
        <v>8860956.6810798664</v>
      </c>
      <c r="R20" s="13">
        <f t="shared" si="24"/>
        <v>8959367.5989778545</v>
      </c>
      <c r="S20" s="1">
        <f t="shared" si="25"/>
        <v>6676317.5081084026</v>
      </c>
      <c r="T20" s="1">
        <f t="shared" si="42"/>
        <v>1069908.2371765727</v>
      </c>
      <c r="U20" s="3">
        <f t="shared" si="11"/>
        <v>6761502.7253601747</v>
      </c>
      <c r="V20" s="14">
        <f t="shared" si="12"/>
        <v>60578788437992.398</v>
      </c>
      <c r="W20" s="14">
        <f t="shared" si="13"/>
        <v>40135133886.807091</v>
      </c>
      <c r="X20" s="14">
        <f t="shared" si="14"/>
        <v>-59318577362</v>
      </c>
      <c r="Y20" s="14">
        <f t="shared" si="26"/>
        <v>-19183443475.192909</v>
      </c>
      <c r="Z20" s="12">
        <f t="shared" si="15"/>
        <v>84.907028126273701</v>
      </c>
      <c r="AA20" s="13">
        <f t="shared" si="27"/>
        <v>284663124.65732068</v>
      </c>
      <c r="AB20" s="12">
        <f t="shared" si="16"/>
        <v>9</v>
      </c>
      <c r="AC20" s="14">
        <f t="shared" si="17"/>
        <v>31629236</v>
      </c>
      <c r="AD20" s="2">
        <f t="shared" si="28"/>
        <v>1.11569382672251E-2</v>
      </c>
      <c r="AE20" s="3">
        <f t="shared" si="29"/>
        <v>1.9472530720482893E-4</v>
      </c>
      <c r="AF20" s="3">
        <f t="shared" si="30"/>
        <v>6378139.8790770182</v>
      </c>
      <c r="AG20" s="2">
        <f t="shared" si="31"/>
        <v>1241.9852630464861</v>
      </c>
      <c r="AH20" s="2">
        <f t="shared" si="32"/>
        <v>-9.056701247459488E-2</v>
      </c>
      <c r="AI20" s="2">
        <f t="shared" si="18"/>
        <v>465.10139144175713</v>
      </c>
      <c r="AJ20" s="1">
        <f t="shared" si="19"/>
        <v>185891.41745825391</v>
      </c>
      <c r="AK20" s="1">
        <f t="shared" si="20"/>
        <v>1434506.2078385428</v>
      </c>
      <c r="AL20" s="1">
        <f t="shared" si="43"/>
        <v>1446500.4940932288</v>
      </c>
      <c r="AM20" s="1">
        <f t="shared" si="44"/>
        <v>-114108.70346472785</v>
      </c>
      <c r="AN20" s="1">
        <f t="shared" si="45"/>
        <v>1435748.1931015893</v>
      </c>
      <c r="AO20" s="2">
        <f t="shared" si="35"/>
        <v>9.056701247459488E-2</v>
      </c>
      <c r="AP20" s="2">
        <f t="shared" si="36"/>
        <v>-465.10139144175713</v>
      </c>
      <c r="AQ20" s="2">
        <f t="shared" si="37"/>
        <v>-1324.2788488986312</v>
      </c>
      <c r="AR20" s="1">
        <f t="shared" si="38"/>
        <v>8860.956681079866</v>
      </c>
      <c r="AS20" s="2">
        <f t="shared" si="39"/>
        <v>-1324.1882818861566</v>
      </c>
      <c r="AT20" s="2">
        <f t="shared" si="40"/>
        <v>8395.8552896381098</v>
      </c>
      <c r="AU20" s="2">
        <f t="shared" si="41"/>
        <v>8499.6388541177948</v>
      </c>
    </row>
    <row r="21" spans="4:47" x14ac:dyDescent="0.2">
      <c r="D21" s="11">
        <f t="shared" si="21"/>
        <v>9</v>
      </c>
      <c r="E21" s="12">
        <f t="shared" si="22"/>
        <v>0.15707963267948966</v>
      </c>
      <c r="F21" s="13">
        <f t="shared" si="0"/>
        <v>10260600.326272588</v>
      </c>
      <c r="G21" s="13">
        <f t="shared" si="1"/>
        <v>6550240.3262725882</v>
      </c>
      <c r="H21" s="13">
        <f t="shared" si="2"/>
        <v>6550.2403262725884</v>
      </c>
      <c r="I21" s="13">
        <f t="shared" si="3"/>
        <v>1519527.7405129331</v>
      </c>
      <c r="J21" s="12">
        <f t="shared" si="23"/>
        <v>1519.5277405129332</v>
      </c>
      <c r="K21" s="13">
        <f t="shared" si="4"/>
        <v>6724181.2056276388</v>
      </c>
      <c r="L21" s="13">
        <f t="shared" si="5"/>
        <v>8954.4785427546722</v>
      </c>
      <c r="M21" s="12">
        <f t="shared" si="6"/>
        <v>-1400.7890605500538</v>
      </c>
      <c r="N21" s="13">
        <f t="shared" si="7"/>
        <v>8844.2340527881297</v>
      </c>
      <c r="O21" s="12">
        <f t="shared" si="8"/>
        <v>274.6793587476908</v>
      </c>
      <c r="P21" s="13">
        <f t="shared" si="9"/>
        <v>-1400789.0605500538</v>
      </c>
      <c r="Q21" s="13">
        <f t="shared" si="10"/>
        <v>8844234.0527881291</v>
      </c>
      <c r="R21" s="13">
        <f t="shared" si="24"/>
        <v>8954478.5427546725</v>
      </c>
      <c r="S21" s="1">
        <f t="shared" si="25"/>
        <v>6669591.711773253</v>
      </c>
      <c r="T21" s="1">
        <f t="shared" si="42"/>
        <v>1132723.756070002</v>
      </c>
      <c r="U21" s="3">
        <f t="shared" si="11"/>
        <v>6765095.4693426024</v>
      </c>
      <c r="V21" s="14">
        <f t="shared" si="12"/>
        <v>60577902219915.188</v>
      </c>
      <c r="W21" s="14">
        <f t="shared" si="13"/>
        <v>40091342986.32692</v>
      </c>
      <c r="X21" s="14">
        <f t="shared" si="14"/>
        <v>-59274786462</v>
      </c>
      <c r="Y21" s="14">
        <f t="shared" si="26"/>
        <v>-19183443475.67308</v>
      </c>
      <c r="Z21" s="12">
        <f t="shared" si="15"/>
        <v>84.92343543840056</v>
      </c>
      <c r="AA21" s="13">
        <f t="shared" si="27"/>
        <v>284865965.92669374</v>
      </c>
      <c r="AB21" s="12">
        <f t="shared" si="16"/>
        <v>9</v>
      </c>
      <c r="AC21" s="14">
        <f t="shared" si="17"/>
        <v>31651773</v>
      </c>
      <c r="AD21" s="2">
        <f t="shared" si="28"/>
        <v>1.1813228753532459E-2</v>
      </c>
      <c r="AE21" s="3">
        <f t="shared" si="29"/>
        <v>2.0617973704040713E-4</v>
      </c>
      <c r="AF21" s="3">
        <f t="shared" si="30"/>
        <v>6378139.8644323666</v>
      </c>
      <c r="AG21" s="2">
        <f t="shared" si="31"/>
        <v>1315.0432186898026</v>
      </c>
      <c r="AH21" s="2">
        <f t="shared" si="32"/>
        <v>-9.5894483723313703E-2</v>
      </c>
      <c r="AI21" s="2">
        <f t="shared" si="18"/>
        <v>465.1013903738521</v>
      </c>
      <c r="AJ21" s="1">
        <f t="shared" si="19"/>
        <v>172100.46184022166</v>
      </c>
      <c r="AK21" s="1">
        <f t="shared" si="20"/>
        <v>1518212.6972942434</v>
      </c>
      <c r="AL21" s="1">
        <f t="shared" si="43"/>
        <v>1527935.9813784999</v>
      </c>
      <c r="AM21" s="1">
        <f t="shared" si="44"/>
        <v>-127899.67372741178</v>
      </c>
      <c r="AN21" s="1">
        <f t="shared" si="45"/>
        <v>1519527.7405129331</v>
      </c>
      <c r="AO21" s="2">
        <f t="shared" si="35"/>
        <v>9.5894483723313703E-2</v>
      </c>
      <c r="AP21" s="2">
        <f t="shared" si="36"/>
        <v>-465.1013903738521</v>
      </c>
      <c r="AQ21" s="2">
        <f t="shared" si="37"/>
        <v>-1400.7890605500538</v>
      </c>
      <c r="AR21" s="1">
        <f t="shared" si="38"/>
        <v>8844.2340527881297</v>
      </c>
      <c r="AS21" s="2">
        <f t="shared" si="39"/>
        <v>-1400.6931660663306</v>
      </c>
      <c r="AT21" s="2">
        <f t="shared" si="40"/>
        <v>8379.1326624142785</v>
      </c>
      <c r="AU21" s="2">
        <f t="shared" si="41"/>
        <v>8495.3990794901856</v>
      </c>
    </row>
    <row r="22" spans="4:47" x14ac:dyDescent="0.2">
      <c r="D22" s="11">
        <f t="shared" si="21"/>
        <v>9.5</v>
      </c>
      <c r="E22" s="12">
        <f t="shared" si="22"/>
        <v>0.16580627893946132</v>
      </c>
      <c r="F22" s="13">
        <f t="shared" si="0"/>
        <v>10246027.971569529</v>
      </c>
      <c r="G22" s="13">
        <f t="shared" si="1"/>
        <v>6535667.9715695288</v>
      </c>
      <c r="H22" s="13">
        <f t="shared" si="2"/>
        <v>6535.6679715695291</v>
      </c>
      <c r="I22" s="13">
        <f t="shared" si="3"/>
        <v>1603191.5700037496</v>
      </c>
      <c r="J22" s="12">
        <f t="shared" si="23"/>
        <v>1603.1915700037496</v>
      </c>
      <c r="K22" s="13">
        <f t="shared" si="4"/>
        <v>6729426.3533180039</v>
      </c>
      <c r="L22" s="13">
        <f t="shared" si="5"/>
        <v>8949.3175345687341</v>
      </c>
      <c r="M22" s="12">
        <f t="shared" si="6"/>
        <v>-1477.0634331675515</v>
      </c>
      <c r="N22" s="13">
        <f t="shared" si="7"/>
        <v>8826.583027929817</v>
      </c>
      <c r="O22" s="12">
        <f t="shared" si="8"/>
        <v>274.3070732026676</v>
      </c>
      <c r="P22" s="13">
        <f t="shared" si="9"/>
        <v>-1477063.4331675514</v>
      </c>
      <c r="Q22" s="13">
        <f t="shared" si="10"/>
        <v>8826583.0279298164</v>
      </c>
      <c r="R22" s="13">
        <f t="shared" si="24"/>
        <v>8949317.5345687345</v>
      </c>
      <c r="S22" s="1">
        <f t="shared" si="25"/>
        <v>6662480.0098928278</v>
      </c>
      <c r="T22" s="1">
        <f t="shared" si="42"/>
        <v>1195518.5464591945</v>
      </c>
      <c r="U22" s="3">
        <f t="shared" si="11"/>
        <v>6768892.4114030236</v>
      </c>
      <c r="V22" s="14">
        <f t="shared" si="12"/>
        <v>60576967546978.32</v>
      </c>
      <c r="W22" s="14">
        <f t="shared" si="13"/>
        <v>40045142167.269699</v>
      </c>
      <c r="X22" s="14">
        <f t="shared" si="14"/>
        <v>-59228585643</v>
      </c>
      <c r="Y22" s="14">
        <f t="shared" si="26"/>
        <v>-19183443475.730301</v>
      </c>
      <c r="Z22" s="12">
        <f t="shared" si="15"/>
        <v>84.940718108871152</v>
      </c>
      <c r="AA22" s="13">
        <f t="shared" si="27"/>
        <v>285080643.49851632</v>
      </c>
      <c r="AB22" s="12">
        <f t="shared" si="16"/>
        <v>9</v>
      </c>
      <c r="AC22" s="14">
        <f t="shared" si="17"/>
        <v>31675627</v>
      </c>
      <c r="AD22" s="2">
        <f t="shared" si="28"/>
        <v>1.2469519239839818E-2</v>
      </c>
      <c r="AE22" s="3">
        <f t="shared" si="29"/>
        <v>2.176341668759853E-4</v>
      </c>
      <c r="AF22" s="3">
        <f t="shared" si="30"/>
        <v>6378139.8489508778</v>
      </c>
      <c r="AG22" s="2">
        <f t="shared" si="31"/>
        <v>1388.1011741605803</v>
      </c>
      <c r="AH22" s="2">
        <f t="shared" si="32"/>
        <v>-0.10122195495934752</v>
      </c>
      <c r="AI22" s="2">
        <f t="shared" si="18"/>
        <v>465.10138924492389</v>
      </c>
      <c r="AJ22" s="1">
        <f t="shared" si="19"/>
        <v>157528.12261865102</v>
      </c>
      <c r="AK22" s="1">
        <f t="shared" si="20"/>
        <v>1601803.468829589</v>
      </c>
      <c r="AL22" s="1">
        <f t="shared" si="43"/>
        <v>1609530.8205095858</v>
      </c>
      <c r="AM22" s="1">
        <f t="shared" si="44"/>
        <v>-142472.0284304712</v>
      </c>
      <c r="AN22" s="1">
        <f t="shared" si="45"/>
        <v>1603191.5700037496</v>
      </c>
      <c r="AO22" s="2">
        <f t="shared" si="35"/>
        <v>0.10122195495934752</v>
      </c>
      <c r="AP22" s="2">
        <f t="shared" si="36"/>
        <v>-465.10138924492389</v>
      </c>
      <c r="AQ22" s="2">
        <f t="shared" si="37"/>
        <v>-1477.0634331675515</v>
      </c>
      <c r="AR22" s="1">
        <f t="shared" si="38"/>
        <v>8826.583027929817</v>
      </c>
      <c r="AS22" s="2">
        <f t="shared" si="39"/>
        <v>-1476.9622112125921</v>
      </c>
      <c r="AT22" s="2">
        <f t="shared" si="40"/>
        <v>8361.4816386848925</v>
      </c>
      <c r="AU22" s="2">
        <f t="shared" si="41"/>
        <v>8490.9241291754915</v>
      </c>
    </row>
    <row r="23" spans="4:47" x14ac:dyDescent="0.2">
      <c r="D23" s="11">
        <f t="shared" si="21"/>
        <v>10</v>
      </c>
      <c r="E23" s="12">
        <f t="shared" si="22"/>
        <v>0.17453292519943295</v>
      </c>
      <c r="F23" s="13">
        <f t="shared" si="0"/>
        <v>10230675.342167323</v>
      </c>
      <c r="G23" s="13">
        <f t="shared" si="1"/>
        <v>6520315.3421673235</v>
      </c>
      <c r="H23" s="13">
        <f t="shared" si="2"/>
        <v>6520.3153421673233</v>
      </c>
      <c r="I23" s="13">
        <f t="shared" si="3"/>
        <v>1686733.3102495049</v>
      </c>
      <c r="J23" s="12">
        <f t="shared" si="23"/>
        <v>1686.7333102495049</v>
      </c>
      <c r="K23" s="13">
        <f t="shared" si="4"/>
        <v>6734952.2211525617</v>
      </c>
      <c r="L23" s="13">
        <f t="shared" si="5"/>
        <v>8943.8857912983276</v>
      </c>
      <c r="M23" s="12">
        <f t="shared" si="6"/>
        <v>-1553.0894689201066</v>
      </c>
      <c r="N23" s="13">
        <f t="shared" si="7"/>
        <v>8808.0080693263208</v>
      </c>
      <c r="O23" s="12">
        <f t="shared" si="8"/>
        <v>273.91565808652507</v>
      </c>
      <c r="P23" s="13">
        <f t="shared" si="9"/>
        <v>-1553089.4689201065</v>
      </c>
      <c r="Q23" s="13">
        <f t="shared" si="10"/>
        <v>8808008.0693263207</v>
      </c>
      <c r="R23" s="13">
        <f t="shared" si="24"/>
        <v>8943885.791298328</v>
      </c>
      <c r="S23" s="1">
        <f t="shared" si="25"/>
        <v>6654982.1400975809</v>
      </c>
      <c r="T23" s="1">
        <f t="shared" si="42"/>
        <v>1258291.4253550181</v>
      </c>
      <c r="U23" s="3">
        <f t="shared" si="11"/>
        <v>6772893.3696124088</v>
      </c>
      <c r="V23" s="14">
        <f t="shared" si="12"/>
        <v>60575984774455.07</v>
      </c>
      <c r="W23" s="14">
        <f t="shared" si="13"/>
        <v>39996546523.894058</v>
      </c>
      <c r="X23" s="14">
        <f t="shared" si="14"/>
        <v>-59179989999</v>
      </c>
      <c r="Y23" s="14">
        <f t="shared" si="26"/>
        <v>-19183443475.105942</v>
      </c>
      <c r="Z23" s="12">
        <f t="shared" si="15"/>
        <v>84.958870340661065</v>
      </c>
      <c r="AA23" s="13">
        <f t="shared" si="27"/>
        <v>285307141.02418566</v>
      </c>
      <c r="AB23" s="12">
        <f t="shared" si="16"/>
        <v>9</v>
      </c>
      <c r="AC23" s="14">
        <f t="shared" si="17"/>
        <v>31700793</v>
      </c>
      <c r="AD23" s="2">
        <f t="shared" si="28"/>
        <v>1.3125809726147178E-2</v>
      </c>
      <c r="AE23" s="3">
        <f t="shared" si="29"/>
        <v>2.290885967115635E-4</v>
      </c>
      <c r="AF23" s="3">
        <f t="shared" si="30"/>
        <v>6378139.8326325519</v>
      </c>
      <c r="AG23" s="2">
        <f t="shared" si="31"/>
        <v>1461.1591294492337</v>
      </c>
      <c r="AH23" s="2">
        <f t="shared" si="32"/>
        <v>-0.10654942618210062</v>
      </c>
      <c r="AI23" s="2">
        <f t="shared" si="18"/>
        <v>465.10138805497257</v>
      </c>
      <c r="AJ23" s="1">
        <f t="shared" si="19"/>
        <v>142175.50953477155</v>
      </c>
      <c r="AK23" s="1">
        <f t="shared" si="20"/>
        <v>1685272.1511200557</v>
      </c>
      <c r="AL23" s="1">
        <f t="shared" si="43"/>
        <v>1691258.7320845653</v>
      </c>
      <c r="AM23" s="1">
        <f t="shared" si="44"/>
        <v>-157824.65783267654</v>
      </c>
      <c r="AN23" s="1">
        <f t="shared" si="45"/>
        <v>1686733.3102495049</v>
      </c>
      <c r="AO23" s="2">
        <f t="shared" si="35"/>
        <v>0.10654942618210062</v>
      </c>
      <c r="AP23" s="2">
        <f t="shared" si="36"/>
        <v>-465.10138805497257</v>
      </c>
      <c r="AQ23" s="2">
        <f t="shared" si="37"/>
        <v>-1553.0894689201066</v>
      </c>
      <c r="AR23" s="1">
        <f t="shared" si="38"/>
        <v>8808.0080693263208</v>
      </c>
      <c r="AS23" s="2">
        <f t="shared" si="39"/>
        <v>-1552.9829194939246</v>
      </c>
      <c r="AT23" s="2">
        <f t="shared" si="40"/>
        <v>8342.9066812713481</v>
      </c>
      <c r="AU23" s="2">
        <f t="shared" si="41"/>
        <v>8486.2151658228631</v>
      </c>
    </row>
    <row r="24" spans="4:47" x14ac:dyDescent="0.2">
      <c r="D24" s="11">
        <f t="shared" si="21"/>
        <v>10.5</v>
      </c>
      <c r="E24" s="12">
        <f t="shared" si="22"/>
        <v>0.18325957145940461</v>
      </c>
      <c r="F24" s="13">
        <f t="shared" si="0"/>
        <v>10214543.607228143</v>
      </c>
      <c r="G24" s="13">
        <f t="shared" si="1"/>
        <v>6504183.6072281431</v>
      </c>
      <c r="H24" s="13">
        <f t="shared" si="2"/>
        <v>6504.183607228143</v>
      </c>
      <c r="I24" s="13">
        <f t="shared" si="3"/>
        <v>1770146.5992232247</v>
      </c>
      <c r="J24" s="12">
        <f t="shared" si="23"/>
        <v>1770.1465992232247</v>
      </c>
      <c r="K24" s="13">
        <f t="shared" si="4"/>
        <v>6740758.3682607142</v>
      </c>
      <c r="L24" s="13">
        <f t="shared" si="5"/>
        <v>8938.1845902164423</v>
      </c>
      <c r="M24" s="12">
        <f t="shared" si="6"/>
        <v>-1628.8547657439078</v>
      </c>
      <c r="N24" s="13">
        <f t="shared" si="7"/>
        <v>8788.5138630428319</v>
      </c>
      <c r="O24" s="12">
        <f t="shared" si="8"/>
        <v>273.50526631879262</v>
      </c>
      <c r="P24" s="13">
        <f t="shared" si="9"/>
        <v>-1628854.7657439078</v>
      </c>
      <c r="Q24" s="13">
        <f t="shared" si="10"/>
        <v>8788513.8630428314</v>
      </c>
      <c r="R24" s="13">
        <f t="shared" si="24"/>
        <v>8938184.5902164429</v>
      </c>
      <c r="S24" s="1">
        <f t="shared" si="25"/>
        <v>6647097.8258462427</v>
      </c>
      <c r="T24" s="1">
        <f t="shared" si="42"/>
        <v>1321041.204621763</v>
      </c>
      <c r="U24" s="3">
        <f t="shared" si="11"/>
        <v>6777098.1526519414</v>
      </c>
      <c r="V24" s="14">
        <f t="shared" si="12"/>
        <v>60574954274417.898</v>
      </c>
      <c r="W24" s="14">
        <f t="shared" si="13"/>
        <v>39945571884.391335</v>
      </c>
      <c r="X24" s="14">
        <f t="shared" si="14"/>
        <v>-59129015360</v>
      </c>
      <c r="Y24" s="14">
        <f t="shared" si="26"/>
        <v>-19183443475.608665</v>
      </c>
      <c r="Z24" s="12">
        <f t="shared" si="15"/>
        <v>84.977886049036982</v>
      </c>
      <c r="AA24" s="13">
        <f t="shared" si="27"/>
        <v>285545441.25500649</v>
      </c>
      <c r="AB24" s="12">
        <f t="shared" si="16"/>
        <v>9</v>
      </c>
      <c r="AC24" s="14">
        <f t="shared" si="17"/>
        <v>31727271</v>
      </c>
      <c r="AD24" s="2">
        <f t="shared" si="28"/>
        <v>1.3782100212454537E-2</v>
      </c>
      <c r="AE24" s="3">
        <f t="shared" si="29"/>
        <v>2.4054302654714167E-4</v>
      </c>
      <c r="AF24" s="3">
        <f t="shared" si="30"/>
        <v>6378139.8154773889</v>
      </c>
      <c r="AG24" s="2">
        <f t="shared" si="31"/>
        <v>1534.2170845461771</v>
      </c>
      <c r="AH24" s="2">
        <f t="shared" si="32"/>
        <v>-0.11187689739087402</v>
      </c>
      <c r="AI24" s="2">
        <f t="shared" si="18"/>
        <v>465.10138680399803</v>
      </c>
      <c r="AJ24" s="1">
        <f t="shared" si="19"/>
        <v>126043.79175075423</v>
      </c>
      <c r="AK24" s="1">
        <f t="shared" si="20"/>
        <v>1768612.3821386786</v>
      </c>
      <c r="AL24" s="1">
        <f t="shared" si="43"/>
        <v>1773098.0784190025</v>
      </c>
      <c r="AM24" s="1">
        <f t="shared" si="44"/>
        <v>-173956.39277185686</v>
      </c>
      <c r="AN24" s="1">
        <f t="shared" si="45"/>
        <v>1770146.5992232247</v>
      </c>
      <c r="AO24" s="2">
        <f t="shared" si="35"/>
        <v>0.11187689739087402</v>
      </c>
      <c r="AP24" s="2">
        <f t="shared" si="36"/>
        <v>-465.10138680399803</v>
      </c>
      <c r="AQ24" s="2">
        <f t="shared" si="37"/>
        <v>-1628.8547657439078</v>
      </c>
      <c r="AR24" s="1">
        <f t="shared" si="38"/>
        <v>8788.5138630428319</v>
      </c>
      <c r="AS24" s="2">
        <f t="shared" si="39"/>
        <v>-1628.742888846517</v>
      </c>
      <c r="AT24" s="2">
        <f t="shared" si="40"/>
        <v>8323.4124762388346</v>
      </c>
      <c r="AU24" s="2">
        <f t="shared" si="41"/>
        <v>8481.2734095521519</v>
      </c>
    </row>
    <row r="25" spans="4:47" x14ac:dyDescent="0.2">
      <c r="D25" s="11">
        <f t="shared" si="21"/>
        <v>11</v>
      </c>
      <c r="E25" s="12">
        <f t="shared" si="22"/>
        <v>0.19198621771937624</v>
      </c>
      <c r="F25" s="13">
        <f t="shared" si="0"/>
        <v>10197633.995246056</v>
      </c>
      <c r="G25" s="13">
        <f t="shared" si="1"/>
        <v>6487273.9952460565</v>
      </c>
      <c r="H25" s="13">
        <f t="shared" si="2"/>
        <v>6487.273995246057</v>
      </c>
      <c r="I25" s="13">
        <f t="shared" si="3"/>
        <v>1853425.0846800243</v>
      </c>
      <c r="J25" s="12">
        <f t="shared" si="23"/>
        <v>1853.4250846800244</v>
      </c>
      <c r="K25" s="13">
        <f t="shared" si="4"/>
        <v>6746844.3315313635</v>
      </c>
      <c r="L25" s="13">
        <f t="shared" si="5"/>
        <v>8932.2152681722127</v>
      </c>
      <c r="M25" s="12">
        <f t="shared" si="6"/>
        <v>-1704.3470218069756</v>
      </c>
      <c r="N25" s="13">
        <f t="shared" si="7"/>
        <v>8768.1053156441103</v>
      </c>
      <c r="O25" s="12">
        <f t="shared" si="8"/>
        <v>273.07605765208439</v>
      </c>
      <c r="P25" s="13">
        <f t="shared" si="9"/>
        <v>-1704347.0218069756</v>
      </c>
      <c r="Q25" s="13">
        <f t="shared" si="10"/>
        <v>8768105.3156441096</v>
      </c>
      <c r="R25" s="13">
        <f t="shared" si="24"/>
        <v>8932215.2681722138</v>
      </c>
      <c r="S25" s="1">
        <f t="shared" si="25"/>
        <v>6638826.7764294958</v>
      </c>
      <c r="T25" s="1">
        <f t="shared" si="42"/>
        <v>1383766.6906923288</v>
      </c>
      <c r="U25" s="3">
        <f t="shared" si="11"/>
        <v>6781506.5598808387</v>
      </c>
      <c r="V25" s="14">
        <f t="shared" si="12"/>
        <v>60573876435377.641</v>
      </c>
      <c r="W25" s="14">
        <f t="shared" si="13"/>
        <v>39892234798.484398</v>
      </c>
      <c r="X25" s="14">
        <f t="shared" si="14"/>
        <v>-59075678274</v>
      </c>
      <c r="Y25" s="14">
        <f t="shared" si="26"/>
        <v>-19183443475.515602</v>
      </c>
      <c r="Z25" s="12">
        <f t="shared" si="15"/>
        <v>84.997758864064366</v>
      </c>
      <c r="AA25" s="13">
        <f t="shared" si="27"/>
        <v>285795526.04358923</v>
      </c>
      <c r="AB25" s="12">
        <f t="shared" si="16"/>
        <v>9</v>
      </c>
      <c r="AC25" s="14">
        <f t="shared" si="17"/>
        <v>31755058</v>
      </c>
      <c r="AD25" s="2">
        <f t="shared" si="28"/>
        <v>1.4438390698761896E-2</v>
      </c>
      <c r="AE25" s="3">
        <f t="shared" si="29"/>
        <v>2.5199745638271987E-4</v>
      </c>
      <c r="AF25" s="3">
        <f t="shared" si="30"/>
        <v>6378139.7974853879</v>
      </c>
      <c r="AG25" s="2">
        <f t="shared" si="31"/>
        <v>1607.2750394418251</v>
      </c>
      <c r="AH25" s="2">
        <f t="shared" si="32"/>
        <v>-0.11720436858507197</v>
      </c>
      <c r="AI25" s="2">
        <f t="shared" si="18"/>
        <v>465.10138549200036</v>
      </c>
      <c r="AJ25" s="1">
        <f t="shared" si="19"/>
        <v>109134.19776066858</v>
      </c>
      <c r="AK25" s="1">
        <f t="shared" si="20"/>
        <v>1851817.8096405824</v>
      </c>
      <c r="AL25" s="1">
        <f t="shared" si="43"/>
        <v>1855030.855059535</v>
      </c>
      <c r="AM25" s="1">
        <f t="shared" si="44"/>
        <v>-190866.00475394353</v>
      </c>
      <c r="AN25" s="1">
        <f t="shared" si="45"/>
        <v>1853425.0846800243</v>
      </c>
      <c r="AO25" s="2">
        <f t="shared" si="35"/>
        <v>0.11720436858507197</v>
      </c>
      <c r="AP25" s="2">
        <f t="shared" si="36"/>
        <v>-465.10138549200036</v>
      </c>
      <c r="AQ25" s="2">
        <f t="shared" si="37"/>
        <v>-1704.3470218069756</v>
      </c>
      <c r="AR25" s="1">
        <f t="shared" si="38"/>
        <v>8768.1053156441103</v>
      </c>
      <c r="AS25" s="2">
        <f t="shared" si="39"/>
        <v>-1704.2298174383905</v>
      </c>
      <c r="AT25" s="2">
        <f t="shared" si="40"/>
        <v>8303.0039301521101</v>
      </c>
      <c r="AU25" s="2">
        <f t="shared" si="41"/>
        <v>8476.1001371366237</v>
      </c>
    </row>
    <row r="26" spans="4:47" x14ac:dyDescent="0.2">
      <c r="D26" s="11">
        <f t="shared" si="21"/>
        <v>11.5</v>
      </c>
      <c r="E26" s="12">
        <f t="shared" si="22"/>
        <v>0.2007128639793479</v>
      </c>
      <c r="F26" s="13">
        <f t="shared" si="0"/>
        <v>10179947.793953488</v>
      </c>
      <c r="G26" s="13">
        <f t="shared" si="1"/>
        <v>6469587.7939534876</v>
      </c>
      <c r="H26" s="13">
        <f t="shared" si="2"/>
        <v>6469.5877939534876</v>
      </c>
      <c r="I26" s="13">
        <f t="shared" si="3"/>
        <v>1936562.4246407927</v>
      </c>
      <c r="J26" s="12">
        <f t="shared" si="23"/>
        <v>1936.5624246407926</v>
      </c>
      <c r="K26" s="13">
        <f t="shared" si="4"/>
        <v>6753209.6256670859</v>
      </c>
      <c r="L26" s="13">
        <f t="shared" si="5"/>
        <v>8925.9792207381706</v>
      </c>
      <c r="M26" s="12">
        <f t="shared" si="6"/>
        <v>-1779.5540398893925</v>
      </c>
      <c r="N26" s="13">
        <f t="shared" si="7"/>
        <v>8746.7875513335148</v>
      </c>
      <c r="O26" s="12">
        <f t="shared" si="8"/>
        <v>272.62819852853312</v>
      </c>
      <c r="P26" s="13">
        <f t="shared" si="9"/>
        <v>-1779554.0398893924</v>
      </c>
      <c r="Q26" s="13">
        <f t="shared" si="10"/>
        <v>8746787.551333515</v>
      </c>
      <c r="R26" s="13">
        <f t="shared" si="24"/>
        <v>8925979.2207381707</v>
      </c>
      <c r="S26" s="1">
        <f t="shared" si="25"/>
        <v>6630168.6869743196</v>
      </c>
      <c r="T26" s="1">
        <f t="shared" si="42"/>
        <v>1446466.6842812505</v>
      </c>
      <c r="U26" s="3">
        <f t="shared" si="11"/>
        <v>6786118.3814070299</v>
      </c>
      <c r="V26" s="14">
        <f t="shared" si="12"/>
        <v>60572751661908.5</v>
      </c>
      <c r="W26" s="14">
        <f t="shared" si="13"/>
        <v>39836552524.524803</v>
      </c>
      <c r="X26" s="14">
        <f t="shared" si="14"/>
        <v>-59019996000</v>
      </c>
      <c r="Y26" s="14">
        <f t="shared" si="26"/>
        <v>-19183443475.475197</v>
      </c>
      <c r="Z26" s="12">
        <f t="shared" si="15"/>
        <v>85.01848213345103</v>
      </c>
      <c r="AA26" s="13">
        <f t="shared" si="27"/>
        <v>286057376.34488535</v>
      </c>
      <c r="AB26" s="12">
        <f t="shared" si="16"/>
        <v>9</v>
      </c>
      <c r="AC26" s="14">
        <f t="shared" si="17"/>
        <v>31784152</v>
      </c>
      <c r="AD26" s="2">
        <f t="shared" si="28"/>
        <v>1.5094681185069255E-2</v>
      </c>
      <c r="AE26" s="3">
        <f t="shared" si="29"/>
        <v>2.6345188621829801E-4</v>
      </c>
      <c r="AF26" s="3">
        <f t="shared" si="30"/>
        <v>6378139.7786565498</v>
      </c>
      <c r="AG26" s="2">
        <f t="shared" si="31"/>
        <v>1680.332994126592</v>
      </c>
      <c r="AH26" s="2">
        <f t="shared" si="32"/>
        <v>-0.12253183976378899</v>
      </c>
      <c r="AI26" s="2">
        <f t="shared" si="18"/>
        <v>465.10138411897958</v>
      </c>
      <c r="AJ26" s="1">
        <f t="shared" si="19"/>
        <v>91448.015296937898</v>
      </c>
      <c r="AK26" s="1">
        <f t="shared" si="20"/>
        <v>1934882.0916466662</v>
      </c>
      <c r="AL26" s="1">
        <f t="shared" si="43"/>
        <v>1937041.9324518319</v>
      </c>
      <c r="AM26" s="1">
        <f t="shared" si="44"/>
        <v>-208552.20604651235</v>
      </c>
      <c r="AN26" s="1">
        <f t="shared" si="45"/>
        <v>1936562.4246407927</v>
      </c>
      <c r="AO26" s="2">
        <f t="shared" si="35"/>
        <v>0.12253183976378899</v>
      </c>
      <c r="AP26" s="2">
        <f t="shared" si="36"/>
        <v>-465.10138411897958</v>
      </c>
      <c r="AQ26" s="2">
        <f t="shared" si="37"/>
        <v>-1779.5540398893925</v>
      </c>
      <c r="AR26" s="1">
        <f t="shared" si="38"/>
        <v>8746.7875513335148</v>
      </c>
      <c r="AS26" s="2">
        <f t="shared" si="39"/>
        <v>-1779.4315080496287</v>
      </c>
      <c r="AT26" s="2">
        <f t="shared" si="40"/>
        <v>8281.6861672145351</v>
      </c>
      <c r="AU26" s="2">
        <f t="shared" si="41"/>
        <v>8470.6966811515776</v>
      </c>
    </row>
    <row r="27" spans="4:47" x14ac:dyDescent="0.2">
      <c r="D27" s="11">
        <f t="shared" si="21"/>
        <v>12</v>
      </c>
      <c r="E27" s="12">
        <f t="shared" si="22"/>
        <v>0.20943951023931956</v>
      </c>
      <c r="F27" s="13">
        <f t="shared" si="0"/>
        <v>10161486.350223141</v>
      </c>
      <c r="G27" s="13">
        <f t="shared" si="1"/>
        <v>6451126.3502231408</v>
      </c>
      <c r="H27" s="13">
        <f t="shared" si="2"/>
        <v>6451.1263502231413</v>
      </c>
      <c r="I27" s="13">
        <f t="shared" si="3"/>
        <v>2019552.2878752092</v>
      </c>
      <c r="J27" s="12">
        <f t="shared" si="23"/>
        <v>2019.5522878752092</v>
      </c>
      <c r="K27" s="13">
        <f t="shared" si="4"/>
        <v>6759853.743240702</v>
      </c>
      <c r="L27" s="13">
        <f t="shared" si="5"/>
        <v>8919.477901324406</v>
      </c>
      <c r="M27" s="12">
        <f t="shared" si="6"/>
        <v>-1854.4637316759979</v>
      </c>
      <c r="N27" s="13">
        <f t="shared" si="7"/>
        <v>8724.5659089786677</v>
      </c>
      <c r="O27" s="12">
        <f t="shared" si="8"/>
        <v>272.16186193104539</v>
      </c>
      <c r="P27" s="13">
        <f t="shared" si="9"/>
        <v>-1854463.7316759978</v>
      </c>
      <c r="Q27" s="13">
        <f t="shared" si="10"/>
        <v>8724565.9089786671</v>
      </c>
      <c r="R27" s="13">
        <f t="shared" si="24"/>
        <v>8919477.9013244063</v>
      </c>
      <c r="S27" s="1">
        <f t="shared" si="25"/>
        <v>6621123.2384491339</v>
      </c>
      <c r="T27" s="1">
        <f t="shared" si="42"/>
        <v>1509139.9800956326</v>
      </c>
      <c r="U27" s="3">
        <f t="shared" si="11"/>
        <v>6790933.398160683</v>
      </c>
      <c r="V27" s="14">
        <f t="shared" si="12"/>
        <v>60571580374260.062</v>
      </c>
      <c r="W27" s="14">
        <f t="shared" si="13"/>
        <v>39778543016.107216</v>
      </c>
      <c r="X27" s="14">
        <f t="shared" si="14"/>
        <v>-58961986491</v>
      </c>
      <c r="Y27" s="14">
        <f t="shared" si="26"/>
        <v>-19183443474.892784</v>
      </c>
      <c r="Z27" s="12">
        <f t="shared" si="15"/>
        <v>85.040048925346255</v>
      </c>
      <c r="AA27" s="13">
        <f t="shared" si="27"/>
        <v>286330972.21803045</v>
      </c>
      <c r="AB27" s="12">
        <f t="shared" si="16"/>
        <v>9</v>
      </c>
      <c r="AC27" s="14">
        <f t="shared" si="17"/>
        <v>31814552</v>
      </c>
      <c r="AD27" s="2">
        <f t="shared" si="28"/>
        <v>1.5750971671376613E-2</v>
      </c>
      <c r="AE27" s="3">
        <f t="shared" si="29"/>
        <v>2.7490631605387621E-4</v>
      </c>
      <c r="AF27" s="3">
        <f t="shared" si="30"/>
        <v>6378139.7589908754</v>
      </c>
      <c r="AG27" s="2">
        <f t="shared" si="31"/>
        <v>1753.390948590893</v>
      </c>
      <c r="AH27" s="2">
        <f t="shared" si="32"/>
        <v>-0.12785931092642935</v>
      </c>
      <c r="AI27" s="2">
        <f t="shared" si="18"/>
        <v>465.10138268493569</v>
      </c>
      <c r="AJ27" s="1">
        <f t="shared" si="19"/>
        <v>72986.591232265346</v>
      </c>
      <c r="AK27" s="1">
        <f t="shared" si="20"/>
        <v>2017798.8969266184</v>
      </c>
      <c r="AL27" s="1">
        <f t="shared" si="43"/>
        <v>2019118.4786777578</v>
      </c>
      <c r="AM27" s="1">
        <f t="shared" si="44"/>
        <v>-227013.64977685921</v>
      </c>
      <c r="AN27" s="1">
        <f t="shared" si="45"/>
        <v>2019552.2878752092</v>
      </c>
      <c r="AO27" s="2">
        <f t="shared" si="35"/>
        <v>0.12785931092642935</v>
      </c>
      <c r="AP27" s="2">
        <f t="shared" si="36"/>
        <v>-465.10138268493569</v>
      </c>
      <c r="AQ27" s="2">
        <f t="shared" si="37"/>
        <v>-1854.4637316759979</v>
      </c>
      <c r="AR27" s="1">
        <f t="shared" si="38"/>
        <v>8724.5659089786677</v>
      </c>
      <c r="AS27" s="2">
        <f t="shared" si="39"/>
        <v>-1854.3358723650715</v>
      </c>
      <c r="AT27" s="2">
        <f t="shared" si="40"/>
        <v>8259.464526293732</v>
      </c>
      <c r="AU27" s="2">
        <f t="shared" si="41"/>
        <v>8465.06442908998</v>
      </c>
    </row>
    <row r="28" spans="4:47" x14ac:dyDescent="0.2">
      <c r="D28" s="11">
        <f t="shared" si="21"/>
        <v>12.5</v>
      </c>
      <c r="E28" s="12">
        <f t="shared" si="22"/>
        <v>0.21816615649929119</v>
      </c>
      <c r="F28" s="13">
        <f t="shared" si="0"/>
        <v>10142251.069965428</v>
      </c>
      <c r="G28" s="13">
        <f t="shared" si="1"/>
        <v>6431891.0699654277</v>
      </c>
      <c r="H28" s="13">
        <f t="shared" si="2"/>
        <v>6431.891069965428</v>
      </c>
      <c r="I28" s="13">
        <f t="shared" si="3"/>
        <v>2102388.3543839017</v>
      </c>
      <c r="J28" s="12">
        <f t="shared" si="23"/>
        <v>2102.3883543839015</v>
      </c>
      <c r="K28" s="13">
        <f t="shared" si="4"/>
        <v>6766776.1547542019</v>
      </c>
      <c r="L28" s="13">
        <f t="shared" si="5"/>
        <v>8912.7128202607455</v>
      </c>
      <c r="M28" s="12">
        <f t="shared" si="6"/>
        <v>-1929.0641219584161</v>
      </c>
      <c r="N28" s="13">
        <f t="shared" si="7"/>
        <v>8701.4459390272059</v>
      </c>
      <c r="O28" s="12">
        <f t="shared" si="8"/>
        <v>271.67722722961452</v>
      </c>
      <c r="P28" s="13">
        <f t="shared" si="9"/>
        <v>-1929064.1219584162</v>
      </c>
      <c r="Q28" s="13">
        <f t="shared" si="10"/>
        <v>8701445.9390272051</v>
      </c>
      <c r="R28" s="13">
        <f t="shared" si="24"/>
        <v>8912712.8202607445</v>
      </c>
      <c r="S28" s="1">
        <f t="shared" si="25"/>
        <v>6611690.0976697588</v>
      </c>
      <c r="T28" s="1">
        <f t="shared" si="42"/>
        <v>1571785.3665438006</v>
      </c>
      <c r="U28" s="3">
        <f t="shared" si="11"/>
        <v>6795951.381970413</v>
      </c>
      <c r="V28" s="14">
        <f t="shared" si="12"/>
        <v>60570363007956.43</v>
      </c>
      <c r="W28" s="14">
        <f t="shared" si="13"/>
        <v>39718224908.220131</v>
      </c>
      <c r="X28" s="14">
        <f t="shared" si="14"/>
        <v>-58901668383</v>
      </c>
      <c r="Y28" s="14">
        <f t="shared" si="26"/>
        <v>-19183443474.779869</v>
      </c>
      <c r="Z28" s="12">
        <f t="shared" si="15"/>
        <v>85.06245203121874</v>
      </c>
      <c r="AA28" s="13">
        <f t="shared" si="27"/>
        <v>286616292.82772386</v>
      </c>
      <c r="AB28" s="12">
        <f t="shared" si="16"/>
        <v>9</v>
      </c>
      <c r="AC28" s="14">
        <f t="shared" si="17"/>
        <v>31846254</v>
      </c>
      <c r="AD28" s="2">
        <f t="shared" si="28"/>
        <v>1.6407262157683972E-2</v>
      </c>
      <c r="AE28" s="3">
        <f t="shared" si="29"/>
        <v>2.8636074588945436E-4</v>
      </c>
      <c r="AF28" s="3">
        <f t="shared" si="30"/>
        <v>6378139.7384883631</v>
      </c>
      <c r="AG28" s="2">
        <f t="shared" si="31"/>
        <v>1826.4489028251419</v>
      </c>
      <c r="AH28" s="2">
        <f t="shared" si="32"/>
        <v>-0.13318678207229406</v>
      </c>
      <c r="AI28" s="2">
        <f t="shared" si="18"/>
        <v>465.10138118986862</v>
      </c>
      <c r="AJ28" s="1">
        <f t="shared" si="19"/>
        <v>53751.331477064639</v>
      </c>
      <c r="AK28" s="1">
        <f t="shared" si="20"/>
        <v>2100561.9054810763</v>
      </c>
      <c r="AL28" s="1">
        <f t="shared" si="43"/>
        <v>2101249.5150252497</v>
      </c>
      <c r="AM28" s="1">
        <f t="shared" si="44"/>
        <v>-246248.93003457226</v>
      </c>
      <c r="AN28" s="1">
        <f t="shared" si="45"/>
        <v>2102388.3543839017</v>
      </c>
      <c r="AO28" s="2">
        <f t="shared" si="35"/>
        <v>0.13318678207229406</v>
      </c>
      <c r="AP28" s="2">
        <f t="shared" si="36"/>
        <v>-465.10138118986862</v>
      </c>
      <c r="AQ28" s="2">
        <f t="shared" si="37"/>
        <v>-1929.0641219584161</v>
      </c>
      <c r="AR28" s="1">
        <f t="shared" si="38"/>
        <v>8701.4459390272059</v>
      </c>
      <c r="AS28" s="2">
        <f t="shared" si="39"/>
        <v>-1928.9309351763438</v>
      </c>
      <c r="AT28" s="2">
        <f t="shared" si="40"/>
        <v>8236.3445578373376</v>
      </c>
      <c r="AU28" s="2">
        <f t="shared" si="41"/>
        <v>8459.2048224461978</v>
      </c>
    </row>
    <row r="29" spans="4:47" x14ac:dyDescent="0.2">
      <c r="D29" s="11">
        <f t="shared" si="21"/>
        <v>13</v>
      </c>
      <c r="E29" s="12">
        <f t="shared" si="22"/>
        <v>0.22689280275926285</v>
      </c>
      <c r="F29" s="13">
        <f t="shared" si="0"/>
        <v>10122243.418021416</v>
      </c>
      <c r="G29" s="13">
        <f t="shared" si="1"/>
        <v>6411883.4180214163</v>
      </c>
      <c r="H29" s="13">
        <f t="shared" si="2"/>
        <v>6411.8834180214162</v>
      </c>
      <c r="I29" s="13">
        <f t="shared" si="3"/>
        <v>2185064.3158796756</v>
      </c>
      <c r="J29" s="12">
        <f t="shared" si="23"/>
        <v>2185.0643158796756</v>
      </c>
      <c r="K29" s="13">
        <f t="shared" si="4"/>
        <v>6773976.3086999878</v>
      </c>
      <c r="L29" s="13">
        <f t="shared" si="5"/>
        <v>8905.6855438481598</v>
      </c>
      <c r="M29" s="12">
        <f t="shared" si="6"/>
        <v>-2003.3433527435616</v>
      </c>
      <c r="N29" s="13">
        <f t="shared" si="7"/>
        <v>8677.4334003162639</v>
      </c>
      <c r="O29" s="12">
        <f t="shared" si="8"/>
        <v>271.17448002293617</v>
      </c>
      <c r="P29" s="13">
        <f t="shared" si="9"/>
        <v>-2003343.3527435616</v>
      </c>
      <c r="Q29" s="13">
        <f t="shared" si="10"/>
        <v>8677433.4003162645</v>
      </c>
      <c r="R29" s="13">
        <f t="shared" si="24"/>
        <v>8905685.5438481607</v>
      </c>
      <c r="S29" s="1">
        <f t="shared" si="25"/>
        <v>6601868.9173063189</v>
      </c>
      <c r="T29" s="1">
        <f t="shared" si="42"/>
        <v>1634401.6254415419</v>
      </c>
      <c r="U29" s="3">
        <f t="shared" si="11"/>
        <v>6801172.0956421373</v>
      </c>
      <c r="V29" s="14">
        <f t="shared" si="12"/>
        <v>60569100013383.68</v>
      </c>
      <c r="W29" s="14">
        <f t="shared" si="13"/>
        <v>39655617502.953049</v>
      </c>
      <c r="X29" s="14">
        <f t="shared" si="14"/>
        <v>-58839060978</v>
      </c>
      <c r="Y29" s="14">
        <f t="shared" si="26"/>
        <v>-19183443475.046951</v>
      </c>
      <c r="Z29" s="12">
        <f t="shared" si="15"/>
        <v>85.085683969045377</v>
      </c>
      <c r="AA29" s="13">
        <f t="shared" si="27"/>
        <v>286913316.44556481</v>
      </c>
      <c r="AB29" s="12">
        <f t="shared" si="16"/>
        <v>9</v>
      </c>
      <c r="AC29" s="14">
        <f t="shared" si="17"/>
        <v>31879257</v>
      </c>
      <c r="AD29" s="2">
        <f t="shared" si="28"/>
        <v>1.7063552643991332E-2</v>
      </c>
      <c r="AE29" s="3">
        <f t="shared" si="29"/>
        <v>2.9781517572503255E-4</v>
      </c>
      <c r="AF29" s="3">
        <f t="shared" si="30"/>
        <v>6378139.7171490137</v>
      </c>
      <c r="AG29" s="2">
        <f t="shared" si="31"/>
        <v>1899.5068568197537</v>
      </c>
      <c r="AH29" s="2">
        <f t="shared" si="32"/>
        <v>-0.13851425320078742</v>
      </c>
      <c r="AI29" s="2">
        <f t="shared" si="18"/>
        <v>465.10137963377838</v>
      </c>
      <c r="AJ29" s="1">
        <f t="shared" si="19"/>
        <v>33743.700872402638</v>
      </c>
      <c r="AK29" s="1">
        <f t="shared" si="20"/>
        <v>2183164.8090228559</v>
      </c>
      <c r="AL29" s="1">
        <f t="shared" si="43"/>
        <v>2183425.5702231685</v>
      </c>
      <c r="AM29" s="1">
        <f t="shared" si="44"/>
        <v>-266256.58197858371</v>
      </c>
      <c r="AN29" s="1">
        <f t="shared" si="45"/>
        <v>2185064.3158796756</v>
      </c>
      <c r="AO29" s="2">
        <f t="shared" si="35"/>
        <v>0.13851425320078742</v>
      </c>
      <c r="AP29" s="2">
        <f t="shared" si="36"/>
        <v>-465.10137963377838</v>
      </c>
      <c r="AQ29" s="2">
        <f t="shared" si="37"/>
        <v>-2003.3433527435616</v>
      </c>
      <c r="AR29" s="1">
        <f t="shared" si="38"/>
        <v>8677.4334003162639</v>
      </c>
      <c r="AS29" s="2">
        <f t="shared" si="39"/>
        <v>-2003.2048384903608</v>
      </c>
      <c r="AT29" s="2">
        <f t="shared" si="40"/>
        <v>8212.3320206824865</v>
      </c>
      <c r="AU29" s="2">
        <f t="shared" si="41"/>
        <v>8453.1193557690931</v>
      </c>
    </row>
    <row r="30" spans="4:47" x14ac:dyDescent="0.2">
      <c r="D30" s="11">
        <f t="shared" si="21"/>
        <v>13.5</v>
      </c>
      <c r="E30" s="12">
        <f t="shared" si="22"/>
        <v>0.23561944901923448</v>
      </c>
      <c r="F30" s="13">
        <f t="shared" si="0"/>
        <v>10101464.918051263</v>
      </c>
      <c r="G30" s="13">
        <f t="shared" si="1"/>
        <v>6391104.9180512633</v>
      </c>
      <c r="H30" s="13">
        <f t="shared" si="2"/>
        <v>6391.1049180512637</v>
      </c>
      <c r="I30" s="13">
        <f t="shared" si="3"/>
        <v>2267573.8762679761</v>
      </c>
      <c r="J30" s="12">
        <f t="shared" si="23"/>
        <v>2267.5738762679762</v>
      </c>
      <c r="K30" s="13">
        <f t="shared" si="4"/>
        <v>6781453.6316244192</v>
      </c>
      <c r="L30" s="13">
        <f t="shared" si="5"/>
        <v>8898.3976933804988</v>
      </c>
      <c r="M30" s="12">
        <f t="shared" si="6"/>
        <v>-2077.2896872657607</v>
      </c>
      <c r="N30" s="13">
        <f t="shared" si="7"/>
        <v>8652.534256779265</v>
      </c>
      <c r="O30" s="12">
        <f t="shared" si="8"/>
        <v>270.6538119755723</v>
      </c>
      <c r="P30" s="13">
        <f t="shared" si="9"/>
        <v>-2077289.6872657607</v>
      </c>
      <c r="Q30" s="13">
        <f t="shared" si="10"/>
        <v>8652534.2567792647</v>
      </c>
      <c r="R30" s="13">
        <f t="shared" si="24"/>
        <v>8898397.6933804993</v>
      </c>
      <c r="S30" s="1">
        <f t="shared" si="25"/>
        <v>6591659.3358911565</v>
      </c>
      <c r="T30" s="1">
        <f t="shared" si="42"/>
        <v>1696987.5317160226</v>
      </c>
      <c r="U30" s="3">
        <f t="shared" si="11"/>
        <v>6806595.2930404702</v>
      </c>
      <c r="V30" s="14">
        <f t="shared" si="12"/>
        <v>60567791855365.883</v>
      </c>
      <c r="W30" s="14">
        <f t="shared" si="13"/>
        <v>39590740754.779686</v>
      </c>
      <c r="X30" s="14">
        <f t="shared" si="14"/>
        <v>-58774184230</v>
      </c>
      <c r="Y30" s="14">
        <f t="shared" si="26"/>
        <v>-19183443475.220314</v>
      </c>
      <c r="Z30" s="12">
        <f t="shared" si="15"/>
        <v>85.109736986387006</v>
      </c>
      <c r="AA30" s="13">
        <f t="shared" si="27"/>
        <v>287222020.45213467</v>
      </c>
      <c r="AB30" s="12">
        <f t="shared" si="16"/>
        <v>9</v>
      </c>
      <c r="AC30" s="14">
        <f t="shared" si="17"/>
        <v>31913557</v>
      </c>
      <c r="AD30" s="2">
        <f t="shared" si="28"/>
        <v>1.7719843130298691E-2</v>
      </c>
      <c r="AE30" s="3">
        <f t="shared" si="29"/>
        <v>3.0926960556061075E-4</v>
      </c>
      <c r="AF30" s="3">
        <f t="shared" si="30"/>
        <v>6378139.6949728271</v>
      </c>
      <c r="AG30" s="2">
        <f t="shared" si="31"/>
        <v>1972.5648105651426</v>
      </c>
      <c r="AH30" s="2">
        <f t="shared" si="32"/>
        <v>-0.14384172431100387</v>
      </c>
      <c r="AI30" s="2">
        <f t="shared" si="18"/>
        <v>465.10137801666502</v>
      </c>
      <c r="AJ30" s="1">
        <f t="shared" si="19"/>
        <v>12965.223078436218</v>
      </c>
      <c r="AK30" s="1">
        <f t="shared" si="20"/>
        <v>2265601.3114574109</v>
      </c>
      <c r="AL30" s="1">
        <f t="shared" si="43"/>
        <v>2265638.4088126272</v>
      </c>
      <c r="AM30" s="1">
        <f t="shared" si="44"/>
        <v>-287035.08194873668</v>
      </c>
      <c r="AN30" s="1">
        <f t="shared" si="45"/>
        <v>2267573.8762679761</v>
      </c>
      <c r="AO30" s="2">
        <f t="shared" si="35"/>
        <v>0.14384172431100387</v>
      </c>
      <c r="AP30" s="2">
        <f t="shared" si="36"/>
        <v>-465.10137801666502</v>
      </c>
      <c r="AQ30" s="2">
        <f t="shared" si="37"/>
        <v>-2077.2896872657607</v>
      </c>
      <c r="AR30" s="1">
        <f t="shared" si="38"/>
        <v>8652.534256779265</v>
      </c>
      <c r="AS30" s="2">
        <f t="shared" si="39"/>
        <v>-2077.1458455414495</v>
      </c>
      <c r="AT30" s="2">
        <f t="shared" si="40"/>
        <v>8187.4328787626</v>
      </c>
      <c r="AU30" s="2">
        <f t="shared" si="41"/>
        <v>8446.80957568554</v>
      </c>
    </row>
    <row r="31" spans="4:47" x14ac:dyDescent="0.2">
      <c r="D31" s="11">
        <f t="shared" si="21"/>
        <v>14</v>
      </c>
      <c r="E31" s="12">
        <f t="shared" si="22"/>
        <v>0.24434609527920614</v>
      </c>
      <c r="F31" s="13">
        <f t="shared" si="0"/>
        <v>10079917.152418189</v>
      </c>
      <c r="G31" s="13">
        <f t="shared" si="1"/>
        <v>6369557.1524181888</v>
      </c>
      <c r="H31" s="13">
        <f t="shared" si="2"/>
        <v>6369.5571524181887</v>
      </c>
      <c r="I31" s="13">
        <f t="shared" si="3"/>
        <v>2349910.7521263305</v>
      </c>
      <c r="J31" s="12">
        <f t="shared" si="23"/>
        <v>2349.9107521263304</v>
      </c>
      <c r="K31" s="13">
        <f t="shared" si="4"/>
        <v>6789207.5281935995</v>
      </c>
      <c r="L31" s="13">
        <f t="shared" si="5"/>
        <v>8890.8509441378446</v>
      </c>
      <c r="M31" s="12">
        <f t="shared" si="6"/>
        <v>-2150.8915138999223</v>
      </c>
      <c r="N31" s="13">
        <f t="shared" si="7"/>
        <v>8626.7546740538583</v>
      </c>
      <c r="O31" s="12">
        <f t="shared" si="8"/>
        <v>270.11542065091987</v>
      </c>
      <c r="P31" s="13">
        <f t="shared" si="9"/>
        <v>-2150891.5138999224</v>
      </c>
      <c r="Q31" s="13">
        <f t="shared" si="10"/>
        <v>8626754.674053859</v>
      </c>
      <c r="R31" s="13">
        <f t="shared" si="24"/>
        <v>8890850.9441378452</v>
      </c>
      <c r="S31" s="1">
        <f t="shared" si="25"/>
        <v>6581060.9778278181</v>
      </c>
      <c r="T31" s="1">
        <f t="shared" si="42"/>
        <v>1759541.853107122</v>
      </c>
      <c r="U31" s="3">
        <f t="shared" si="11"/>
        <v>6812220.7191725438</v>
      </c>
      <c r="V31" s="14">
        <f t="shared" si="12"/>
        <v>60566439012730.594</v>
      </c>
      <c r="W31" s="14">
        <f t="shared" si="13"/>
        <v>39523615255.4384</v>
      </c>
      <c r="X31" s="14">
        <f t="shared" si="14"/>
        <v>-58707058731</v>
      </c>
      <c r="Y31" s="14">
        <f t="shared" si="26"/>
        <v>-19183443475.5616</v>
      </c>
      <c r="Z31" s="12">
        <f t="shared" si="15"/>
        <v>85.13460306369889</v>
      </c>
      <c r="AA31" s="13">
        <f t="shared" si="27"/>
        <v>287542381.33840489</v>
      </c>
      <c r="AB31" s="12">
        <f t="shared" si="16"/>
        <v>9</v>
      </c>
      <c r="AC31" s="14">
        <f t="shared" si="17"/>
        <v>31949153</v>
      </c>
      <c r="AD31" s="2">
        <f t="shared" si="28"/>
        <v>1.837613361660605E-2</v>
      </c>
      <c r="AE31" s="3">
        <f t="shared" si="29"/>
        <v>3.207240353961889E-4</v>
      </c>
      <c r="AF31" s="3">
        <f t="shared" si="30"/>
        <v>6378139.6719598034</v>
      </c>
      <c r="AG31" s="2">
        <f t="shared" si="31"/>
        <v>2045.6227640517229</v>
      </c>
      <c r="AH31" s="2">
        <f t="shared" si="32"/>
        <v>-0.14916919540234774</v>
      </c>
      <c r="AI31" s="2">
        <f t="shared" si="18"/>
        <v>465.1013763385285</v>
      </c>
      <c r="AJ31" s="1">
        <f t="shared" si="19"/>
        <v>-8582.5195416146889</v>
      </c>
      <c r="AK31" s="1">
        <f t="shared" si="20"/>
        <v>2347865.1293622786</v>
      </c>
      <c r="AL31" s="1">
        <f t="shared" si="43"/>
        <v>2347880.8158245664</v>
      </c>
      <c r="AM31" s="1">
        <f t="shared" si="44"/>
        <v>-308582.84758181125</v>
      </c>
      <c r="AN31" s="1">
        <f t="shared" si="45"/>
        <v>2349910.7521263305</v>
      </c>
      <c r="AO31" s="2">
        <f t="shared" si="35"/>
        <v>0.14916919540234774</v>
      </c>
      <c r="AP31" s="2">
        <f t="shared" si="36"/>
        <v>-465.1013763385285</v>
      </c>
      <c r="AQ31" s="2">
        <f t="shared" si="37"/>
        <v>-2150.8915138999223</v>
      </c>
      <c r="AR31" s="1">
        <f t="shared" si="38"/>
        <v>8626.7546740538583</v>
      </c>
      <c r="AS31" s="2">
        <f t="shared" si="39"/>
        <v>-2150.7423447045198</v>
      </c>
      <c r="AT31" s="2">
        <f t="shared" si="40"/>
        <v>8161.6532977153302</v>
      </c>
      <c r="AU31" s="2">
        <f t="shared" si="41"/>
        <v>8440.2770798956954</v>
      </c>
    </row>
    <row r="32" spans="4:47" x14ac:dyDescent="0.2">
      <c r="D32" s="11">
        <f t="shared" si="21"/>
        <v>14.5</v>
      </c>
      <c r="E32" s="12">
        <f t="shared" si="22"/>
        <v>0.2530727415391778</v>
      </c>
      <c r="F32" s="13">
        <f t="shared" si="0"/>
        <v>10057601.762067972</v>
      </c>
      <c r="G32" s="13">
        <f t="shared" si="1"/>
        <v>6347241.7620679718</v>
      </c>
      <c r="H32" s="13">
        <f t="shared" si="2"/>
        <v>6347.2417620679716</v>
      </c>
      <c r="I32" s="13">
        <f t="shared" si="3"/>
        <v>2432068.6731828605</v>
      </c>
      <c r="J32" s="12">
        <f t="shared" si="23"/>
        <v>2432.0686731828605</v>
      </c>
      <c r="K32" s="13">
        <f t="shared" si="4"/>
        <v>6797237.3812613878</v>
      </c>
      <c r="L32" s="13">
        <f t="shared" si="5"/>
        <v>8883.0470243526888</v>
      </c>
      <c r="M32" s="12">
        <f t="shared" si="6"/>
        <v>-2224.1373499732208</v>
      </c>
      <c r="N32" s="13">
        <f t="shared" si="7"/>
        <v>8600.1010159948273</v>
      </c>
      <c r="O32" s="12">
        <f t="shared" si="8"/>
        <v>269.5595093402394</v>
      </c>
      <c r="P32" s="13">
        <f t="shared" si="9"/>
        <v>-2224137.3499732208</v>
      </c>
      <c r="Q32" s="13">
        <f t="shared" si="10"/>
        <v>8600101.0159948282</v>
      </c>
      <c r="R32" s="13">
        <f t="shared" si="24"/>
        <v>8883047.0243526902</v>
      </c>
      <c r="S32" s="1">
        <f t="shared" si="25"/>
        <v>6570073.4534012461</v>
      </c>
      <c r="T32" s="1">
        <f t="shared" si="42"/>
        <v>1822063.3498662114</v>
      </c>
      <c r="U32" s="3">
        <f t="shared" si="11"/>
        <v>6818048.1102741901</v>
      </c>
      <c r="V32" s="14">
        <f t="shared" si="12"/>
        <v>60565041977864.617</v>
      </c>
      <c r="W32" s="14">
        <f t="shared" si="13"/>
        <v>39454262218.43058</v>
      </c>
      <c r="X32" s="14">
        <f t="shared" si="14"/>
        <v>-58637705694</v>
      </c>
      <c r="Y32" s="14">
        <f t="shared" si="26"/>
        <v>-19183443475.56942</v>
      </c>
      <c r="Z32" s="12">
        <f t="shared" si="15"/>
        <v>85.16027391770038</v>
      </c>
      <c r="AA32" s="13">
        <f t="shared" si="27"/>
        <v>287874374.7076503</v>
      </c>
      <c r="AB32" s="12">
        <f t="shared" si="16"/>
        <v>9</v>
      </c>
      <c r="AC32" s="14">
        <f t="shared" si="17"/>
        <v>31986041</v>
      </c>
      <c r="AD32" s="2">
        <f t="shared" si="28"/>
        <v>1.903242410291341E-2</v>
      </c>
      <c r="AE32" s="3">
        <f t="shared" si="29"/>
        <v>3.321784652317671E-4</v>
      </c>
      <c r="AF32" s="3">
        <f t="shared" si="30"/>
        <v>6378139.6481099417</v>
      </c>
      <c r="AG32" s="2">
        <f t="shared" si="31"/>
        <v>2118.6807172699096</v>
      </c>
      <c r="AH32" s="2">
        <f t="shared" si="32"/>
        <v>-0.15449666647411997</v>
      </c>
      <c r="AI32" s="2">
        <f t="shared" si="18"/>
        <v>465.10137459936885</v>
      </c>
      <c r="AJ32" s="1">
        <f t="shared" si="19"/>
        <v>-30897.886041969992</v>
      </c>
      <c r="AK32" s="1">
        <f t="shared" si="20"/>
        <v>2429949.9924655906</v>
      </c>
      <c r="AL32" s="1">
        <f t="shared" si="43"/>
        <v>2430146.4246512773</v>
      </c>
      <c r="AM32" s="1">
        <f t="shared" si="44"/>
        <v>-330898.23793202825</v>
      </c>
      <c r="AN32" s="1">
        <f t="shared" si="45"/>
        <v>2432068.6731828605</v>
      </c>
      <c r="AO32" s="2">
        <f t="shared" si="35"/>
        <v>0.15449666647411997</v>
      </c>
      <c r="AP32" s="2">
        <f t="shared" si="36"/>
        <v>-465.10137459936885</v>
      </c>
      <c r="AQ32" s="2">
        <f t="shared" si="37"/>
        <v>-2224.1373499732208</v>
      </c>
      <c r="AR32" s="1">
        <f t="shared" si="38"/>
        <v>8600.1010159948273</v>
      </c>
      <c r="AS32" s="2">
        <f t="shared" si="39"/>
        <v>-2223.9828533067466</v>
      </c>
      <c r="AT32" s="2">
        <f t="shared" si="40"/>
        <v>8134.9996413954586</v>
      </c>
      <c r="AU32" s="2">
        <f t="shared" si="41"/>
        <v>8433.523516141202</v>
      </c>
    </row>
    <row r="33" spans="4:47" x14ac:dyDescent="0.2">
      <c r="D33" s="11">
        <f t="shared" si="21"/>
        <v>15</v>
      </c>
      <c r="E33" s="12">
        <f t="shared" si="22"/>
        <v>0.26179938779914941</v>
      </c>
      <c r="F33" s="13">
        <f t="shared" si="0"/>
        <v>10034520.446403986</v>
      </c>
      <c r="G33" s="13">
        <f t="shared" si="1"/>
        <v>6324160.4464039858</v>
      </c>
      <c r="H33" s="13">
        <f t="shared" si="2"/>
        <v>6324.1604464039856</v>
      </c>
      <c r="I33" s="13">
        <f t="shared" si="3"/>
        <v>2514041.3827937865</v>
      </c>
      <c r="J33" s="12">
        <f t="shared" si="23"/>
        <v>2514.0413827937864</v>
      </c>
      <c r="K33" s="13">
        <f t="shared" si="4"/>
        <v>6805542.5519395852</v>
      </c>
      <c r="L33" s="13">
        <f t="shared" si="5"/>
        <v>8874.9877141501966</v>
      </c>
      <c r="M33" s="12">
        <f t="shared" si="6"/>
        <v>-2297.0158454729572</v>
      </c>
      <c r="N33" s="13">
        <f t="shared" si="7"/>
        <v>8572.5798410958578</v>
      </c>
      <c r="O33" s="12">
        <f t="shared" si="8"/>
        <v>268.98628688800557</v>
      </c>
      <c r="P33" s="13">
        <f t="shared" si="9"/>
        <v>-2297015.845472957</v>
      </c>
      <c r="Q33" s="13">
        <f t="shared" si="10"/>
        <v>8572579.8410958573</v>
      </c>
      <c r="R33" s="13">
        <f t="shared" si="24"/>
        <v>8874987.7141501959</v>
      </c>
      <c r="S33" s="1">
        <f t="shared" si="25"/>
        <v>6558696.3587892167</v>
      </c>
      <c r="T33" s="1">
        <f t="shared" si="42"/>
        <v>1884550.7744522642</v>
      </c>
      <c r="U33" s="3">
        <f t="shared" si="11"/>
        <v>6824077.1938983491</v>
      </c>
      <c r="V33" s="14">
        <f t="shared" ref="V33:V96" si="46">PRODUCT($B$14, N33, G33) - PRODUCT($B$14, M33, I33)</f>
        <v>59989163247150.656</v>
      </c>
      <c r="W33" s="14">
        <f t="shared" si="13"/>
        <v>39382703463.158463</v>
      </c>
      <c r="X33" s="14">
        <f t="shared" si="14"/>
        <v>-58566146938</v>
      </c>
      <c r="Y33" s="14">
        <f t="shared" si="26"/>
        <v>-19183443474.841537</v>
      </c>
      <c r="Z33" s="12">
        <f t="shared" si="15"/>
        <v>85.186741004871763</v>
      </c>
      <c r="AA33" s="13">
        <f t="shared" si="27"/>
        <v>288217975.27728248</v>
      </c>
      <c r="AB33" s="12">
        <f t="shared" si="16"/>
        <v>9</v>
      </c>
      <c r="AC33" s="14">
        <f t="shared" si="17"/>
        <v>32024219</v>
      </c>
      <c r="AD33" s="2">
        <f t="shared" si="28"/>
        <v>1.9688714589220769E-2</v>
      </c>
      <c r="AE33" s="3">
        <f t="shared" si="29"/>
        <v>3.4363289506734529E-4</v>
      </c>
      <c r="AF33" s="3">
        <f t="shared" si="30"/>
        <v>6378139.6234232439</v>
      </c>
      <c r="AG33" s="2">
        <f t="shared" si="31"/>
        <v>2191.7386702101171</v>
      </c>
      <c r="AH33" s="2">
        <f t="shared" si="32"/>
        <v>-0.15982413752572494</v>
      </c>
      <c r="AI33" s="2">
        <f t="shared" si="18"/>
        <v>465.10137279918604</v>
      </c>
      <c r="AJ33" s="1">
        <f t="shared" si="19"/>
        <v>-53979.17701925803</v>
      </c>
      <c r="AK33" s="1">
        <f t="shared" si="20"/>
        <v>2511849.6441235766</v>
      </c>
      <c r="AL33" s="1">
        <f t="shared" si="43"/>
        <v>2512429.5783634246</v>
      </c>
      <c r="AM33" s="1">
        <f t="shared" si="44"/>
        <v>-353979.55359601416</v>
      </c>
      <c r="AN33" s="1">
        <f t="shared" si="45"/>
        <v>2514041.3827937865</v>
      </c>
      <c r="AO33" s="2">
        <f t="shared" si="35"/>
        <v>0.15982413752572494</v>
      </c>
      <c r="AP33" s="2">
        <f t="shared" si="36"/>
        <v>-465.10137279918604</v>
      </c>
      <c r="AQ33" s="2">
        <f t="shared" si="37"/>
        <v>-2297.0158454729572</v>
      </c>
      <c r="AR33" s="1">
        <f t="shared" si="38"/>
        <v>8572.5798410958578</v>
      </c>
      <c r="AS33" s="2">
        <f t="shared" si="39"/>
        <v>-2296.8560213354313</v>
      </c>
      <c r="AT33" s="2">
        <f t="shared" si="40"/>
        <v>8107.478468296672</v>
      </c>
      <c r="AU33" s="2">
        <f t="shared" si="41"/>
        <v>8426.5505811476014</v>
      </c>
    </row>
    <row r="34" spans="4:47" x14ac:dyDescent="0.2">
      <c r="D34" s="11">
        <f t="shared" si="21"/>
        <v>15.5</v>
      </c>
      <c r="E34" s="12">
        <f t="shared" si="22"/>
        <v>0.27052603405912107</v>
      </c>
      <c r="F34" s="13">
        <f t="shared" si="0"/>
        <v>10010674.963157779</v>
      </c>
      <c r="G34" s="13">
        <f t="shared" si="1"/>
        <v>6300314.9631577786</v>
      </c>
      <c r="H34" s="13">
        <f t="shared" si="2"/>
        <v>6300.3149631577789</v>
      </c>
      <c r="I34" s="13">
        <f t="shared" si="3"/>
        <v>2595822.6384199136</v>
      </c>
      <c r="J34" s="12">
        <f t="shared" si="23"/>
        <v>2595.8226384199138</v>
      </c>
      <c r="K34" s="13">
        <f t="shared" si="4"/>
        <v>6814122.3796702623</v>
      </c>
      <c r="L34" s="13">
        <f t="shared" si="5"/>
        <v>8866.6748444638561</v>
      </c>
      <c r="M34" s="12">
        <f t="shared" si="6"/>
        <v>-2369.5157866484524</v>
      </c>
      <c r="N34" s="13">
        <f t="shared" si="7"/>
        <v>8544.1978988242026</v>
      </c>
      <c r="O34" s="12">
        <f t="shared" si="8"/>
        <v>268.39596751384448</v>
      </c>
      <c r="P34" s="13">
        <f t="shared" si="9"/>
        <v>-2369515.7866484523</v>
      </c>
      <c r="Q34" s="13">
        <f t="shared" si="10"/>
        <v>8544197.8988242019</v>
      </c>
      <c r="R34" s="13">
        <f t="shared" si="24"/>
        <v>8866674.844463855</v>
      </c>
      <c r="S34" s="1">
        <f t="shared" si="25"/>
        <v>6546929.2760751657</v>
      </c>
      <c r="T34" s="1">
        <f t="shared" si="42"/>
        <v>1947002.8712252551</v>
      </c>
      <c r="U34" s="3">
        <f t="shared" si="11"/>
        <v>6830307.6890056338</v>
      </c>
      <c r="V34" s="14">
        <f t="shared" si="46"/>
        <v>59981980591218.789</v>
      </c>
      <c r="W34" s="14">
        <f t="shared" si="13"/>
        <v>39308961398.724075</v>
      </c>
      <c r="X34" s="14">
        <f t="shared" si="14"/>
        <v>-58492404874</v>
      </c>
      <c r="Y34" s="14">
        <f t="shared" si="26"/>
        <v>-19183443475.275925</v>
      </c>
      <c r="Z34" s="12">
        <f t="shared" si="15"/>
        <v>85.213995524962485</v>
      </c>
      <c r="AA34" s="13">
        <f t="shared" si="27"/>
        <v>288573156.88084376</v>
      </c>
      <c r="AB34" s="12">
        <f t="shared" si="16"/>
        <v>9</v>
      </c>
      <c r="AC34" s="14">
        <f t="shared" si="17"/>
        <v>32063684</v>
      </c>
      <c r="AD34" s="2">
        <f t="shared" si="28"/>
        <v>2.0345005075528128E-2</v>
      </c>
      <c r="AE34" s="3">
        <f t="shared" si="29"/>
        <v>3.5508732490292344E-4</v>
      </c>
      <c r="AF34" s="3">
        <f t="shared" si="30"/>
        <v>6378139.597899708</v>
      </c>
      <c r="AG34" s="2">
        <f t="shared" si="31"/>
        <v>2264.7966228627597</v>
      </c>
      <c r="AH34" s="2">
        <f t="shared" si="32"/>
        <v>-0.16515160855625707</v>
      </c>
      <c r="AI34" s="2">
        <f t="shared" si="18"/>
        <v>465.10137093798011</v>
      </c>
      <c r="AJ34" s="1">
        <f t="shared" si="19"/>
        <v>-77824.63474192936</v>
      </c>
      <c r="AK34" s="1">
        <f t="shared" si="20"/>
        <v>2593557.841797051</v>
      </c>
      <c r="AL34" s="1">
        <f t="shared" si="43"/>
        <v>2594725.2171510747</v>
      </c>
      <c r="AM34" s="1">
        <f t="shared" si="44"/>
        <v>-377825.03684222139</v>
      </c>
      <c r="AN34" s="1">
        <f t="shared" si="45"/>
        <v>2595822.6384199136</v>
      </c>
      <c r="AO34" s="2">
        <f t="shared" si="35"/>
        <v>0.16515160855625707</v>
      </c>
      <c r="AP34" s="2">
        <f t="shared" si="36"/>
        <v>-465.10137093798011</v>
      </c>
      <c r="AQ34" s="2">
        <f t="shared" si="37"/>
        <v>-2369.5157866484524</v>
      </c>
      <c r="AR34" s="1">
        <f t="shared" si="38"/>
        <v>8544.1978988242026</v>
      </c>
      <c r="AS34" s="2">
        <f t="shared" si="39"/>
        <v>-2369.3506350398961</v>
      </c>
      <c r="AT34" s="2">
        <f t="shared" si="40"/>
        <v>8079.0965278862222</v>
      </c>
      <c r="AU34" s="2">
        <f t="shared" si="41"/>
        <v>8419.3600195422914</v>
      </c>
    </row>
    <row r="35" spans="4:47" x14ac:dyDescent="0.2">
      <c r="D35" s="11">
        <f t="shared" si="21"/>
        <v>16</v>
      </c>
      <c r="E35" s="12">
        <f t="shared" si="22"/>
        <v>0.27925268031909273</v>
      </c>
      <c r="F35" s="13">
        <f t="shared" si="0"/>
        <v>9986067.1282552257</v>
      </c>
      <c r="G35" s="13">
        <f t="shared" si="1"/>
        <v>6275707.1282552257</v>
      </c>
      <c r="H35" s="13">
        <f t="shared" si="2"/>
        <v>6275.7071282552261</v>
      </c>
      <c r="I35" s="13">
        <f t="shared" si="3"/>
        <v>2677406.2121019792</v>
      </c>
      <c r="J35" s="12">
        <f t="shared" si="23"/>
        <v>2677.4062121019792</v>
      </c>
      <c r="K35" s="13">
        <f t="shared" si="4"/>
        <v>6822976.1823001932</v>
      </c>
      <c r="L35" s="13">
        <f t="shared" si="5"/>
        <v>8858.1102959277941</v>
      </c>
      <c r="M35" s="12">
        <f t="shared" si="6"/>
        <v>-2441.6260995048733</v>
      </c>
      <c r="N35" s="13">
        <f t="shared" si="7"/>
        <v>8514.9621258722345</v>
      </c>
      <c r="O35" s="12">
        <f t="shared" si="8"/>
        <v>267.78877063132143</v>
      </c>
      <c r="P35" s="13">
        <f t="shared" si="9"/>
        <v>-2441626.0995048732</v>
      </c>
      <c r="Q35" s="13">
        <f t="shared" si="10"/>
        <v>8514962.1258722339</v>
      </c>
      <c r="R35" s="13">
        <f t="shared" si="24"/>
        <v>8858110.2959277928</v>
      </c>
      <c r="S35" s="1">
        <f t="shared" si="25"/>
        <v>6534771.7732624337</v>
      </c>
      <c r="T35" s="1">
        <f t="shared" si="42"/>
        <v>2009418.3761366932</v>
      </c>
      <c r="U35" s="3">
        <f t="shared" si="11"/>
        <v>6836739.3060568925</v>
      </c>
      <c r="V35" s="14">
        <f t="shared" si="46"/>
        <v>59974633396604.32</v>
      </c>
      <c r="W35" s="14">
        <f t="shared" si="13"/>
        <v>39233059007.410995</v>
      </c>
      <c r="X35" s="14">
        <f t="shared" si="14"/>
        <v>-58416502483</v>
      </c>
      <c r="Y35" s="14">
        <f t="shared" si="26"/>
        <v>-19183443475.589005</v>
      </c>
      <c r="Z35" s="12">
        <f t="shared" si="15"/>
        <v>85.242028424772428</v>
      </c>
      <c r="AA35" s="13">
        <f t="shared" si="27"/>
        <v>288939892.46977472</v>
      </c>
      <c r="AB35" s="12">
        <f t="shared" si="16"/>
        <v>9</v>
      </c>
      <c r="AC35" s="14">
        <f t="shared" si="17"/>
        <v>32104432</v>
      </c>
      <c r="AD35" s="2">
        <f t="shared" si="28"/>
        <v>2.1001295561835488E-2</v>
      </c>
      <c r="AE35" s="3">
        <f t="shared" si="29"/>
        <v>3.6654175473850164E-4</v>
      </c>
      <c r="AF35" s="3">
        <f t="shared" si="30"/>
        <v>6378139.5715393359</v>
      </c>
      <c r="AG35" s="2">
        <f t="shared" si="31"/>
        <v>2337.8545752182522</v>
      </c>
      <c r="AH35" s="2">
        <f t="shared" si="32"/>
        <v>-0.17047907956512068</v>
      </c>
      <c r="AI35" s="2">
        <f t="shared" si="18"/>
        <v>465.10136901575106</v>
      </c>
      <c r="AJ35" s="1">
        <f t="shared" si="19"/>
        <v>-102432.44328411017</v>
      </c>
      <c r="AK35" s="1">
        <f t="shared" si="20"/>
        <v>2675068.357526761</v>
      </c>
      <c r="AL35" s="1">
        <f t="shared" si="43"/>
        <v>2677028.7863372099</v>
      </c>
      <c r="AM35" s="1">
        <f t="shared" si="44"/>
        <v>-402432.87174477428</v>
      </c>
      <c r="AN35" s="1">
        <f t="shared" si="45"/>
        <v>2677406.2121019792</v>
      </c>
      <c r="AO35" s="2">
        <f t="shared" si="35"/>
        <v>0.17047907956512068</v>
      </c>
      <c r="AP35" s="2">
        <f t="shared" si="36"/>
        <v>-465.10136901575106</v>
      </c>
      <c r="AQ35" s="2">
        <f t="shared" si="37"/>
        <v>-2441.6260995048733</v>
      </c>
      <c r="AR35" s="1">
        <f t="shared" si="38"/>
        <v>8514.9621258722345</v>
      </c>
      <c r="AS35" s="2">
        <f t="shared" si="39"/>
        <v>-2441.4556204253081</v>
      </c>
      <c r="AT35" s="2">
        <f t="shared" si="40"/>
        <v>8049.8607568564839</v>
      </c>
      <c r="AU35" s="2">
        <f t="shared" si="41"/>
        <v>8411.953622749259</v>
      </c>
    </row>
    <row r="36" spans="4:47" x14ac:dyDescent="0.2">
      <c r="D36" s="11">
        <f t="shared" si="21"/>
        <v>16.5</v>
      </c>
      <c r="E36" s="12">
        <f t="shared" si="22"/>
        <v>0.28797932657906439</v>
      </c>
      <c r="F36" s="13">
        <f t="shared" si="0"/>
        <v>9960698.815678224</v>
      </c>
      <c r="G36" s="13">
        <f t="shared" si="1"/>
        <v>6250338.815678224</v>
      </c>
      <c r="H36" s="13">
        <f t="shared" si="2"/>
        <v>6250.3388156782239</v>
      </c>
      <c r="I36" s="13">
        <f t="shared" si="3"/>
        <v>2758785.8909349977</v>
      </c>
      <c r="J36" s="12">
        <f t="shared" si="23"/>
        <v>2758.785890934998</v>
      </c>
      <c r="K36" s="13">
        <f t="shared" si="4"/>
        <v>6832103.2561573507</v>
      </c>
      <c r="L36" s="13">
        <f t="shared" si="5"/>
        <v>8849.2959977470891</v>
      </c>
      <c r="M36" s="12">
        <f t="shared" si="6"/>
        <v>-2513.3358531871836</v>
      </c>
      <c r="N36" s="13">
        <f t="shared" si="7"/>
        <v>8484.8796423300264</v>
      </c>
      <c r="O36" s="12">
        <f t="shared" si="8"/>
        <v>267.16492066384978</v>
      </c>
      <c r="P36" s="13">
        <f t="shared" si="9"/>
        <v>-2513335.8531871834</v>
      </c>
      <c r="Q36" s="13">
        <f t="shared" si="10"/>
        <v>8484879.6423300263</v>
      </c>
      <c r="R36" s="13">
        <f t="shared" si="24"/>
        <v>8849295.9977470897</v>
      </c>
      <c r="S36" s="1">
        <f t="shared" si="25"/>
        <v>6522223.4042900996</v>
      </c>
      <c r="T36" s="1">
        <f t="shared" si="42"/>
        <v>2071796.0164173769</v>
      </c>
      <c r="U36" s="3">
        <f t="shared" si="11"/>
        <v>6843371.7471077405</v>
      </c>
      <c r="V36" s="14">
        <f t="shared" si="46"/>
        <v>59967128065767.203</v>
      </c>
      <c r="W36" s="14">
        <f t="shared" si="13"/>
        <v>39155019827.871323</v>
      </c>
      <c r="X36" s="14">
        <f t="shared" si="14"/>
        <v>-58338463303</v>
      </c>
      <c r="Y36" s="14">
        <f t="shared" si="26"/>
        <v>-19183443475.128677</v>
      </c>
      <c r="Z36" s="12">
        <f t="shared" si="15"/>
        <v>85.270830401801263</v>
      </c>
      <c r="AA36" s="13">
        <f t="shared" si="27"/>
        <v>289318154.11585224</v>
      </c>
      <c r="AB36" s="12">
        <f t="shared" si="16"/>
        <v>9</v>
      </c>
      <c r="AC36" s="14">
        <f t="shared" si="17"/>
        <v>32146461</v>
      </c>
      <c r="AD36" s="2">
        <f t="shared" si="28"/>
        <v>2.1657586048142847E-2</v>
      </c>
      <c r="AE36" s="3">
        <f t="shared" si="29"/>
        <v>3.7799618457407983E-4</v>
      </c>
      <c r="AF36" s="3">
        <f t="shared" si="30"/>
        <v>6378139.5443421267</v>
      </c>
      <c r="AG36" s="2">
        <f t="shared" si="31"/>
        <v>2410.912527267009</v>
      </c>
      <c r="AH36" s="2">
        <f t="shared" si="32"/>
        <v>-0.1758065505516167</v>
      </c>
      <c r="AI36" s="2">
        <f t="shared" si="18"/>
        <v>465.10136703249879</v>
      </c>
      <c r="AJ36" s="1">
        <f t="shared" si="19"/>
        <v>-127800.72866390273</v>
      </c>
      <c r="AK36" s="1">
        <f t="shared" si="20"/>
        <v>2756374.9784077308</v>
      </c>
      <c r="AL36" s="1">
        <f t="shared" si="43"/>
        <v>2759336.1607167842</v>
      </c>
      <c r="AM36" s="1">
        <f t="shared" si="44"/>
        <v>-427801.18432177603</v>
      </c>
      <c r="AN36" s="1">
        <f t="shared" si="45"/>
        <v>2758785.8909349977</v>
      </c>
      <c r="AO36" s="2">
        <f t="shared" si="35"/>
        <v>0.1758065505516167</v>
      </c>
      <c r="AP36" s="2">
        <f t="shared" si="36"/>
        <v>-465.10136703249879</v>
      </c>
      <c r="AQ36" s="2">
        <f t="shared" si="37"/>
        <v>-2513.3358531871836</v>
      </c>
      <c r="AR36" s="1">
        <f t="shared" si="38"/>
        <v>8484.8796423300264</v>
      </c>
      <c r="AS36" s="2">
        <f t="shared" si="39"/>
        <v>-2513.1600466366322</v>
      </c>
      <c r="AT36" s="2">
        <f t="shared" si="40"/>
        <v>8019.7782752975272</v>
      </c>
      <c r="AU36" s="2">
        <f t="shared" si="41"/>
        <v>8404.333227861971</v>
      </c>
    </row>
    <row r="37" spans="4:47" x14ac:dyDescent="0.2">
      <c r="D37" s="11">
        <f t="shared" si="21"/>
        <v>17</v>
      </c>
      <c r="E37" s="12">
        <f t="shared" si="22"/>
        <v>0.29670597283903605</v>
      </c>
      <c r="F37" s="13">
        <f t="shared" si="0"/>
        <v>9934571.957321994</v>
      </c>
      <c r="G37" s="13">
        <f t="shared" si="1"/>
        <v>6224211.957321994</v>
      </c>
      <c r="H37" s="13">
        <f t="shared" si="2"/>
        <v>6224.2119573219943</v>
      </c>
      <c r="I37" s="13">
        <f t="shared" si="3"/>
        <v>2839955.4775413508</v>
      </c>
      <c r="J37" s="12">
        <f t="shared" si="23"/>
        <v>2839.9554775413508</v>
      </c>
      <c r="K37" s="13">
        <f t="shared" si="4"/>
        <v>6841502.8761294261</v>
      </c>
      <c r="L37" s="13">
        <f t="shared" si="5"/>
        <v>8840.2339265474056</v>
      </c>
      <c r="M37" s="12">
        <f t="shared" si="6"/>
        <v>-2584.6342632524379</v>
      </c>
      <c r="N37" s="13">
        <f t="shared" si="7"/>
        <v>8453.9577477830626</v>
      </c>
      <c r="O37" s="12">
        <f t="shared" si="8"/>
        <v>266.52464685798861</v>
      </c>
      <c r="P37" s="13">
        <f t="shared" si="9"/>
        <v>-2584634.263252438</v>
      </c>
      <c r="Q37" s="13">
        <f t="shared" si="10"/>
        <v>8453957.747783063</v>
      </c>
      <c r="R37" s="13">
        <f t="shared" si="24"/>
        <v>8840233.9265474044</v>
      </c>
      <c r="S37" s="1">
        <f t="shared" si="25"/>
        <v>6509283.7090504551</v>
      </c>
      <c r="T37" s="1">
        <f t="shared" si="42"/>
        <v>2134134.5102621228</v>
      </c>
      <c r="U37" s="3">
        <f t="shared" si="11"/>
        <v>6850204.7059048824</v>
      </c>
      <c r="V37" s="14">
        <f t="shared" si="46"/>
        <v>59959471133811.07</v>
      </c>
      <c r="W37" s="14">
        <f t="shared" si="13"/>
        <v>39074867938.039886</v>
      </c>
      <c r="X37" s="14">
        <f t="shared" si="14"/>
        <v>-58258311413</v>
      </c>
      <c r="Y37" s="14">
        <f t="shared" si="26"/>
        <v>-19183443474.960114</v>
      </c>
      <c r="Z37" s="12">
        <f t="shared" si="15"/>
        <v>85.300391908160094</v>
      </c>
      <c r="AA37" s="13">
        <f t="shared" si="27"/>
        <v>289707913.01293409</v>
      </c>
      <c r="AB37" s="12">
        <f t="shared" si="16"/>
        <v>9</v>
      </c>
      <c r="AC37" s="14">
        <f t="shared" si="17"/>
        <v>32189768</v>
      </c>
      <c r="AD37" s="2">
        <f t="shared" si="28"/>
        <v>2.2313876534450206E-2</v>
      </c>
      <c r="AE37" s="3">
        <f t="shared" si="29"/>
        <v>3.8945061440965803E-4</v>
      </c>
      <c r="AF37" s="3">
        <f t="shared" si="30"/>
        <v>6378139.5163080795</v>
      </c>
      <c r="AG37" s="2">
        <f t="shared" si="31"/>
        <v>2483.9704789994439</v>
      </c>
      <c r="AH37" s="2">
        <f t="shared" si="32"/>
        <v>-0.18113402151514951</v>
      </c>
      <c r="AI37" s="2">
        <f t="shared" si="18"/>
        <v>465.10136498822345</v>
      </c>
      <c r="AJ37" s="1">
        <f t="shared" si="19"/>
        <v>-153927.55898608547</v>
      </c>
      <c r="AK37" s="1">
        <f t="shared" si="20"/>
        <v>2837471.5070623513</v>
      </c>
      <c r="AL37" s="1">
        <f t="shared" si="43"/>
        <v>2841643.581944454</v>
      </c>
      <c r="AM37" s="1">
        <f t="shared" si="44"/>
        <v>-453928.04267800599</v>
      </c>
      <c r="AN37" s="1">
        <f t="shared" si="45"/>
        <v>2839955.4775413508</v>
      </c>
      <c r="AO37" s="2">
        <f t="shared" si="35"/>
        <v>0.18113402151514951</v>
      </c>
      <c r="AP37" s="2">
        <f t="shared" si="36"/>
        <v>-465.10136498822345</v>
      </c>
      <c r="AQ37" s="2">
        <f t="shared" si="37"/>
        <v>-2584.6342632524379</v>
      </c>
      <c r="AR37" s="1">
        <f t="shared" si="38"/>
        <v>8453.9577477830626</v>
      </c>
      <c r="AS37" s="2">
        <f t="shared" si="39"/>
        <v>-2584.453129230923</v>
      </c>
      <c r="AT37" s="2">
        <f t="shared" si="40"/>
        <v>7988.8563827948392</v>
      </c>
      <c r="AU37" s="2">
        <f t="shared" si="41"/>
        <v>8396.5007164957333</v>
      </c>
    </row>
    <row r="38" spans="4:47" x14ac:dyDescent="0.2">
      <c r="D38" s="11">
        <f t="shared" si="21"/>
        <v>17.5</v>
      </c>
      <c r="E38" s="12">
        <f t="shared" si="22"/>
        <v>0.30543261909900765</v>
      </c>
      <c r="F38" s="13">
        <f t="shared" si="0"/>
        <v>9907688.5428479556</v>
      </c>
      <c r="G38" s="13">
        <f t="shared" si="1"/>
        <v>6197328.5428479556</v>
      </c>
      <c r="H38" s="13">
        <f t="shared" si="2"/>
        <v>6197.3285428479558</v>
      </c>
      <c r="I38" s="13">
        <f t="shared" si="3"/>
        <v>2920908.7905427516</v>
      </c>
      <c r="J38" s="12">
        <f t="shared" si="23"/>
        <v>2920.9087905427518</v>
      </c>
      <c r="K38" s="13">
        <f t="shared" si="4"/>
        <v>6851174.2957443353</v>
      </c>
      <c r="L38" s="13">
        <f t="shared" si="5"/>
        <v>8830.9261052052789</v>
      </c>
      <c r="M38" s="12">
        <f t="shared" si="6"/>
        <v>-2655.5106948289117</v>
      </c>
      <c r="N38" s="13">
        <f t="shared" si="7"/>
        <v>8422.2039173392932</v>
      </c>
      <c r="O38" s="12">
        <f t="shared" si="8"/>
        <v>265.8681830943986</v>
      </c>
      <c r="P38" s="13">
        <f t="shared" si="9"/>
        <v>-2655510.6948289117</v>
      </c>
      <c r="Q38" s="13">
        <f t="shared" si="10"/>
        <v>8422203.9173392933</v>
      </c>
      <c r="R38" s="13">
        <f t="shared" si="24"/>
        <v>8830926.1052052788</v>
      </c>
      <c r="S38" s="1">
        <f t="shared" si="25"/>
        <v>6495952.2134082261</v>
      </c>
      <c r="T38" s="1">
        <f t="shared" si="42"/>
        <v>2196432.566511536</v>
      </c>
      <c r="U38" s="3">
        <f t="shared" si="11"/>
        <v>6857237.8679841412</v>
      </c>
      <c r="V38" s="14">
        <f t="shared" si="46"/>
        <v>59951669262518.719</v>
      </c>
      <c r="W38" s="14">
        <f t="shared" si="13"/>
        <v>38992627937.798035</v>
      </c>
      <c r="X38" s="14">
        <f t="shared" si="14"/>
        <v>-58176071413</v>
      </c>
      <c r="Y38" s="14">
        <f t="shared" si="26"/>
        <v>-19183443475.201965</v>
      </c>
      <c r="Z38" s="12">
        <f t="shared" si="15"/>
        <v>85.330703154514282</v>
      </c>
      <c r="AA38" s="13">
        <f t="shared" si="27"/>
        <v>290109139.47935432</v>
      </c>
      <c r="AB38" s="12">
        <f t="shared" si="16"/>
        <v>9</v>
      </c>
      <c r="AC38" s="14">
        <f t="shared" si="17"/>
        <v>32234348</v>
      </c>
      <c r="AD38" s="2">
        <f t="shared" si="28"/>
        <v>2.2970167020757565E-2</v>
      </c>
      <c r="AE38" s="3">
        <f t="shared" si="29"/>
        <v>4.0090504424523618E-4</v>
      </c>
      <c r="AF38" s="3">
        <f t="shared" si="30"/>
        <v>6378139.4874371951</v>
      </c>
      <c r="AG38" s="2">
        <f t="shared" si="31"/>
        <v>2557.0284304059724</v>
      </c>
      <c r="AH38" s="2">
        <f t="shared" si="32"/>
        <v>-0.18646149245481355</v>
      </c>
      <c r="AI38" s="2">
        <f t="shared" si="18"/>
        <v>465.10136288292495</v>
      </c>
      <c r="AJ38" s="1">
        <f t="shared" si="19"/>
        <v>-180810.94458923955</v>
      </c>
      <c r="AK38" s="1">
        <f t="shared" si="20"/>
        <v>2918351.7621123455</v>
      </c>
      <c r="AL38" s="1">
        <f t="shared" si="43"/>
        <v>2923947.6064231186</v>
      </c>
      <c r="AM38" s="1">
        <f t="shared" si="44"/>
        <v>-480811.4571520444</v>
      </c>
      <c r="AN38" s="1">
        <f t="shared" si="45"/>
        <v>2920908.7905427516</v>
      </c>
      <c r="AO38" s="2">
        <f t="shared" si="35"/>
        <v>0.18646149245481355</v>
      </c>
      <c r="AP38" s="2">
        <f t="shared" si="36"/>
        <v>-465.10136288292495</v>
      </c>
      <c r="AQ38" s="2">
        <f t="shared" si="37"/>
        <v>-2655.5106948289117</v>
      </c>
      <c r="AR38" s="1">
        <f t="shared" si="38"/>
        <v>8422.2039173392932</v>
      </c>
      <c r="AS38" s="2">
        <f t="shared" si="39"/>
        <v>-2655.3242333364569</v>
      </c>
      <c r="AT38" s="2">
        <f t="shared" si="40"/>
        <v>7957.1025544563681</v>
      </c>
      <c r="AU38" s="2">
        <f t="shared" si="41"/>
        <v>8388.4580136208533</v>
      </c>
    </row>
    <row r="39" spans="4:47" x14ac:dyDescent="0.2">
      <c r="D39" s="11">
        <f t="shared" si="21"/>
        <v>18</v>
      </c>
      <c r="E39" s="12">
        <f t="shared" si="22"/>
        <v>0.31415926535897931</v>
      </c>
      <c r="F39" s="13">
        <f t="shared" si="0"/>
        <v>9880050.6195322033</v>
      </c>
      <c r="G39" s="13">
        <f t="shared" si="1"/>
        <v>6169690.6195322033</v>
      </c>
      <c r="H39" s="13">
        <f t="shared" si="2"/>
        <v>6169.6906195322035</v>
      </c>
      <c r="I39" s="13">
        <f t="shared" si="3"/>
        <v>3001639.6650309945</v>
      </c>
      <c r="J39" s="12">
        <f t="shared" si="23"/>
        <v>3001.6396650309944</v>
      </c>
      <c r="K39" s="13">
        <f t="shared" si="4"/>
        <v>6861116.7472526692</v>
      </c>
      <c r="L39" s="13">
        <f t="shared" si="5"/>
        <v>8821.3746016604127</v>
      </c>
      <c r="M39" s="12">
        <f t="shared" si="6"/>
        <v>-2725.9546656605999</v>
      </c>
      <c r="N39" s="13">
        <f t="shared" si="7"/>
        <v>8389.6257975897006</v>
      </c>
      <c r="O39" s="12">
        <f t="shared" si="8"/>
        <v>265.19576769672699</v>
      </c>
      <c r="P39" s="13">
        <f t="shared" si="9"/>
        <v>-2725954.6656605997</v>
      </c>
      <c r="Q39" s="13">
        <f t="shared" si="10"/>
        <v>8389625.7975897007</v>
      </c>
      <c r="R39" s="13">
        <f t="shared" si="24"/>
        <v>8821374.6016604137</v>
      </c>
      <c r="S39" s="1">
        <f t="shared" si="25"/>
        <v>6482228.4292216562</v>
      </c>
      <c r="T39" s="1">
        <f t="shared" si="42"/>
        <v>2258688.8843307258</v>
      </c>
      <c r="U39" s="3">
        <f t="shared" si="11"/>
        <v>6864470.9107700819</v>
      </c>
      <c r="V39" s="14">
        <f t="shared" si="46"/>
        <v>59943729234297.711</v>
      </c>
      <c r="W39" s="14">
        <f t="shared" si="13"/>
        <v>38908324931.409698</v>
      </c>
      <c r="X39" s="14">
        <f t="shared" si="14"/>
        <v>-58091768407</v>
      </c>
      <c r="Y39" s="14">
        <f t="shared" si="26"/>
        <v>-19183443475.590302</v>
      </c>
      <c r="Z39" s="12">
        <f t="shared" si="15"/>
        <v>85.361754114084135</v>
      </c>
      <c r="AA39" s="13">
        <f t="shared" si="27"/>
        <v>290521802.96019542</v>
      </c>
      <c r="AB39" s="12">
        <f t="shared" si="16"/>
        <v>9</v>
      </c>
      <c r="AC39" s="14">
        <f t="shared" si="17"/>
        <v>32280200</v>
      </c>
      <c r="AD39" s="2">
        <f t="shared" si="28"/>
        <v>2.3626457507064925E-2</v>
      </c>
      <c r="AE39" s="3">
        <f t="shared" si="29"/>
        <v>4.1235947408081437E-4</v>
      </c>
      <c r="AF39" s="3">
        <f t="shared" si="30"/>
        <v>6378139.4577294737</v>
      </c>
      <c r="AG39" s="2">
        <f t="shared" si="31"/>
        <v>2630.0863814770087</v>
      </c>
      <c r="AH39" s="2">
        <f t="shared" si="32"/>
        <v>-0.19178896337001308</v>
      </c>
      <c r="AI39" s="2">
        <f t="shared" si="18"/>
        <v>465.10136071660327</v>
      </c>
      <c r="AJ39" s="1">
        <f t="shared" si="19"/>
        <v>-208448.83819727041</v>
      </c>
      <c r="AK39" s="1">
        <f t="shared" si="20"/>
        <v>2999009.5786495176</v>
      </c>
      <c r="AL39" s="1">
        <f t="shared" si="43"/>
        <v>3006245.0616969583</v>
      </c>
      <c r="AM39" s="1">
        <f t="shared" si="44"/>
        <v>-508449.3804677967</v>
      </c>
      <c r="AN39" s="1">
        <f t="shared" si="45"/>
        <v>3001639.6650309945</v>
      </c>
      <c r="AO39" s="2">
        <f t="shared" si="35"/>
        <v>0.19178896337001308</v>
      </c>
      <c r="AP39" s="2">
        <f t="shared" si="36"/>
        <v>-465.10136071660327</v>
      </c>
      <c r="AQ39" s="2">
        <f t="shared" si="37"/>
        <v>-2725.9546656605999</v>
      </c>
      <c r="AR39" s="1">
        <f t="shared" si="38"/>
        <v>8389.6257975897006</v>
      </c>
      <c r="AS39" s="2">
        <f t="shared" si="39"/>
        <v>-2725.7628766972298</v>
      </c>
      <c r="AT39" s="2">
        <f t="shared" si="40"/>
        <v>7924.5244368730973</v>
      </c>
      <c r="AU39" s="2">
        <f t="shared" si="41"/>
        <v>8380.2070863779754</v>
      </c>
    </row>
    <row r="40" spans="4:47" x14ac:dyDescent="0.2">
      <c r="D40" s="11">
        <f t="shared" si="21"/>
        <v>18.5</v>
      </c>
      <c r="E40" s="12">
        <f t="shared" si="22"/>
        <v>0.32288591161895097</v>
      </c>
      <c r="F40" s="13">
        <f t="shared" si="0"/>
        <v>9851660.2921096012</v>
      </c>
      <c r="G40" s="13">
        <f t="shared" si="1"/>
        <v>6141300.2921096012</v>
      </c>
      <c r="H40" s="13">
        <f t="shared" si="2"/>
        <v>6141.3002921096013</v>
      </c>
      <c r="I40" s="13">
        <f t="shared" si="3"/>
        <v>3082141.9530374282</v>
      </c>
      <c r="J40" s="12">
        <f t="shared" si="23"/>
        <v>3082.1419530374283</v>
      </c>
      <c r="K40" s="13">
        <f t="shared" si="4"/>
        <v>6871329.4417120516</v>
      </c>
      <c r="L40" s="13">
        <f t="shared" si="5"/>
        <v>8811.5815277113361</v>
      </c>
      <c r="M40" s="12">
        <f t="shared" si="6"/>
        <v>-2795.9558490359018</v>
      </c>
      <c r="N40" s="13">
        <f t="shared" si="7"/>
        <v>8356.2312025066403</v>
      </c>
      <c r="O40" s="12">
        <f t="shared" si="8"/>
        <v>264.50764323868907</v>
      </c>
      <c r="P40" s="13">
        <f t="shared" si="9"/>
        <v>-2795955.8490359019</v>
      </c>
      <c r="Q40" s="13">
        <f t="shared" si="10"/>
        <v>8356231.20250664</v>
      </c>
      <c r="R40" s="13">
        <f t="shared" si="24"/>
        <v>8811581.5277113356</v>
      </c>
      <c r="S40" s="1">
        <f t="shared" si="25"/>
        <v>6468111.8543655621</v>
      </c>
      <c r="T40" s="1">
        <f t="shared" si="42"/>
        <v>2320902.1528848801</v>
      </c>
      <c r="U40" s="3">
        <f t="shared" si="11"/>
        <v>6871903.5036771279</v>
      </c>
      <c r="V40" s="14">
        <f t="shared" si="46"/>
        <v>59935657946043.328</v>
      </c>
      <c r="W40" s="14">
        <f t="shared" si="13"/>
        <v>38821984509.751816</v>
      </c>
      <c r="X40" s="14">
        <f t="shared" si="14"/>
        <v>-58005427985</v>
      </c>
      <c r="Y40" s="14">
        <f t="shared" si="26"/>
        <v>-19183443475.248184</v>
      </c>
      <c r="Z40" s="12">
        <f t="shared" si="15"/>
        <v>85.393534526748894</v>
      </c>
      <c r="AA40" s="13">
        <f t="shared" si="27"/>
        <v>290945872.02953684</v>
      </c>
      <c r="AB40" s="12">
        <f t="shared" si="16"/>
        <v>9</v>
      </c>
      <c r="AC40" s="14">
        <f t="shared" si="17"/>
        <v>32327319</v>
      </c>
      <c r="AD40" s="2">
        <f t="shared" si="28"/>
        <v>2.4282747993372284E-2</v>
      </c>
      <c r="AE40" s="3">
        <f t="shared" si="29"/>
        <v>4.2381390391639257E-4</v>
      </c>
      <c r="AF40" s="3">
        <f t="shared" si="30"/>
        <v>6378139.4271849152</v>
      </c>
      <c r="AG40" s="2">
        <f t="shared" si="31"/>
        <v>2703.1443322029672</v>
      </c>
      <c r="AH40" s="2">
        <f t="shared" si="32"/>
        <v>-0.19711643426004916</v>
      </c>
      <c r="AI40" s="2">
        <f t="shared" si="18"/>
        <v>465.10135848925847</v>
      </c>
      <c r="AJ40" s="1">
        <f t="shared" si="19"/>
        <v>-236839.13507531397</v>
      </c>
      <c r="AK40" s="1">
        <f t="shared" si="20"/>
        <v>3079438.8087052251</v>
      </c>
      <c r="AL40" s="1">
        <f t="shared" si="43"/>
        <v>3088533.0097739086</v>
      </c>
      <c r="AM40" s="1">
        <f t="shared" si="44"/>
        <v>-536839.7078903988</v>
      </c>
      <c r="AN40" s="1">
        <f t="shared" si="45"/>
        <v>3082141.9530374282</v>
      </c>
      <c r="AO40" s="2">
        <f t="shared" si="35"/>
        <v>0.19711643426004916</v>
      </c>
      <c r="AP40" s="2">
        <f t="shared" si="36"/>
        <v>-465.10135848925847</v>
      </c>
      <c r="AQ40" s="2">
        <f t="shared" si="37"/>
        <v>-2795.9558490359018</v>
      </c>
      <c r="AR40" s="1">
        <f t="shared" si="38"/>
        <v>8356.2312025066403</v>
      </c>
      <c r="AS40" s="2">
        <f t="shared" si="39"/>
        <v>-2795.7587326016419</v>
      </c>
      <c r="AT40" s="2">
        <f t="shared" si="40"/>
        <v>7891.1298440173814</v>
      </c>
      <c r="AU40" s="2">
        <f t="shared" si="41"/>
        <v>8371.7499428769443</v>
      </c>
    </row>
    <row r="41" spans="4:47" x14ac:dyDescent="0.2">
      <c r="D41" s="11">
        <f t="shared" si="21"/>
        <v>19</v>
      </c>
      <c r="E41" s="12">
        <f t="shared" si="22"/>
        <v>0.33161255787892263</v>
      </c>
      <c r="F41" s="13">
        <f t="shared" si="0"/>
        <v>9822519.7226135023</v>
      </c>
      <c r="G41" s="13">
        <f t="shared" si="1"/>
        <v>6112159.7226135023</v>
      </c>
      <c r="H41" s="13">
        <f t="shared" si="2"/>
        <v>6112.1597226135027</v>
      </c>
      <c r="I41" s="13">
        <f t="shared" si="3"/>
        <v>3162409.5240011374</v>
      </c>
      <c r="J41" s="12">
        <f t="shared" si="23"/>
        <v>3162.4095240011375</v>
      </c>
      <c r="K41" s="13">
        <f t="shared" si="4"/>
        <v>6881811.5690733548</v>
      </c>
      <c r="L41" s="13">
        <f t="shared" si="5"/>
        <v>8801.5490377957631</v>
      </c>
      <c r="M41" s="12">
        <f t="shared" si="6"/>
        <v>-2865.5040765993303</v>
      </c>
      <c r="N41" s="13">
        <f t="shared" si="7"/>
        <v>8322.0281092841869</v>
      </c>
      <c r="O41" s="12">
        <f t="shared" si="8"/>
        <v>263.80405634961511</v>
      </c>
      <c r="P41" s="13">
        <f t="shared" si="9"/>
        <v>-2865504.0765993302</v>
      </c>
      <c r="Q41" s="13">
        <f t="shared" si="10"/>
        <v>8322028.1092841867</v>
      </c>
      <c r="R41" s="13">
        <f t="shared" si="24"/>
        <v>8801549.0377957635</v>
      </c>
      <c r="S41" s="1">
        <f t="shared" si="25"/>
        <v>6453601.9727564333</v>
      </c>
      <c r="T41" s="1">
        <f t="shared" si="42"/>
        <v>2383071.0510116643</v>
      </c>
      <c r="U41" s="3">
        <f t="shared" si="11"/>
        <v>6879535.308211999</v>
      </c>
      <c r="V41" s="14">
        <f t="shared" si="46"/>
        <v>59927462402926.008</v>
      </c>
      <c r="W41" s="14">
        <f t="shared" si="13"/>
        <v>38733632732.361763</v>
      </c>
      <c r="X41" s="14">
        <f t="shared" si="14"/>
        <v>-57917076208</v>
      </c>
      <c r="Y41" s="14">
        <f t="shared" si="26"/>
        <v>-19183443475.638237</v>
      </c>
      <c r="Z41" s="12">
        <f t="shared" si="15"/>
        <v>85.426033903257618</v>
      </c>
      <c r="AA41" s="13">
        <f t="shared" si="27"/>
        <v>291381314.39284217</v>
      </c>
      <c r="AB41" s="12">
        <f t="shared" si="16"/>
        <v>9</v>
      </c>
      <c r="AC41" s="14">
        <f t="shared" si="17"/>
        <v>32375701</v>
      </c>
      <c r="AD41" s="2">
        <f t="shared" si="28"/>
        <v>2.4939038479679643E-2</v>
      </c>
      <c r="AE41" s="3">
        <f t="shared" si="29"/>
        <v>4.3526833375197072E-4</v>
      </c>
      <c r="AF41" s="3">
        <f t="shared" si="30"/>
        <v>6378139.3958035195</v>
      </c>
      <c r="AG41" s="2">
        <f t="shared" si="31"/>
        <v>2776.202282574262</v>
      </c>
      <c r="AH41" s="2">
        <f t="shared" si="32"/>
        <v>-0.20244390512432606</v>
      </c>
      <c r="AI41" s="2">
        <f t="shared" si="18"/>
        <v>465.10135620089056</v>
      </c>
      <c r="AJ41" s="1">
        <f t="shared" si="19"/>
        <v>-265979.67319001723</v>
      </c>
      <c r="AK41" s="1">
        <f t="shared" si="20"/>
        <v>3159633.3217185629</v>
      </c>
      <c r="AL41" s="1">
        <f t="shared" si="43"/>
        <v>3170808.7161266203</v>
      </c>
      <c r="AM41" s="1">
        <f t="shared" si="44"/>
        <v>-565980.27738649771</v>
      </c>
      <c r="AN41" s="1">
        <f t="shared" si="45"/>
        <v>3162409.5240011374</v>
      </c>
      <c r="AO41" s="2">
        <f t="shared" si="35"/>
        <v>0.20244390512432606</v>
      </c>
      <c r="AP41" s="2">
        <f t="shared" si="36"/>
        <v>-465.10135620089056</v>
      </c>
      <c r="AQ41" s="2">
        <f t="shared" si="37"/>
        <v>-2865.5040765993303</v>
      </c>
      <c r="AR41" s="1">
        <f t="shared" si="38"/>
        <v>8322.0281092841869</v>
      </c>
      <c r="AS41" s="2">
        <f t="shared" si="39"/>
        <v>-2865.3016326942061</v>
      </c>
      <c r="AT41" s="2">
        <f t="shared" si="40"/>
        <v>7856.9267530832967</v>
      </c>
      <c r="AU41" s="2">
        <f t="shared" si="41"/>
        <v>8363.0886309805501</v>
      </c>
    </row>
    <row r="42" spans="4:47" x14ac:dyDescent="0.2">
      <c r="D42" s="11">
        <f t="shared" si="21"/>
        <v>19.5</v>
      </c>
      <c r="E42" s="12">
        <f t="shared" si="22"/>
        <v>0.34033920413889424</v>
      </c>
      <c r="F42" s="13">
        <f t="shared" si="0"/>
        <v>9792631.1302110963</v>
      </c>
      <c r="G42" s="13">
        <f t="shared" si="1"/>
        <v>6082271.1302110963</v>
      </c>
      <c r="H42" s="13">
        <f t="shared" si="2"/>
        <v>6082.2711302110965</v>
      </c>
      <c r="I42" s="13">
        <f t="shared" si="3"/>
        <v>3242436.2652358231</v>
      </c>
      <c r="J42" s="12">
        <f t="shared" si="23"/>
        <v>3242.4362652358232</v>
      </c>
      <c r="K42" s="13">
        <f t="shared" si="4"/>
        <v>6892562.2982687503</v>
      </c>
      <c r="L42" s="13">
        <f t="shared" si="5"/>
        <v>8791.279327757029</v>
      </c>
      <c r="M42" s="12">
        <f t="shared" si="6"/>
        <v>-2934.5893410453505</v>
      </c>
      <c r="N42" s="13">
        <f t="shared" si="7"/>
        <v>8287.0246541247307</v>
      </c>
      <c r="O42" s="12">
        <f t="shared" si="8"/>
        <v>263.08525751872759</v>
      </c>
      <c r="P42" s="13">
        <f t="shared" si="9"/>
        <v>-2934589.3410453503</v>
      </c>
      <c r="Q42" s="13">
        <f t="shared" si="10"/>
        <v>8287024.6541247303</v>
      </c>
      <c r="R42" s="13">
        <f t="shared" si="24"/>
        <v>8791279.3277570289</v>
      </c>
      <c r="S42" s="1">
        <f t="shared" si="25"/>
        <v>6438698.2543797437</v>
      </c>
      <c r="T42" s="1">
        <f t="shared" si="42"/>
        <v>2445194.2468904108</v>
      </c>
      <c r="U42" s="3">
        <f t="shared" si="11"/>
        <v>6887365.978077448</v>
      </c>
      <c r="V42" s="14">
        <f t="shared" si="46"/>
        <v>59919149712110.391</v>
      </c>
      <c r="W42" s="14">
        <f t="shared" si="13"/>
        <v>38643296109.324036</v>
      </c>
      <c r="X42" s="14">
        <f t="shared" si="14"/>
        <v>-57826739585</v>
      </c>
      <c r="Y42" s="14">
        <f t="shared" si="26"/>
        <v>-19183443475.675964</v>
      </c>
      <c r="Z42" s="12">
        <f t="shared" si="15"/>
        <v>85.459241529481474</v>
      </c>
      <c r="AA42" s="13">
        <f t="shared" si="27"/>
        <v>291828096.88950819</v>
      </c>
      <c r="AB42" s="12">
        <f t="shared" si="16"/>
        <v>9</v>
      </c>
      <c r="AC42" s="14">
        <f t="shared" si="17"/>
        <v>32425344</v>
      </c>
      <c r="AD42" s="2">
        <f t="shared" si="28"/>
        <v>2.5595328965987003E-2</v>
      </c>
      <c r="AE42" s="3">
        <f t="shared" si="29"/>
        <v>4.4672276358754891E-4</v>
      </c>
      <c r="AF42" s="3">
        <f t="shared" si="30"/>
        <v>6378139.3635852868</v>
      </c>
      <c r="AG42" s="2">
        <f t="shared" si="31"/>
        <v>2849.2602325813091</v>
      </c>
      <c r="AH42" s="2">
        <f t="shared" si="32"/>
        <v>-0.20777137596193826</v>
      </c>
      <c r="AI42" s="2">
        <f t="shared" si="18"/>
        <v>465.10135385149943</v>
      </c>
      <c r="AJ42" s="1">
        <f t="shared" si="19"/>
        <v>-295868.23337419052</v>
      </c>
      <c r="AK42" s="1">
        <f t="shared" si="20"/>
        <v>3239587.0050032418</v>
      </c>
      <c r="AL42" s="1">
        <f t="shared" si="43"/>
        <v>3253069.62337203</v>
      </c>
      <c r="AM42" s="1">
        <f t="shared" si="44"/>
        <v>-595868.86978890374</v>
      </c>
      <c r="AN42" s="1">
        <f t="shared" si="45"/>
        <v>3242436.2652358231</v>
      </c>
      <c r="AO42" s="2">
        <f t="shared" si="35"/>
        <v>0.20777137596193826</v>
      </c>
      <c r="AP42" s="2">
        <f t="shared" si="36"/>
        <v>-465.10135385149943</v>
      </c>
      <c r="AQ42" s="2">
        <f t="shared" si="37"/>
        <v>-2934.5893410453505</v>
      </c>
      <c r="AR42" s="1">
        <f t="shared" si="38"/>
        <v>8287.0246541247307</v>
      </c>
      <c r="AS42" s="2">
        <f t="shared" si="39"/>
        <v>-2934.3815696693887</v>
      </c>
      <c r="AT42" s="2">
        <f t="shared" si="40"/>
        <v>7821.9233002732308</v>
      </c>
      <c r="AU42" s="2">
        <f t="shared" si="41"/>
        <v>8354.22523707451</v>
      </c>
    </row>
    <row r="43" spans="4:47" x14ac:dyDescent="0.2">
      <c r="D43" s="11">
        <f t="shared" si="21"/>
        <v>20</v>
      </c>
      <c r="E43" s="12">
        <f t="shared" si="22"/>
        <v>0.3490658503988659</v>
      </c>
      <c r="F43" s="13">
        <f t="shared" si="0"/>
        <v>9761996.7910344098</v>
      </c>
      <c r="G43" s="13">
        <f t="shared" si="1"/>
        <v>6051636.7910344098</v>
      </c>
      <c r="H43" s="13">
        <f t="shared" si="2"/>
        <v>6051.6367910344097</v>
      </c>
      <c r="I43" s="13">
        <f t="shared" si="3"/>
        <v>3322216.0823953152</v>
      </c>
      <c r="J43" s="12">
        <f t="shared" si="23"/>
        <v>3322.2160823953154</v>
      </c>
      <c r="K43" s="13">
        <f t="shared" si="4"/>
        <v>6903580.7773015397</v>
      </c>
      <c r="L43" s="13">
        <f t="shared" si="5"/>
        <v>8780.7746335979409</v>
      </c>
      <c r="M43" s="12">
        <f t="shared" si="6"/>
        <v>-3003.2017986935648</v>
      </c>
      <c r="N43" s="13">
        <f t="shared" si="7"/>
        <v>8251.229127976072</v>
      </c>
      <c r="O43" s="12">
        <f t="shared" si="8"/>
        <v>262.35150089841392</v>
      </c>
      <c r="P43" s="13">
        <f t="shared" si="9"/>
        <v>-3003201.7986935647</v>
      </c>
      <c r="Q43" s="13">
        <f t="shared" si="10"/>
        <v>8251229.127976072</v>
      </c>
      <c r="R43" s="13">
        <f t="shared" si="24"/>
        <v>8780774.6335979402</v>
      </c>
      <c r="S43" s="1">
        <f t="shared" si="25"/>
        <v>6423400.1553195193</v>
      </c>
      <c r="T43" s="1">
        <f t="shared" si="42"/>
        <v>2507270.3977080248</v>
      </c>
      <c r="U43" s="3">
        <f t="shared" si="11"/>
        <v>6895395.1592770796</v>
      </c>
      <c r="V43" s="14">
        <f t="shared" si="46"/>
        <v>59910727076413.062</v>
      </c>
      <c r="W43" s="14">
        <f t="shared" si="13"/>
        <v>38551001583.018524</v>
      </c>
      <c r="X43" s="14">
        <f t="shared" si="14"/>
        <v>-57734445058</v>
      </c>
      <c r="Y43" s="14">
        <f t="shared" si="26"/>
        <v>-19183443474.981476</v>
      </c>
      <c r="Z43" s="12">
        <f t="shared" si="15"/>
        <v>85.493146470710826</v>
      </c>
      <c r="AA43" s="13">
        <f t="shared" si="27"/>
        <v>292286185.49536055</v>
      </c>
      <c r="AB43" s="12">
        <f t="shared" si="16"/>
        <v>9</v>
      </c>
      <c r="AC43" s="14">
        <f t="shared" si="17"/>
        <v>32476242</v>
      </c>
      <c r="AD43" s="2">
        <f t="shared" si="28"/>
        <v>2.6251619452294362E-2</v>
      </c>
      <c r="AE43" s="3">
        <f t="shared" si="29"/>
        <v>4.5817719342312711E-4</v>
      </c>
      <c r="AF43" s="3">
        <f t="shared" si="30"/>
        <v>6378139.3305302169</v>
      </c>
      <c r="AG43" s="2">
        <f t="shared" si="31"/>
        <v>2922.3181822145211</v>
      </c>
      <c r="AH43" s="2">
        <f t="shared" si="32"/>
        <v>-0.21309884677228999</v>
      </c>
      <c r="AI43" s="2">
        <f t="shared" si="18"/>
        <v>465.10135144108523</v>
      </c>
      <c r="AJ43" s="1">
        <f t="shared" si="19"/>
        <v>-326502.53949580714</v>
      </c>
      <c r="AK43" s="1">
        <f t="shared" si="20"/>
        <v>3319293.7642131005</v>
      </c>
      <c r="AL43" s="1">
        <f t="shared" si="43"/>
        <v>3335313.3288255222</v>
      </c>
      <c r="AM43" s="1">
        <f t="shared" si="44"/>
        <v>-626503.20896559022</v>
      </c>
      <c r="AN43" s="1">
        <f t="shared" si="45"/>
        <v>3322216.0823953152</v>
      </c>
      <c r="AO43" s="2">
        <f t="shared" si="35"/>
        <v>0.21309884677228999</v>
      </c>
      <c r="AP43" s="2">
        <f t="shared" si="36"/>
        <v>-465.10135144108523</v>
      </c>
      <c r="AQ43" s="2">
        <f t="shared" si="37"/>
        <v>-3003.2017986935648</v>
      </c>
      <c r="AR43" s="1">
        <f t="shared" si="38"/>
        <v>8251.229127976072</v>
      </c>
      <c r="AS43" s="2">
        <f t="shared" si="39"/>
        <v>-3002.9886998467923</v>
      </c>
      <c r="AT43" s="2">
        <f t="shared" si="40"/>
        <v>7786.1277765349869</v>
      </c>
      <c r="AU43" s="2">
        <f t="shared" si="41"/>
        <v>8345.1618848250746</v>
      </c>
    </row>
    <row r="44" spans="4:47" x14ac:dyDescent="0.2">
      <c r="D44" s="11">
        <f t="shared" si="21"/>
        <v>20.5</v>
      </c>
      <c r="E44" s="12">
        <f t="shared" si="22"/>
        <v>0.35779249665883756</v>
      </c>
      <c r="F44" s="13">
        <f t="shared" si="0"/>
        <v>9730619.0380069781</v>
      </c>
      <c r="G44" s="13">
        <f t="shared" si="1"/>
        <v>6020259.0380069781</v>
      </c>
      <c r="H44" s="13">
        <f t="shared" si="2"/>
        <v>6020.2590380069778</v>
      </c>
      <c r="I44" s="13">
        <f t="shared" si="3"/>
        <v>3401742.8999376507</v>
      </c>
      <c r="J44" s="12">
        <f t="shared" si="23"/>
        <v>3401.7428999376507</v>
      </c>
      <c r="K44" s="13">
        <f t="shared" si="4"/>
        <v>6914866.1333377175</v>
      </c>
      <c r="L44" s="13">
        <f t="shared" si="5"/>
        <v>8770.03723022341</v>
      </c>
      <c r="M44" s="12">
        <f t="shared" si="6"/>
        <v>-3071.3317719445736</v>
      </c>
      <c r="N44" s="13">
        <f t="shared" si="7"/>
        <v>8214.6499722233148</v>
      </c>
      <c r="O44" s="12">
        <f t="shared" si="8"/>
        <v>261.60304410675502</v>
      </c>
      <c r="P44" s="13">
        <f t="shared" si="9"/>
        <v>-3071331.7719445736</v>
      </c>
      <c r="Q44" s="13">
        <f t="shared" si="10"/>
        <v>8214649.9722233145</v>
      </c>
      <c r="R44" s="13">
        <f t="shared" si="24"/>
        <v>8770037.2302234098</v>
      </c>
      <c r="S44" s="1">
        <f t="shared" si="25"/>
        <v>6407707.117790346</v>
      </c>
      <c r="T44" s="1">
        <f t="shared" si="42"/>
        <v>2569298.1493215375</v>
      </c>
      <c r="U44" s="3">
        <f t="shared" si="11"/>
        <v>6903622.4902212126</v>
      </c>
      <c r="V44" s="14">
        <f t="shared" si="46"/>
        <v>59902201787906.555</v>
      </c>
      <c r="W44" s="14">
        <f t="shared" si="13"/>
        <v>38456776509.75235</v>
      </c>
      <c r="X44" s="14">
        <f t="shared" si="14"/>
        <v>-57640219985</v>
      </c>
      <c r="Y44" s="14">
        <f t="shared" si="26"/>
        <v>-19183443475.24765</v>
      </c>
      <c r="Z44" s="12">
        <f t="shared" si="15"/>
        <v>85.527737576109715</v>
      </c>
      <c r="AA44" s="13">
        <f t="shared" si="27"/>
        <v>292755545.32511991</v>
      </c>
      <c r="AB44" s="12">
        <f t="shared" si="16"/>
        <v>9</v>
      </c>
      <c r="AC44" s="14">
        <f t="shared" si="17"/>
        <v>32528393</v>
      </c>
      <c r="AD44" s="2">
        <f t="shared" si="28"/>
        <v>2.6907909938601721E-2</v>
      </c>
      <c r="AE44" s="3">
        <f t="shared" si="29"/>
        <v>4.6963162325870526E-4</v>
      </c>
      <c r="AF44" s="3">
        <f t="shared" si="30"/>
        <v>6378139.296638309</v>
      </c>
      <c r="AG44" s="2">
        <f t="shared" si="31"/>
        <v>2995.3761314643134</v>
      </c>
      <c r="AH44" s="2">
        <f t="shared" si="32"/>
        <v>-0.21842631755468231</v>
      </c>
      <c r="AI44" s="2">
        <f t="shared" si="18"/>
        <v>465.10134896964786</v>
      </c>
      <c r="AJ44" s="1">
        <f t="shared" si="19"/>
        <v>-357880.25863133091</v>
      </c>
      <c r="AK44" s="1">
        <f t="shared" si="20"/>
        <v>3398747.5238061864</v>
      </c>
      <c r="AL44" s="1">
        <f t="shared" si="43"/>
        <v>3417537.5652795262</v>
      </c>
      <c r="AM44" s="1">
        <f t="shared" si="44"/>
        <v>-657880.96199302189</v>
      </c>
      <c r="AN44" s="1">
        <f t="shared" si="45"/>
        <v>3401742.8999376507</v>
      </c>
      <c r="AO44" s="2">
        <f t="shared" si="35"/>
        <v>0.21842631755468231</v>
      </c>
      <c r="AP44" s="2">
        <f t="shared" si="36"/>
        <v>-465.10134896964786</v>
      </c>
      <c r="AQ44" s="2">
        <f t="shared" si="37"/>
        <v>-3071.3317719445736</v>
      </c>
      <c r="AR44" s="1">
        <f t="shared" si="38"/>
        <v>8214.6499722233148</v>
      </c>
      <c r="AS44" s="2">
        <f t="shared" si="39"/>
        <v>-3071.113345627019</v>
      </c>
      <c r="AT44" s="2">
        <f t="shared" si="40"/>
        <v>7749.5486232536668</v>
      </c>
      <c r="AU44" s="2">
        <f t="shared" si="41"/>
        <v>8335.9007339255895</v>
      </c>
    </row>
    <row r="45" spans="4:47" x14ac:dyDescent="0.2">
      <c r="D45" s="11">
        <f t="shared" si="21"/>
        <v>21</v>
      </c>
      <c r="E45" s="12">
        <f t="shared" si="22"/>
        <v>0.36651914291880922</v>
      </c>
      <c r="F45" s="13">
        <f t="shared" si="0"/>
        <v>9698500.2606661804</v>
      </c>
      <c r="G45" s="13">
        <f t="shared" si="1"/>
        <v>5988140.2606661804</v>
      </c>
      <c r="H45" s="13">
        <f t="shared" si="2"/>
        <v>5988.1402606661804</v>
      </c>
      <c r="I45" s="13">
        <f t="shared" si="3"/>
        <v>3481010.6615877701</v>
      </c>
      <c r="J45" s="12">
        <f t="shared" si="23"/>
        <v>3481.0106615877703</v>
      </c>
      <c r="K45" s="13">
        <f t="shared" si="4"/>
        <v>6926417.4727992648</v>
      </c>
      <c r="L45" s="13">
        <f t="shared" si="5"/>
        <v>8759.0694301731801</v>
      </c>
      <c r="M45" s="12">
        <f t="shared" si="6"/>
        <v>-3138.969751616085</v>
      </c>
      <c r="N45" s="13">
        <f t="shared" si="7"/>
        <v>8177.2957743396792</v>
      </c>
      <c r="O45" s="12">
        <f t="shared" si="8"/>
        <v>260.84014802956642</v>
      </c>
      <c r="P45" s="13">
        <f t="shared" si="9"/>
        <v>-3138969.7516160849</v>
      </c>
      <c r="Q45" s="13">
        <f t="shared" si="10"/>
        <v>8177295.7743396787</v>
      </c>
      <c r="R45" s="13">
        <f t="shared" si="24"/>
        <v>8759069.4301731791</v>
      </c>
      <c r="S45" s="1">
        <f t="shared" si="25"/>
        <v>6391618.5701718396</v>
      </c>
      <c r="T45" s="1">
        <f t="shared" si="42"/>
        <v>2631276.1359173106</v>
      </c>
      <c r="U45" s="3">
        <f t="shared" si="11"/>
        <v>6912047.6018335866</v>
      </c>
      <c r="V45" s="14">
        <f t="shared" si="46"/>
        <v>59893581221475.969</v>
      </c>
      <c r="W45" s="14">
        <f t="shared" si="13"/>
        <v>38360648641.297165</v>
      </c>
      <c r="X45" s="14">
        <f t="shared" si="14"/>
        <v>-57544092117</v>
      </c>
      <c r="Y45" s="14">
        <f t="shared" si="26"/>
        <v>-19183443475.702835</v>
      </c>
      <c r="Z45" s="12">
        <f t="shared" si="15"/>
        <v>85.563003483169666</v>
      </c>
      <c r="AA45" s="13">
        <f t="shared" si="27"/>
        <v>293236140.63522571</v>
      </c>
      <c r="AB45" s="12">
        <f t="shared" si="16"/>
        <v>9</v>
      </c>
      <c r="AC45" s="14">
        <f t="shared" si="17"/>
        <v>32581793</v>
      </c>
      <c r="AD45" s="2">
        <f t="shared" si="28"/>
        <v>2.7564200424909081E-2</v>
      </c>
      <c r="AE45" s="3">
        <f t="shared" si="29"/>
        <v>4.8108605309428345E-4</v>
      </c>
      <c r="AF45" s="3">
        <f t="shared" si="30"/>
        <v>6378139.2619095659</v>
      </c>
      <c r="AG45" s="2">
        <f t="shared" si="31"/>
        <v>3068.4340803211007</v>
      </c>
      <c r="AH45" s="2">
        <f t="shared" si="32"/>
        <v>-0.22375378830851952</v>
      </c>
      <c r="AI45" s="2">
        <f t="shared" si="18"/>
        <v>465.10134643718743</v>
      </c>
      <c r="AJ45" s="1">
        <f t="shared" si="19"/>
        <v>-389999.00124338549</v>
      </c>
      <c r="AK45" s="1">
        <f t="shared" si="20"/>
        <v>3477942.2275074492</v>
      </c>
      <c r="AL45" s="1">
        <f t="shared" si="43"/>
        <v>3499740.1844780301</v>
      </c>
      <c r="AM45" s="1">
        <f t="shared" si="44"/>
        <v>-689999.7393338196</v>
      </c>
      <c r="AN45" s="1">
        <f t="shared" si="45"/>
        <v>3481010.6615877701</v>
      </c>
      <c r="AO45" s="2">
        <f t="shared" si="35"/>
        <v>0.22375378830851952</v>
      </c>
      <c r="AP45" s="2">
        <f t="shared" si="36"/>
        <v>-465.10134643718743</v>
      </c>
      <c r="AQ45" s="2">
        <f t="shared" si="37"/>
        <v>-3138.969751616085</v>
      </c>
      <c r="AR45" s="1">
        <f t="shared" si="38"/>
        <v>8177.2957743396792</v>
      </c>
      <c r="AS45" s="2">
        <f t="shared" si="39"/>
        <v>-3138.7459978277766</v>
      </c>
      <c r="AT45" s="2">
        <f t="shared" si="40"/>
        <v>7712.194427902492</v>
      </c>
      <c r="AU45" s="2">
        <f t="shared" si="41"/>
        <v>8326.4439788333493</v>
      </c>
    </row>
    <row r="46" spans="4:47" x14ac:dyDescent="0.2">
      <c r="D46" s="11">
        <f t="shared" si="21"/>
        <v>21.5</v>
      </c>
      <c r="E46" s="12">
        <f t="shared" si="22"/>
        <v>0.37524578917878088</v>
      </c>
      <c r="F46" s="13">
        <f t="shared" si="0"/>
        <v>9665642.904981263</v>
      </c>
      <c r="G46" s="13">
        <f t="shared" si="1"/>
        <v>5955282.904981263</v>
      </c>
      <c r="H46" s="13">
        <f t="shared" si="2"/>
        <v>5955.2829049812635</v>
      </c>
      <c r="I46" s="13">
        <f t="shared" si="3"/>
        <v>3560013.3307987261</v>
      </c>
      <c r="J46" s="12">
        <f t="shared" si="23"/>
        <v>3560.0133307987262</v>
      </c>
      <c r="K46" s="13">
        <f t="shared" si="4"/>
        <v>6938233.8814590788</v>
      </c>
      <c r="L46" s="13">
        <f t="shared" si="5"/>
        <v>8747.8735823460283</v>
      </c>
      <c r="M46" s="12">
        <f t="shared" si="6"/>
        <v>-3206.1063991588926</v>
      </c>
      <c r="N46" s="13">
        <f t="shared" si="7"/>
        <v>8139.1752635005923</v>
      </c>
      <c r="O46" s="12">
        <f t="shared" si="8"/>
        <v>260.0630766222086</v>
      </c>
      <c r="P46" s="13">
        <f t="shared" si="9"/>
        <v>-3206106.3991588927</v>
      </c>
      <c r="Q46" s="13">
        <f t="shared" si="10"/>
        <v>8139175.2635005927</v>
      </c>
      <c r="R46" s="13">
        <f t="shared" si="24"/>
        <v>8747873.5823460296</v>
      </c>
      <c r="S46" s="1">
        <f t="shared" si="25"/>
        <v>6375133.9270458063</v>
      </c>
      <c r="T46" s="1">
        <f t="shared" si="42"/>
        <v>2693202.9796668347</v>
      </c>
      <c r="U46" s="3">
        <f t="shared" si="11"/>
        <v>6920670.1176588964</v>
      </c>
      <c r="V46" s="14">
        <f t="shared" si="46"/>
        <v>59884872828336.203</v>
      </c>
      <c r="W46" s="14">
        <f t="shared" si="13"/>
        <v>38262646106.353767</v>
      </c>
      <c r="X46" s="14">
        <f t="shared" si="14"/>
        <v>-57446089582</v>
      </c>
      <c r="Y46" s="14">
        <f t="shared" si="26"/>
        <v>-19183443475.646233</v>
      </c>
      <c r="Z46" s="12">
        <f t="shared" si="15"/>
        <v>85.59893262225016</v>
      </c>
      <c r="AA46" s="13">
        <f t="shared" si="27"/>
        <v>293727934.82649851</v>
      </c>
      <c r="AB46" s="12">
        <f t="shared" si="16"/>
        <v>9</v>
      </c>
      <c r="AC46" s="14">
        <f t="shared" si="17"/>
        <v>32636437</v>
      </c>
      <c r="AD46" s="2">
        <f t="shared" si="28"/>
        <v>2.822049091121644E-2</v>
      </c>
      <c r="AE46" s="3">
        <f t="shared" si="29"/>
        <v>4.9254048292986165E-4</v>
      </c>
      <c r="AF46" s="3">
        <f t="shared" si="30"/>
        <v>6378139.2263439838</v>
      </c>
      <c r="AG46" s="2">
        <f t="shared" si="31"/>
        <v>3141.492028775298</v>
      </c>
      <c r="AH46" s="2">
        <f t="shared" si="32"/>
        <v>-0.22908125903289611</v>
      </c>
      <c r="AI46" s="2">
        <f t="shared" si="18"/>
        <v>465.10134384370372</v>
      </c>
      <c r="AJ46" s="1">
        <f t="shared" si="19"/>
        <v>-422856.3213627208</v>
      </c>
      <c r="AK46" s="1">
        <f t="shared" si="20"/>
        <v>3556871.8387699509</v>
      </c>
      <c r="AL46" s="1">
        <f t="shared" si="43"/>
        <v>3581919.1428550067</v>
      </c>
      <c r="AM46" s="1">
        <f t="shared" si="44"/>
        <v>-722857.09501873702</v>
      </c>
      <c r="AN46" s="1">
        <f t="shared" si="45"/>
        <v>3560013.3307987261</v>
      </c>
      <c r="AO46" s="2">
        <f t="shared" si="35"/>
        <v>0.22908125903289611</v>
      </c>
      <c r="AP46" s="2">
        <f t="shared" si="36"/>
        <v>-465.10134384370372</v>
      </c>
      <c r="AQ46" s="2">
        <f t="shared" si="37"/>
        <v>-3206.1063991588926</v>
      </c>
      <c r="AR46" s="1">
        <f t="shared" si="38"/>
        <v>8139.1752635005923</v>
      </c>
      <c r="AS46" s="2">
        <f t="shared" si="39"/>
        <v>-3205.8773178998599</v>
      </c>
      <c r="AT46" s="2">
        <f t="shared" si="40"/>
        <v>7674.0739196568884</v>
      </c>
      <c r="AU46" s="2">
        <f t="shared" si="41"/>
        <v>8316.7938474981347</v>
      </c>
    </row>
    <row r="47" spans="4:47" x14ac:dyDescent="0.2">
      <c r="D47" s="11">
        <f t="shared" si="21"/>
        <v>22</v>
      </c>
      <c r="E47" s="12">
        <f t="shared" si="22"/>
        <v>0.38397243543875248</v>
      </c>
      <c r="F47" s="13">
        <f t="shared" si="0"/>
        <v>9632049.4731670711</v>
      </c>
      <c r="G47" s="13">
        <f t="shared" si="1"/>
        <v>5921689.4731670711</v>
      </c>
      <c r="H47" s="13">
        <f t="shared" si="2"/>
        <v>5921.6894731670709</v>
      </c>
      <c r="I47" s="13">
        <f t="shared" si="3"/>
        <v>3638744.8912113952</v>
      </c>
      <c r="J47" s="12">
        <f t="shared" si="23"/>
        <v>3638.744891211395</v>
      </c>
      <c r="K47" s="13">
        <f t="shared" si="4"/>
        <v>6950314.4245375497</v>
      </c>
      <c r="L47" s="13">
        <f t="shared" si="5"/>
        <v>8736.4520707167139</v>
      </c>
      <c r="M47" s="12">
        <f t="shared" si="6"/>
        <v>-3272.73254875258</v>
      </c>
      <c r="N47" s="13">
        <f t="shared" si="7"/>
        <v>8100.2973061651137</v>
      </c>
      <c r="O47" s="12">
        <f t="shared" si="8"/>
        <v>259.27209671141276</v>
      </c>
      <c r="P47" s="13">
        <f t="shared" si="9"/>
        <v>-3272732.5487525798</v>
      </c>
      <c r="Q47" s="13">
        <f t="shared" si="10"/>
        <v>8100297.306165114</v>
      </c>
      <c r="R47" s="13">
        <f t="shared" si="24"/>
        <v>8736452.0707167145</v>
      </c>
      <c r="S47" s="1">
        <f t="shared" si="25"/>
        <v>6358252.5892361058</v>
      </c>
      <c r="T47" s="1">
        <f t="shared" si="42"/>
        <v>2755077.2903790521</v>
      </c>
      <c r="U47" s="3">
        <f t="shared" si="11"/>
        <v>6929489.6539709205</v>
      </c>
      <c r="V47" s="14">
        <f t="shared" si="46"/>
        <v>59876084129516.234</v>
      </c>
      <c r="W47" s="14">
        <f t="shared" si="13"/>
        <v>38162797391.965179</v>
      </c>
      <c r="X47" s="14">
        <f t="shared" si="14"/>
        <v>-57346240867</v>
      </c>
      <c r="Y47" s="14">
        <f t="shared" si="26"/>
        <v>-19183443475.034821</v>
      </c>
      <c r="Z47" s="12">
        <f t="shared" si="15"/>
        <v>85.635513221148571</v>
      </c>
      <c r="AA47" s="13">
        <f t="shared" si="27"/>
        <v>294230890.44693446</v>
      </c>
      <c r="AB47" s="12">
        <f t="shared" si="16"/>
        <v>9</v>
      </c>
      <c r="AC47" s="14">
        <f t="shared" si="17"/>
        <v>32692321</v>
      </c>
      <c r="AD47" s="2">
        <f t="shared" si="28"/>
        <v>2.8876781397523799E-2</v>
      </c>
      <c r="AE47" s="3">
        <f t="shared" si="29"/>
        <v>5.0399491276543985E-4</v>
      </c>
      <c r="AF47" s="3">
        <f t="shared" si="30"/>
        <v>6378139.1899415655</v>
      </c>
      <c r="AG47" s="2">
        <f t="shared" si="31"/>
        <v>3214.5499768173181</v>
      </c>
      <c r="AH47" s="2">
        <f t="shared" si="32"/>
        <v>-0.23440872972721627</v>
      </c>
      <c r="AI47" s="2">
        <f t="shared" si="18"/>
        <v>465.10134118919694</v>
      </c>
      <c r="AJ47" s="1">
        <f t="shared" si="19"/>
        <v>-456449.71677449439</v>
      </c>
      <c r="AK47" s="1">
        <f t="shared" si="20"/>
        <v>3635530.3412345778</v>
      </c>
      <c r="AL47" s="1">
        <f t="shared" si="43"/>
        <v>3664072.4891820466</v>
      </c>
      <c r="AM47" s="1">
        <f t="shared" si="44"/>
        <v>-756450.52683292888</v>
      </c>
      <c r="AN47" s="1">
        <f t="shared" si="45"/>
        <v>3638744.8912113952</v>
      </c>
      <c r="AO47" s="2">
        <f t="shared" si="35"/>
        <v>0.23440872972721627</v>
      </c>
      <c r="AP47" s="2">
        <f t="shared" si="36"/>
        <v>-465.10134118919694</v>
      </c>
      <c r="AQ47" s="2">
        <f t="shared" si="37"/>
        <v>-3272.73254875258</v>
      </c>
      <c r="AR47" s="1">
        <f t="shared" si="38"/>
        <v>8100.2973061651137</v>
      </c>
      <c r="AS47" s="2">
        <f t="shared" si="39"/>
        <v>-3272.4981400228526</v>
      </c>
      <c r="AT47" s="2">
        <f t="shared" si="40"/>
        <v>7635.1959649759165</v>
      </c>
      <c r="AU47" s="2">
        <f t="shared" si="41"/>
        <v>8306.9526000837122</v>
      </c>
    </row>
    <row r="48" spans="4:47" x14ac:dyDescent="0.2">
      <c r="D48" s="11">
        <f t="shared" si="21"/>
        <v>22.5</v>
      </c>
      <c r="E48" s="12">
        <f t="shared" si="22"/>
        <v>0.39269908169872414</v>
      </c>
      <c r="F48" s="13">
        <f t="shared" si="0"/>
        <v>9597722.5234935023</v>
      </c>
      <c r="G48" s="13">
        <f t="shared" si="1"/>
        <v>5887362.5234935023</v>
      </c>
      <c r="H48" s="13">
        <f t="shared" si="2"/>
        <v>5887.3625234935025</v>
      </c>
      <c r="I48" s="13">
        <f t="shared" si="3"/>
        <v>3717199.3471126235</v>
      </c>
      <c r="J48" s="12">
        <f t="shared" si="23"/>
        <v>3717.1993471126234</v>
      </c>
      <c r="K48" s="13">
        <f t="shared" si="4"/>
        <v>6962658.146800709</v>
      </c>
      <c r="L48" s="13">
        <f t="shared" si="5"/>
        <v>8724.807313047042</v>
      </c>
      <c r="M48" s="12">
        <f t="shared" si="6"/>
        <v>-3338.839209280879</v>
      </c>
      <c r="N48" s="13">
        <f t="shared" si="7"/>
        <v>8060.6709016289569</v>
      </c>
      <c r="O48" s="12">
        <f t="shared" si="8"/>
        <v>258.46747779737115</v>
      </c>
      <c r="P48" s="13">
        <f t="shared" si="9"/>
        <v>-3338839.2092808792</v>
      </c>
      <c r="Q48" s="13">
        <f t="shared" si="10"/>
        <v>8060670.9016289571</v>
      </c>
      <c r="R48" s="13">
        <f t="shared" si="24"/>
        <v>8724807.3130470421</v>
      </c>
      <c r="S48" s="1">
        <f t="shared" si="25"/>
        <v>6340973.9438514067</v>
      </c>
      <c r="T48" s="1">
        <f t="shared" si="42"/>
        <v>2816897.6651491728</v>
      </c>
      <c r="U48" s="3">
        <f t="shared" si="11"/>
        <v>6938505.8198812027</v>
      </c>
      <c r="V48" s="14">
        <f t="shared" si="46"/>
        <v>59867222709317.812</v>
      </c>
      <c r="W48" s="14">
        <f t="shared" si="13"/>
        <v>38061131324.899567</v>
      </c>
      <c r="X48" s="14">
        <f t="shared" si="14"/>
        <v>-57244574800</v>
      </c>
      <c r="Y48" s="14">
        <f t="shared" si="26"/>
        <v>-19183443475.100433</v>
      </c>
      <c r="Z48" s="12">
        <f t="shared" si="15"/>
        <v>85.67273330980376</v>
      </c>
      <c r="AA48" s="13">
        <f t="shared" si="27"/>
        <v>294744969.1944617</v>
      </c>
      <c r="AB48" s="12">
        <f t="shared" si="16"/>
        <v>9</v>
      </c>
      <c r="AC48" s="14">
        <f t="shared" si="17"/>
        <v>32749441</v>
      </c>
      <c r="AD48" s="2">
        <f t="shared" si="28"/>
        <v>2.9533071883831159E-2</v>
      </c>
      <c r="AE48" s="3">
        <f t="shared" si="29"/>
        <v>5.1544934260101805E-4</v>
      </c>
      <c r="AF48" s="3">
        <f t="shared" si="30"/>
        <v>6378139.1527023092</v>
      </c>
      <c r="AG48" s="2">
        <f t="shared" si="31"/>
        <v>3287.6079244375765</v>
      </c>
      <c r="AH48" s="2">
        <f t="shared" si="32"/>
        <v>-0.23973620039078108</v>
      </c>
      <c r="AI48" s="2">
        <f t="shared" si="18"/>
        <v>465.10133847366706</v>
      </c>
      <c r="AJ48" s="1">
        <f t="shared" si="19"/>
        <v>-490776.6292088069</v>
      </c>
      <c r="AK48" s="1">
        <f t="shared" si="20"/>
        <v>3713911.7391881859</v>
      </c>
      <c r="AL48" s="1">
        <f t="shared" si="43"/>
        <v>3746198.3538325056</v>
      </c>
      <c r="AM48" s="1">
        <f t="shared" si="44"/>
        <v>-790777.47650649771</v>
      </c>
      <c r="AN48" s="1">
        <f t="shared" si="45"/>
        <v>3717199.3471126235</v>
      </c>
      <c r="AO48" s="2">
        <f t="shared" si="35"/>
        <v>0.23973620039078108</v>
      </c>
      <c r="AP48" s="2">
        <f t="shared" si="36"/>
        <v>-465.10133847366706</v>
      </c>
      <c r="AQ48" s="2">
        <f t="shared" si="37"/>
        <v>-3338.839209280879</v>
      </c>
      <c r="AR48" s="1">
        <f t="shared" si="38"/>
        <v>8060.6709016289569</v>
      </c>
      <c r="AS48" s="2">
        <f t="shared" si="39"/>
        <v>-3338.5994730804882</v>
      </c>
      <c r="AT48" s="2">
        <f t="shared" si="40"/>
        <v>7595.5695631552899</v>
      </c>
      <c r="AU48" s="2">
        <f t="shared" si="41"/>
        <v>8296.9225276836441</v>
      </c>
    </row>
    <row r="49" spans="4:47" x14ac:dyDescent="0.2">
      <c r="D49" s="11">
        <f t="shared" si="21"/>
        <v>23</v>
      </c>
      <c r="E49" s="12">
        <f t="shared" si="22"/>
        <v>0.4014257279586958</v>
      </c>
      <c r="F49" s="13">
        <f t="shared" si="0"/>
        <v>9562664.6700906772</v>
      </c>
      <c r="G49" s="13">
        <f t="shared" si="1"/>
        <v>5852304.6700906772</v>
      </c>
      <c r="H49" s="13">
        <f t="shared" si="2"/>
        <v>5852.3046700906771</v>
      </c>
      <c r="I49" s="13">
        <f t="shared" si="3"/>
        <v>3795370.7238918436</v>
      </c>
      <c r="J49" s="12">
        <f t="shared" si="23"/>
        <v>3795.3707238918437</v>
      </c>
      <c r="K49" s="13">
        <f t="shared" si="4"/>
        <v>6975264.0726599339</v>
      </c>
      <c r="L49" s="13">
        <f t="shared" si="5"/>
        <v>8712.9417595922841</v>
      </c>
      <c r="M49" s="12">
        <f t="shared" si="6"/>
        <v>-3404.4175661868112</v>
      </c>
      <c r="N49" s="13">
        <f t="shared" si="7"/>
        <v>8020.305177553143</v>
      </c>
      <c r="O49" s="12">
        <f t="shared" si="8"/>
        <v>257.64949185632861</v>
      </c>
      <c r="P49" s="13">
        <f t="shared" si="9"/>
        <v>-3404417.5661868113</v>
      </c>
      <c r="Q49" s="13">
        <f t="shared" si="10"/>
        <v>8020305.1775531434</v>
      </c>
      <c r="R49" s="13">
        <f t="shared" si="24"/>
        <v>8712941.7595922835</v>
      </c>
      <c r="S49" s="1">
        <f t="shared" si="25"/>
        <v>6323297.364330912</v>
      </c>
      <c r="T49" s="1">
        <f t="shared" si="42"/>
        <v>2878662.6880040038</v>
      </c>
      <c r="U49" s="3">
        <f t="shared" si="11"/>
        <v>6947718.2174481349</v>
      </c>
      <c r="V49" s="14">
        <f t="shared" si="46"/>
        <v>59858296208755.242</v>
      </c>
      <c r="W49" s="14">
        <f t="shared" si="13"/>
        <v>37957677053.023544</v>
      </c>
      <c r="X49" s="14">
        <f t="shared" si="14"/>
        <v>-57141120528</v>
      </c>
      <c r="Y49" s="14">
        <f t="shared" si="26"/>
        <v>-19183443474.976456</v>
      </c>
      <c r="Z49" s="12">
        <f t="shared" si="15"/>
        <v>85.710580724995424</v>
      </c>
      <c r="AA49" s="13">
        <f t="shared" si="27"/>
        <v>295270131.92001092</v>
      </c>
      <c r="AB49" s="12">
        <f t="shared" si="16"/>
        <v>9</v>
      </c>
      <c r="AC49" s="14">
        <f t="shared" si="17"/>
        <v>32807792</v>
      </c>
      <c r="AD49" s="2">
        <f t="shared" si="28"/>
        <v>3.0189362370138518E-2</v>
      </c>
      <c r="AE49" s="3">
        <f t="shared" si="29"/>
        <v>5.2690377243659625E-4</v>
      </c>
      <c r="AF49" s="3">
        <f t="shared" si="30"/>
        <v>6378139.1146262167</v>
      </c>
      <c r="AG49" s="2">
        <f t="shared" si="31"/>
        <v>3360.6658716264883</v>
      </c>
      <c r="AH49" s="2">
        <f t="shared" si="32"/>
        <v>-0.24506367102299484</v>
      </c>
      <c r="AI49" s="2">
        <f t="shared" si="18"/>
        <v>465.101335697114</v>
      </c>
      <c r="AJ49" s="1">
        <f t="shared" si="19"/>
        <v>-525834.44453553949</v>
      </c>
      <c r="AK49" s="1">
        <f t="shared" si="20"/>
        <v>3792010.0580202169</v>
      </c>
      <c r="AL49" s="1">
        <f t="shared" si="43"/>
        <v>3828294.9394197003</v>
      </c>
      <c r="AM49" s="1">
        <f t="shared" si="44"/>
        <v>-825835.32990932278</v>
      </c>
      <c r="AN49" s="1">
        <f t="shared" si="45"/>
        <v>3795370.7238918436</v>
      </c>
      <c r="AO49" s="2">
        <f t="shared" si="35"/>
        <v>0.24506367102299484</v>
      </c>
      <c r="AP49" s="2">
        <f t="shared" si="36"/>
        <v>-465.101335697114</v>
      </c>
      <c r="AQ49" s="2">
        <f t="shared" si="37"/>
        <v>-3404.4175661868112</v>
      </c>
      <c r="AR49" s="1">
        <f t="shared" si="38"/>
        <v>8020.305177553143</v>
      </c>
      <c r="AS49" s="2">
        <f t="shared" si="39"/>
        <v>-3404.172502515788</v>
      </c>
      <c r="AT49" s="2">
        <f t="shared" si="40"/>
        <v>7555.2038418560287</v>
      </c>
      <c r="AU49" s="2">
        <f t="shared" si="41"/>
        <v>8286.7059510326962</v>
      </c>
    </row>
    <row r="50" spans="4:47" x14ac:dyDescent="0.2">
      <c r="D50" s="11">
        <f t="shared" si="21"/>
        <v>23.5</v>
      </c>
      <c r="E50" s="12">
        <f t="shared" si="22"/>
        <v>0.41015237421866746</v>
      </c>
      <c r="F50" s="13">
        <f t="shared" si="0"/>
        <v>9526878.5827498604</v>
      </c>
      <c r="G50" s="13">
        <f t="shared" si="1"/>
        <v>5816518.5827498604</v>
      </c>
      <c r="H50" s="13">
        <f t="shared" si="2"/>
        <v>5816.5185827498608</v>
      </c>
      <c r="I50" s="13">
        <f t="shared" si="3"/>
        <v>3873253.0684960694</v>
      </c>
      <c r="J50" s="12">
        <f t="shared" si="23"/>
        <v>3873.2530684960693</v>
      </c>
      <c r="K50" s="13">
        <f t="shared" si="4"/>
        <v>6988131.2062731525</v>
      </c>
      <c r="L50" s="13">
        <f t="shared" si="5"/>
        <v>8700.8578918042786</v>
      </c>
      <c r="M50" s="12">
        <f t="shared" si="6"/>
        <v>-3469.4589832078373</v>
      </c>
      <c r="N50" s="13">
        <f t="shared" si="7"/>
        <v>7979.2093854724253</v>
      </c>
      <c r="O50" s="12">
        <f t="shared" si="8"/>
        <v>256.81841314391289</v>
      </c>
      <c r="P50" s="13">
        <f t="shared" si="9"/>
        <v>-3469458.9832078372</v>
      </c>
      <c r="Q50" s="13">
        <f t="shared" si="10"/>
        <v>7979209.3854724253</v>
      </c>
      <c r="R50" s="13">
        <f t="shared" si="24"/>
        <v>8700857.8918042779</v>
      </c>
      <c r="S50" s="1">
        <f t="shared" si="25"/>
        <v>6305222.210493207</v>
      </c>
      <c r="T50" s="1">
        <f t="shared" si="42"/>
        <v>2940370.9295436838</v>
      </c>
      <c r="U50" s="3">
        <f t="shared" si="11"/>
        <v>6957126.4417863237</v>
      </c>
      <c r="V50" s="14">
        <f t="shared" si="46"/>
        <v>59849312318983.461</v>
      </c>
      <c r="W50" s="14">
        <f t="shared" si="13"/>
        <v>37852464026.686401</v>
      </c>
      <c r="X50" s="14">
        <f t="shared" si="14"/>
        <v>-57035907502</v>
      </c>
      <c r="Y50" s="14">
        <f t="shared" si="26"/>
        <v>-19183443475.313599</v>
      </c>
      <c r="Z50" s="12">
        <f t="shared" si="15"/>
        <v>85.749043115072766</v>
      </c>
      <c r="AA50" s="13">
        <f t="shared" si="27"/>
        <v>295806338.63044751</v>
      </c>
      <c r="AB50" s="12">
        <f t="shared" si="16"/>
        <v>9</v>
      </c>
      <c r="AC50" s="14">
        <f t="shared" si="17"/>
        <v>32867370</v>
      </c>
      <c r="AD50" s="2">
        <f t="shared" si="28"/>
        <v>3.0845652856445877E-2</v>
      </c>
      <c r="AE50" s="3">
        <f t="shared" si="29"/>
        <v>5.3835820227217434E-4</v>
      </c>
      <c r="AF50" s="3">
        <f t="shared" si="30"/>
        <v>6378139.0757132862</v>
      </c>
      <c r="AG50" s="2">
        <f t="shared" si="31"/>
        <v>3433.7238183744662</v>
      </c>
      <c r="AH50" s="2">
        <f t="shared" si="32"/>
        <v>-0.25039114162295201</v>
      </c>
      <c r="AI50" s="2">
        <f t="shared" si="18"/>
        <v>465.10133285953776</v>
      </c>
      <c r="AJ50" s="1">
        <f t="shared" si="19"/>
        <v>-561620.49296342582</v>
      </c>
      <c r="AK50" s="1">
        <f t="shared" si="20"/>
        <v>3869819.3446776951</v>
      </c>
      <c r="AL50" s="1">
        <f t="shared" si="43"/>
        <v>3910360.5126072695</v>
      </c>
      <c r="AM50" s="1">
        <f t="shared" si="44"/>
        <v>-861621.41725013964</v>
      </c>
      <c r="AN50" s="1">
        <f t="shared" si="45"/>
        <v>3873253.0684960694</v>
      </c>
      <c r="AO50" s="2">
        <f t="shared" si="35"/>
        <v>0.25039114162295201</v>
      </c>
      <c r="AP50" s="2">
        <f t="shared" si="36"/>
        <v>-465.10133285953776</v>
      </c>
      <c r="AQ50" s="2">
        <f t="shared" si="37"/>
        <v>-3469.4589832078373</v>
      </c>
      <c r="AR50" s="1">
        <f t="shared" si="38"/>
        <v>7979.2093854724253</v>
      </c>
      <c r="AS50" s="2">
        <f t="shared" si="39"/>
        <v>-3469.2085920662144</v>
      </c>
      <c r="AT50" s="2">
        <f t="shared" si="40"/>
        <v>7514.1080526128871</v>
      </c>
      <c r="AU50" s="2">
        <f t="shared" si="41"/>
        <v>8276.3052192151463</v>
      </c>
    </row>
    <row r="51" spans="4:47" x14ac:dyDescent="0.2">
      <c r="D51" s="11">
        <f t="shared" si="21"/>
        <v>24</v>
      </c>
      <c r="E51" s="12">
        <f t="shared" si="22"/>
        <v>0.41887902047863912</v>
      </c>
      <c r="F51" s="13">
        <f t="shared" si="0"/>
        <v>9490366.9867201596</v>
      </c>
      <c r="G51" s="13">
        <f t="shared" si="1"/>
        <v>5780006.9867201596</v>
      </c>
      <c r="H51" s="13">
        <f t="shared" si="2"/>
        <v>5780.0069867201601</v>
      </c>
      <c r="I51" s="13">
        <f t="shared" si="3"/>
        <v>3950840.4498832161</v>
      </c>
      <c r="J51" s="12">
        <f t="shared" si="23"/>
        <v>3950.840449883216</v>
      </c>
      <c r="K51" s="13">
        <f t="shared" si="4"/>
        <v>7001258.5316475257</v>
      </c>
      <c r="L51" s="13">
        <f t="shared" si="5"/>
        <v>8688.5582210324592</v>
      </c>
      <c r="M51" s="12">
        <f t="shared" si="6"/>
        <v>-3533.9550039913906</v>
      </c>
      <c r="N51" s="13">
        <f t="shared" si="7"/>
        <v>7937.3928962874797</v>
      </c>
      <c r="O51" s="12">
        <f t="shared" si="8"/>
        <v>255.97451799943059</v>
      </c>
      <c r="P51" s="13">
        <f t="shared" si="9"/>
        <v>-3533955.0039913906</v>
      </c>
      <c r="Q51" s="13">
        <f t="shared" si="10"/>
        <v>7937392.8962874794</v>
      </c>
      <c r="R51" s="13">
        <f t="shared" si="24"/>
        <v>8688558.2210324593</v>
      </c>
      <c r="S51" s="1">
        <f t="shared" si="25"/>
        <v>6286747.828588333</v>
      </c>
      <c r="T51" s="1">
        <f t="shared" si="42"/>
        <v>3002020.9465798223</v>
      </c>
      <c r="U51" s="3">
        <f t="shared" si="11"/>
        <v>6966730.0811761124</v>
      </c>
      <c r="V51" s="14">
        <f t="shared" si="46"/>
        <v>59840278774720.984</v>
      </c>
      <c r="W51" s="14">
        <f t="shared" si="13"/>
        <v>37745521980.135368</v>
      </c>
      <c r="X51" s="14">
        <f t="shared" si="14"/>
        <v>-56928965455</v>
      </c>
      <c r="Y51" s="14">
        <f t="shared" si="26"/>
        <v>-19183443474.864632</v>
      </c>
      <c r="Z51" s="12">
        <f t="shared" si="15"/>
        <v>85.788107944840291</v>
      </c>
      <c r="AA51" s="13">
        <f t="shared" si="27"/>
        <v>296353548.49148315</v>
      </c>
      <c r="AB51" s="12">
        <f t="shared" si="16"/>
        <v>9</v>
      </c>
      <c r="AC51" s="14">
        <f t="shared" si="17"/>
        <v>32928172</v>
      </c>
      <c r="AD51" s="2">
        <f t="shared" si="28"/>
        <v>3.1501943342753233E-2</v>
      </c>
      <c r="AE51" s="3">
        <f t="shared" si="29"/>
        <v>5.4981263210775253E-4</v>
      </c>
      <c r="AF51" s="3">
        <f t="shared" si="30"/>
        <v>6378139.0359635195</v>
      </c>
      <c r="AG51" s="2">
        <f t="shared" si="31"/>
        <v>3506.7817646719272</v>
      </c>
      <c r="AH51" s="2">
        <f t="shared" si="32"/>
        <v>-0.25571861219005687</v>
      </c>
      <c r="AI51" s="2">
        <f t="shared" si="18"/>
        <v>465.10132996093847</v>
      </c>
      <c r="AJ51" s="1">
        <f t="shared" si="19"/>
        <v>-598132.04924335983</v>
      </c>
      <c r="AK51" s="1">
        <f t="shared" si="20"/>
        <v>3947333.6681185439</v>
      </c>
      <c r="AL51" s="1">
        <f t="shared" si="43"/>
        <v>3992393.396922986</v>
      </c>
      <c r="AM51" s="1">
        <f t="shared" si="44"/>
        <v>-898133.01327984035</v>
      </c>
      <c r="AN51" s="1">
        <f t="shared" si="45"/>
        <v>3950840.4498832161</v>
      </c>
      <c r="AO51" s="2">
        <f t="shared" si="35"/>
        <v>0.25571861219005687</v>
      </c>
      <c r="AP51" s="2">
        <f t="shared" si="36"/>
        <v>-465.10132996093847</v>
      </c>
      <c r="AQ51" s="2">
        <f t="shared" si="37"/>
        <v>-3533.9550039913906</v>
      </c>
      <c r="AR51" s="1">
        <f t="shared" si="38"/>
        <v>7937.3928962874797</v>
      </c>
      <c r="AS51" s="2">
        <f t="shared" si="39"/>
        <v>-3533.6992853792008</v>
      </c>
      <c r="AT51" s="2">
        <f t="shared" si="40"/>
        <v>7472.2915663265412</v>
      </c>
      <c r="AU51" s="2">
        <f t="shared" si="41"/>
        <v>8265.7227083712551</v>
      </c>
    </row>
    <row r="52" spans="4:47" x14ac:dyDescent="0.2">
      <c r="D52" s="11">
        <f t="shared" si="21"/>
        <v>24.5</v>
      </c>
      <c r="E52" s="12">
        <f t="shared" si="22"/>
        <v>0.42760566673861072</v>
      </c>
      <c r="F52" s="13">
        <f t="shared" si="0"/>
        <v>9453132.6625009701</v>
      </c>
      <c r="G52" s="13">
        <f t="shared" si="1"/>
        <v>5742772.6625009701</v>
      </c>
      <c r="H52" s="13">
        <f t="shared" si="2"/>
        <v>5742.77266250097</v>
      </c>
      <c r="I52" s="13">
        <f t="shared" si="3"/>
        <v>4028126.9594738027</v>
      </c>
      <c r="J52" s="12">
        <f t="shared" si="23"/>
        <v>4028.1269594738028</v>
      </c>
      <c r="K52" s="13">
        <f t="shared" si="4"/>
        <v>7014645.0127435634</v>
      </c>
      <c r="L52" s="13">
        <f t="shared" si="5"/>
        <v>8676.0452872240294</v>
      </c>
      <c r="M52" s="12">
        <f t="shared" si="6"/>
        <v>-3597.8973535913142</v>
      </c>
      <c r="N52" s="13">
        <f t="shared" si="7"/>
        <v>7894.865195744821</v>
      </c>
      <c r="O52" s="12">
        <f t="shared" si="8"/>
        <v>255.11808465135221</v>
      </c>
      <c r="P52" s="13">
        <f t="shared" si="9"/>
        <v>-3597897.3535913141</v>
      </c>
      <c r="Q52" s="13">
        <f t="shared" si="10"/>
        <v>7894865.1957448209</v>
      </c>
      <c r="R52" s="13">
        <f t="shared" si="24"/>
        <v>8676045.2872240283</v>
      </c>
      <c r="S52" s="1">
        <f t="shared" si="25"/>
        <v>6267873.5513531854</v>
      </c>
      <c r="T52" s="1">
        <f t="shared" si="42"/>
        <v>3063611.2817700431</v>
      </c>
      <c r="U52" s="3">
        <f t="shared" si="11"/>
        <v>6976528.7171731386</v>
      </c>
      <c r="V52" s="14">
        <f t="shared" si="46"/>
        <v>59831203347674.344</v>
      </c>
      <c r="W52" s="14">
        <f t="shared" si="13"/>
        <v>37636880912.981148</v>
      </c>
      <c r="X52" s="14">
        <f t="shared" si="14"/>
        <v>-56820324388</v>
      </c>
      <c r="Y52" s="14">
        <f t="shared" si="26"/>
        <v>-19183443475.018852</v>
      </c>
      <c r="Z52" s="12">
        <f t="shared" si="15"/>
        <v>85.827762500372387</v>
      </c>
      <c r="AA52" s="13">
        <f t="shared" si="27"/>
        <v>296911719.83102304</v>
      </c>
      <c r="AB52" s="12">
        <f t="shared" si="16"/>
        <v>9</v>
      </c>
      <c r="AC52" s="14">
        <f t="shared" si="17"/>
        <v>32990191</v>
      </c>
      <c r="AD52" s="2">
        <f t="shared" si="28"/>
        <v>3.2158233829060592E-2</v>
      </c>
      <c r="AE52" s="3">
        <f t="shared" si="29"/>
        <v>5.6126706194333062E-4</v>
      </c>
      <c r="AF52" s="3">
        <f t="shared" si="30"/>
        <v>6378138.9953769147</v>
      </c>
      <c r="AG52" s="2">
        <f t="shared" si="31"/>
        <v>3579.8397105092836</v>
      </c>
      <c r="AH52" s="2">
        <f t="shared" si="32"/>
        <v>-0.26104608272361041</v>
      </c>
      <c r="AI52" s="2">
        <f t="shared" si="18"/>
        <v>465.10132700131595</v>
      </c>
      <c r="AJ52" s="1">
        <f t="shared" si="19"/>
        <v>-635366.33287594467</v>
      </c>
      <c r="AK52" s="1">
        <f t="shared" si="20"/>
        <v>4024547.1197632933</v>
      </c>
      <c r="AL52" s="1">
        <f t="shared" si="43"/>
        <v>4074391.9664346538</v>
      </c>
      <c r="AM52" s="1">
        <f t="shared" si="44"/>
        <v>-935367.33749902993</v>
      </c>
      <c r="AN52" s="1">
        <f t="shared" si="45"/>
        <v>4028126.9594738027</v>
      </c>
      <c r="AO52" s="2">
        <f t="shared" si="35"/>
        <v>0.26104608272361041</v>
      </c>
      <c r="AP52" s="2">
        <f t="shared" si="36"/>
        <v>-465.10132700131595</v>
      </c>
      <c r="AQ52" s="2">
        <f t="shared" si="37"/>
        <v>-3597.8973535913142</v>
      </c>
      <c r="AR52" s="1">
        <f t="shared" si="38"/>
        <v>7894.865195744821</v>
      </c>
      <c r="AS52" s="2">
        <f t="shared" si="39"/>
        <v>-3597.6363075085906</v>
      </c>
      <c r="AT52" s="2">
        <f t="shared" si="40"/>
        <v>7429.7638687435046</v>
      </c>
      <c r="AU52" s="2">
        <f t="shared" si="41"/>
        <v>8254.9608204031174</v>
      </c>
    </row>
    <row r="53" spans="4:47" x14ac:dyDescent="0.2">
      <c r="D53" s="11">
        <f t="shared" si="21"/>
        <v>25</v>
      </c>
      <c r="E53" s="12">
        <f t="shared" si="22"/>
        <v>0.43633231299858238</v>
      </c>
      <c r="F53" s="13">
        <f t="shared" si="0"/>
        <v>9415178.4456302375</v>
      </c>
      <c r="G53" s="13">
        <f t="shared" si="1"/>
        <v>5704818.4456302375</v>
      </c>
      <c r="H53" s="13">
        <f t="shared" si="2"/>
        <v>5704.8184456302379</v>
      </c>
      <c r="I53" s="13">
        <f t="shared" si="3"/>
        <v>4105106.7116009025</v>
      </c>
      <c r="J53" s="12">
        <f t="shared" si="23"/>
        <v>4105.1067116009026</v>
      </c>
      <c r="K53" s="13">
        <f t="shared" si="4"/>
        <v>7028289.5935806297</v>
      </c>
      <c r="L53" s="13">
        <f t="shared" si="5"/>
        <v>8663.3216576245704</v>
      </c>
      <c r="M53" s="12">
        <f t="shared" si="6"/>
        <v>-3661.2779398458511</v>
      </c>
      <c r="N53" s="13">
        <f t="shared" si="7"/>
        <v>7851.6358799084064</v>
      </c>
      <c r="O53" s="12">
        <f t="shared" si="8"/>
        <v>254.24939302420415</v>
      </c>
      <c r="P53" s="13">
        <f t="shared" si="9"/>
        <v>-3661277.9398458512</v>
      </c>
      <c r="Q53" s="13">
        <f t="shared" si="10"/>
        <v>7851635.8799084062</v>
      </c>
      <c r="R53" s="13">
        <f t="shared" si="24"/>
        <v>8663321.6576245707</v>
      </c>
      <c r="S53" s="1">
        <f t="shared" si="25"/>
        <v>6248598.69807046</v>
      </c>
      <c r="T53" s="1">
        <f t="shared" si="42"/>
        <v>3125140.4632488685</v>
      </c>
      <c r="U53" s="3">
        <f t="shared" si="11"/>
        <v>6986521.9247178491</v>
      </c>
      <c r="V53" s="14">
        <f t="shared" si="46"/>
        <v>59822093839971.203</v>
      </c>
      <c r="W53" s="14">
        <f t="shared" si="13"/>
        <v>37526571071.733467</v>
      </c>
      <c r="X53" s="14">
        <f t="shared" si="14"/>
        <v>-56710014547</v>
      </c>
      <c r="Y53" s="14">
        <f t="shared" si="26"/>
        <v>-19183443475.266533</v>
      </c>
      <c r="Z53" s="12">
        <f t="shared" si="15"/>
        <v>85.86799389391831</v>
      </c>
      <c r="AA53" s="13">
        <f t="shared" si="27"/>
        <v>297480810.14216149</v>
      </c>
      <c r="AB53" s="12">
        <f t="shared" si="16"/>
        <v>9</v>
      </c>
      <c r="AC53" s="14">
        <f t="shared" si="17"/>
        <v>33053423</v>
      </c>
      <c r="AD53" s="2">
        <f t="shared" si="28"/>
        <v>3.2814524315367952E-2</v>
      </c>
      <c r="AE53" s="3">
        <f t="shared" si="29"/>
        <v>5.7272149177890882E-4</v>
      </c>
      <c r="AF53" s="3">
        <f t="shared" si="30"/>
        <v>6378138.9539534738</v>
      </c>
      <c r="AG53" s="2">
        <f t="shared" si="31"/>
        <v>3652.8976558769518</v>
      </c>
      <c r="AH53" s="2">
        <f t="shared" si="32"/>
        <v>-0.26637355322301698</v>
      </c>
      <c r="AI53" s="2">
        <f t="shared" si="18"/>
        <v>465.10132398067037</v>
      </c>
      <c r="AJ53" s="1">
        <f t="shared" si="19"/>
        <v>-673320.50832323637</v>
      </c>
      <c r="AK53" s="1">
        <f t="shared" si="20"/>
        <v>4101453.8139450257</v>
      </c>
      <c r="AL53" s="1">
        <f t="shared" si="43"/>
        <v>4156354.6401688172</v>
      </c>
      <c r="AM53" s="1">
        <f t="shared" si="44"/>
        <v>-973321.55436976254</v>
      </c>
      <c r="AN53" s="1">
        <f t="shared" si="45"/>
        <v>4105106.7116009025</v>
      </c>
      <c r="AO53" s="2">
        <f t="shared" si="35"/>
        <v>0.26637355322301698</v>
      </c>
      <c r="AP53" s="2">
        <f t="shared" si="36"/>
        <v>-465.10132398067037</v>
      </c>
      <c r="AQ53" s="2">
        <f t="shared" si="37"/>
        <v>-3661.2779398458511</v>
      </c>
      <c r="AR53" s="1">
        <f t="shared" si="38"/>
        <v>7851.6358799084064</v>
      </c>
      <c r="AS53" s="2">
        <f t="shared" si="39"/>
        <v>-3661.0115662926282</v>
      </c>
      <c r="AT53" s="2">
        <f t="shared" si="40"/>
        <v>7386.5345559277357</v>
      </c>
      <c r="AU53" s="2">
        <f t="shared" si="41"/>
        <v>8244.0219816812078</v>
      </c>
    </row>
    <row r="54" spans="4:47" x14ac:dyDescent="0.2">
      <c r="D54" s="11">
        <f t="shared" si="21"/>
        <v>25.5</v>
      </c>
      <c r="E54" s="12">
        <f t="shared" si="22"/>
        <v>0.44505895925855404</v>
      </c>
      <c r="F54" s="13">
        <f t="shared" si="0"/>
        <v>9376507.2264685277</v>
      </c>
      <c r="G54" s="13">
        <f t="shared" si="1"/>
        <v>5666147.2264685277</v>
      </c>
      <c r="H54" s="13">
        <f t="shared" si="2"/>
        <v>5666.1472264685281</v>
      </c>
      <c r="I54" s="13">
        <f t="shared" si="3"/>
        <v>4181773.8439583411</v>
      </c>
      <c r="J54" s="12">
        <f t="shared" si="23"/>
        <v>4181.7738439583409</v>
      </c>
      <c r="K54" s="13">
        <f t="shared" si="4"/>
        <v>7042191.1983438162</v>
      </c>
      <c r="L54" s="13">
        <f t="shared" si="5"/>
        <v>8650.3899254801963</v>
      </c>
      <c r="M54" s="12">
        <f t="shared" si="6"/>
        <v>-3724.0888546379065</v>
      </c>
      <c r="N54" s="13">
        <f t="shared" si="7"/>
        <v>7807.7146506267118</v>
      </c>
      <c r="O54" s="12">
        <f t="shared" si="8"/>
        <v>253.36872454707452</v>
      </c>
      <c r="P54" s="13">
        <f t="shared" si="9"/>
        <v>-3724088.8546379064</v>
      </c>
      <c r="Q54" s="13">
        <f t="shared" si="10"/>
        <v>7807714.6506267115</v>
      </c>
      <c r="R54" s="13">
        <f t="shared" si="24"/>
        <v>8650389.9254801963</v>
      </c>
      <c r="S54" s="1">
        <f t="shared" si="25"/>
        <v>6228922.5746311173</v>
      </c>
      <c r="T54" s="1">
        <f t="shared" si="42"/>
        <v>3186607.0042549013</v>
      </c>
      <c r="U54" s="3">
        <f t="shared" si="11"/>
        <v>6996709.2722447421</v>
      </c>
      <c r="V54" s="14">
        <f t="shared" si="46"/>
        <v>59812958077607.812</v>
      </c>
      <c r="W54" s="14">
        <f t="shared" si="13"/>
        <v>37414622931.424637</v>
      </c>
      <c r="X54" s="14">
        <f t="shared" si="14"/>
        <v>-56598066407</v>
      </c>
      <c r="Y54" s="14">
        <f t="shared" si="26"/>
        <v>-19183443475.575363</v>
      </c>
      <c r="Z54" s="12">
        <f t="shared" si="15"/>
        <v>85.908789068911204</v>
      </c>
      <c r="AA54" s="13">
        <f t="shared" si="27"/>
        <v>298060776.08640724</v>
      </c>
      <c r="AB54" s="12">
        <f t="shared" si="16"/>
        <v>9</v>
      </c>
      <c r="AC54" s="14">
        <f t="shared" si="17"/>
        <v>33117864</v>
      </c>
      <c r="AD54" s="2">
        <f t="shared" si="28"/>
        <v>3.3470814801675311E-2</v>
      </c>
      <c r="AE54" s="3">
        <f t="shared" si="29"/>
        <v>5.8417592161448702E-4</v>
      </c>
      <c r="AF54" s="3">
        <f t="shared" si="30"/>
        <v>6378138.9116931958</v>
      </c>
      <c r="AG54" s="2">
        <f t="shared" si="31"/>
        <v>3725.9556007653446</v>
      </c>
      <c r="AH54" s="2">
        <f t="shared" si="32"/>
        <v>-0.27170102368737098</v>
      </c>
      <c r="AI54" s="2">
        <f t="shared" si="18"/>
        <v>465.10132089900162</v>
      </c>
      <c r="AJ54" s="1">
        <f t="shared" si="19"/>
        <v>-711991.68522466812</v>
      </c>
      <c r="AK54" s="1">
        <f t="shared" si="20"/>
        <v>4178047.8883575755</v>
      </c>
      <c r="AL54" s="1">
        <f t="shared" si="43"/>
        <v>4238279.8771716645</v>
      </c>
      <c r="AM54" s="1">
        <f t="shared" si="44"/>
        <v>-1011992.7735314723</v>
      </c>
      <c r="AN54" s="1">
        <f t="shared" si="45"/>
        <v>4181773.8439583411</v>
      </c>
      <c r="AO54" s="2">
        <f t="shared" si="35"/>
        <v>0.27170102368737098</v>
      </c>
      <c r="AP54" s="2">
        <f t="shared" si="36"/>
        <v>-465.10132089900162</v>
      </c>
      <c r="AQ54" s="2">
        <f t="shared" si="37"/>
        <v>-3724.0888546379065</v>
      </c>
      <c r="AR54" s="1">
        <f t="shared" si="38"/>
        <v>7807.7146506267118</v>
      </c>
      <c r="AS54" s="2">
        <f t="shared" si="39"/>
        <v>-3723.817153614219</v>
      </c>
      <c r="AT54" s="2">
        <f t="shared" si="40"/>
        <v>7342.6133297277102</v>
      </c>
      <c r="AU54" s="2">
        <f t="shared" si="41"/>
        <v>8232.908641752716</v>
      </c>
    </row>
    <row r="55" spans="4:47" x14ac:dyDescent="0.2">
      <c r="D55" s="11">
        <f t="shared" si="21"/>
        <v>26</v>
      </c>
      <c r="E55" s="12">
        <f t="shared" si="22"/>
        <v>0.4537856055185257</v>
      </c>
      <c r="F55" s="13">
        <f t="shared" si="0"/>
        <v>9337121.9499788973</v>
      </c>
      <c r="G55" s="13">
        <f t="shared" si="1"/>
        <v>5626761.9499788973</v>
      </c>
      <c r="H55" s="13">
        <f t="shared" si="2"/>
        <v>5626.7619499788971</v>
      </c>
      <c r="I55" s="13">
        <f t="shared" si="3"/>
        <v>4258122.5180471689</v>
      </c>
      <c r="J55" s="12">
        <f t="shared" si="23"/>
        <v>4258.1225180471693</v>
      </c>
      <c r="K55" s="13">
        <f t="shared" si="4"/>
        <v>7056348.7314921366</v>
      </c>
      <c r="L55" s="13">
        <f t="shared" si="5"/>
        <v>8637.2527087424878</v>
      </c>
      <c r="M55" s="12">
        <f t="shared" si="6"/>
        <v>-3786.32237503851</v>
      </c>
      <c r="N55" s="13">
        <f t="shared" si="7"/>
        <v>7763.1113109991011</v>
      </c>
      <c r="O55" s="12">
        <f t="shared" si="8"/>
        <v>252.47636196393717</v>
      </c>
      <c r="P55" s="13">
        <f t="shared" si="9"/>
        <v>-3786322.3750385102</v>
      </c>
      <c r="Q55" s="13">
        <f t="shared" si="10"/>
        <v>7763111.310999101</v>
      </c>
      <c r="R55" s="13">
        <f t="shared" si="24"/>
        <v>8637252.7087424882</v>
      </c>
      <c r="S55" s="1">
        <f t="shared" si="25"/>
        <v>6208844.4736006455</v>
      </c>
      <c r="T55" s="1">
        <f t="shared" si="42"/>
        <v>3248009.402754385</v>
      </c>
      <c r="U55" s="3">
        <f t="shared" si="11"/>
        <v>7007090.321791362</v>
      </c>
      <c r="V55" s="14">
        <f t="shared" si="46"/>
        <v>59803803903917.859</v>
      </c>
      <c r="W55" s="14">
        <f t="shared" si="13"/>
        <v>37301067177.339722</v>
      </c>
      <c r="X55" s="14">
        <f t="shared" si="14"/>
        <v>-56484510653</v>
      </c>
      <c r="Y55" s="14">
        <f t="shared" si="26"/>
        <v>-19183443475.660278</v>
      </c>
      <c r="Z55" s="12">
        <f t="shared" si="15"/>
        <v>85.950134804885622</v>
      </c>
      <c r="AA55" s="13">
        <f t="shared" si="27"/>
        <v>298651573.49718237</v>
      </c>
      <c r="AB55" s="12">
        <f t="shared" si="16"/>
        <v>9</v>
      </c>
      <c r="AC55" s="14">
        <f t="shared" si="17"/>
        <v>33183508</v>
      </c>
      <c r="AD55" s="2">
        <f t="shared" si="28"/>
        <v>3.412710528798267E-2</v>
      </c>
      <c r="AE55" s="3">
        <f t="shared" si="29"/>
        <v>5.9563035145006522E-4</v>
      </c>
      <c r="AF55" s="3">
        <f t="shared" si="30"/>
        <v>6378138.8685960807</v>
      </c>
      <c r="AG55" s="2">
        <f t="shared" si="31"/>
        <v>3799.0135451648785</v>
      </c>
      <c r="AH55" s="2">
        <f t="shared" si="32"/>
        <v>-0.27702849411607677</v>
      </c>
      <c r="AI55" s="2">
        <f t="shared" si="18"/>
        <v>465.10131775630981</v>
      </c>
      <c r="AJ55" s="1">
        <f t="shared" si="19"/>
        <v>-751376.91861718334</v>
      </c>
      <c r="AK55" s="1">
        <f t="shared" si="20"/>
        <v>4254323.504502004</v>
      </c>
      <c r="AL55" s="1">
        <f t="shared" si="43"/>
        <v>4320166.1721268166</v>
      </c>
      <c r="AM55" s="1">
        <f t="shared" si="44"/>
        <v>-1051378.0500211027</v>
      </c>
      <c r="AN55" s="1">
        <f t="shared" si="45"/>
        <v>4258122.5180471689</v>
      </c>
      <c r="AO55" s="2">
        <f t="shared" si="35"/>
        <v>0.27702849411607677</v>
      </c>
      <c r="AP55" s="2">
        <f t="shared" si="36"/>
        <v>-465.10131775630981</v>
      </c>
      <c r="AQ55" s="2">
        <f t="shared" si="37"/>
        <v>-3786.32237503851</v>
      </c>
      <c r="AR55" s="1">
        <f t="shared" si="38"/>
        <v>7763.1113109991011</v>
      </c>
      <c r="AS55" s="2">
        <f t="shared" si="39"/>
        <v>-3786.0453465443939</v>
      </c>
      <c r="AT55" s="2">
        <f t="shared" si="40"/>
        <v>7298.0099932427911</v>
      </c>
      <c r="AU55" s="2">
        <f t="shared" si="41"/>
        <v>8221.6232720529169</v>
      </c>
    </row>
    <row r="56" spans="4:47" x14ac:dyDescent="0.2">
      <c r="D56" s="11">
        <f t="shared" si="21"/>
        <v>26.5</v>
      </c>
      <c r="E56" s="12">
        <f t="shared" si="22"/>
        <v>0.46251225177849731</v>
      </c>
      <c r="F56" s="13">
        <f t="shared" si="0"/>
        <v>9297025.6155026387</v>
      </c>
      <c r="G56" s="13">
        <f t="shared" si="1"/>
        <v>5586665.6155026387</v>
      </c>
      <c r="H56" s="13">
        <f t="shared" si="2"/>
        <v>5586.6656155026385</v>
      </c>
      <c r="I56" s="13">
        <f t="shared" si="3"/>
        <v>4334146.9196202559</v>
      </c>
      <c r="J56" s="12">
        <f t="shared" si="23"/>
        <v>4334.1469196202561</v>
      </c>
      <c r="K56" s="13">
        <f t="shared" si="4"/>
        <v>7070761.0778680136</v>
      </c>
      <c r="L56" s="13">
        <f t="shared" si="5"/>
        <v>8623.9126487773483</v>
      </c>
      <c r="M56" s="12">
        <f t="shared" si="6"/>
        <v>-3847.9709643344727</v>
      </c>
      <c r="N56" s="13">
        <f t="shared" si="7"/>
        <v>7717.8357608451843</v>
      </c>
      <c r="O56" s="12">
        <f t="shared" si="8"/>
        <v>251.57258914598947</v>
      </c>
      <c r="P56" s="13">
        <f t="shared" si="9"/>
        <v>-3847970.9643344725</v>
      </c>
      <c r="Q56" s="13">
        <f t="shared" si="10"/>
        <v>7717835.7608451843</v>
      </c>
      <c r="R56" s="13">
        <f t="shared" si="24"/>
        <v>8623912.6487773489</v>
      </c>
      <c r="S56" s="1">
        <f t="shared" si="25"/>
        <v>6188363.6742891567</v>
      </c>
      <c r="T56" s="1">
        <f t="shared" si="42"/>
        <v>3309346.1410609907</v>
      </c>
      <c r="U56" s="3">
        <f t="shared" si="11"/>
        <v>7017664.6291068131</v>
      </c>
      <c r="V56" s="14">
        <f t="shared" si="46"/>
        <v>59794639173068.875</v>
      </c>
      <c r="W56" s="14">
        <f t="shared" si="13"/>
        <v>37185934686.870972</v>
      </c>
      <c r="X56" s="14">
        <f t="shared" si="14"/>
        <v>-56369378162</v>
      </c>
      <c r="Y56" s="14">
        <f t="shared" si="26"/>
        <v>-19183443475.129028</v>
      </c>
      <c r="Z56" s="12">
        <f t="shared" si="15"/>
        <v>85.992017722554294</v>
      </c>
      <c r="AA56" s="13">
        <f t="shared" si="27"/>
        <v>299253157.38293499</v>
      </c>
      <c r="AB56" s="12">
        <f t="shared" si="16"/>
        <v>9</v>
      </c>
      <c r="AC56" s="14">
        <f t="shared" si="17"/>
        <v>33250350</v>
      </c>
      <c r="AD56" s="2">
        <f t="shared" si="28"/>
        <v>3.478339577429003E-2</v>
      </c>
      <c r="AE56" s="3">
        <f t="shared" si="29"/>
        <v>6.0708478128564342E-4</v>
      </c>
      <c r="AF56" s="3">
        <f t="shared" si="30"/>
        <v>6378138.8246621275</v>
      </c>
      <c r="AG56" s="2">
        <f t="shared" si="31"/>
        <v>3872.0714890659656</v>
      </c>
      <c r="AH56" s="2">
        <f t="shared" si="32"/>
        <v>-0.28235596450843525</v>
      </c>
      <c r="AI56" s="2">
        <f t="shared" si="18"/>
        <v>465.10131455259477</v>
      </c>
      <c r="AJ56" s="1">
        <f t="shared" si="19"/>
        <v>-791473.20915948879</v>
      </c>
      <c r="AK56" s="1">
        <f t="shared" si="20"/>
        <v>4330274.8481311901</v>
      </c>
      <c r="AL56" s="1">
        <f t="shared" si="43"/>
        <v>4402012.0514572449</v>
      </c>
      <c r="AM56" s="1">
        <f t="shared" si="44"/>
        <v>-1091474.3844973613</v>
      </c>
      <c r="AN56" s="1">
        <f t="shared" si="45"/>
        <v>4334146.9196202559</v>
      </c>
      <c r="AO56" s="2">
        <f t="shared" si="35"/>
        <v>0.28235596450843525</v>
      </c>
      <c r="AP56" s="2">
        <f t="shared" si="36"/>
        <v>-465.10131455259477</v>
      </c>
      <c r="AQ56" s="2">
        <f t="shared" si="37"/>
        <v>-3847.9709643344727</v>
      </c>
      <c r="AR56" s="1">
        <f t="shared" si="38"/>
        <v>7717.8357608451843</v>
      </c>
      <c r="AS56" s="2">
        <f t="shared" si="39"/>
        <v>-3847.6886083699642</v>
      </c>
      <c r="AT56" s="2">
        <f t="shared" si="40"/>
        <v>7252.7344462925894</v>
      </c>
      <c r="AU56" s="2">
        <f t="shared" si="41"/>
        <v>8210.168364620733</v>
      </c>
    </row>
    <row r="57" spans="4:47" x14ac:dyDescent="0.2">
      <c r="D57" s="11">
        <f t="shared" si="21"/>
        <v>27</v>
      </c>
      <c r="E57" s="12">
        <f t="shared" si="22"/>
        <v>0.47123889803846897</v>
      </c>
      <c r="F57" s="13">
        <f t="shared" si="0"/>
        <v>9256221.27653086</v>
      </c>
      <c r="G57" s="13">
        <f t="shared" si="1"/>
        <v>5545861.27653086</v>
      </c>
      <c r="H57" s="13">
        <f t="shared" si="2"/>
        <v>5545.8612765308599</v>
      </c>
      <c r="I57" s="13">
        <f t="shared" si="3"/>
        <v>4409841.2591250846</v>
      </c>
      <c r="J57" s="12">
        <f t="shared" si="23"/>
        <v>4409.8412591250844</v>
      </c>
      <c r="K57" s="13">
        <f t="shared" si="4"/>
        <v>7085427.1028080164</v>
      </c>
      <c r="L57" s="13">
        <f t="shared" si="5"/>
        <v>8610.3724090788619</v>
      </c>
      <c r="M57" s="12">
        <f t="shared" si="6"/>
        <v>-3909.0272729413182</v>
      </c>
      <c r="N57" s="13">
        <f t="shared" si="7"/>
        <v>7671.8979921807795</v>
      </c>
      <c r="O57" s="12">
        <f t="shared" si="8"/>
        <v>250.65769090619037</v>
      </c>
      <c r="P57" s="13">
        <f t="shared" si="9"/>
        <v>-3909027.2729413183</v>
      </c>
      <c r="Q57" s="13">
        <f t="shared" si="10"/>
        <v>7671897.9921807796</v>
      </c>
      <c r="R57" s="13">
        <f t="shared" si="24"/>
        <v>8610372.4090788607</v>
      </c>
      <c r="S57" s="1">
        <f t="shared" si="25"/>
        <v>6167479.4428254599</v>
      </c>
      <c r="T57" s="1">
        <f t="shared" si="42"/>
        <v>3370615.6854519024</v>
      </c>
      <c r="U57" s="3">
        <f t="shared" si="11"/>
        <v>7028431.743759702</v>
      </c>
      <c r="V57" s="14">
        <f t="shared" si="46"/>
        <v>59785471743592.078</v>
      </c>
      <c r="W57" s="14">
        <f t="shared" si="13"/>
        <v>37069256511.51326</v>
      </c>
      <c r="X57" s="14">
        <f t="shared" si="14"/>
        <v>-56252699987</v>
      </c>
      <c r="Y57" s="14">
        <f t="shared" si="26"/>
        <v>-19183443475.48674</v>
      </c>
      <c r="Z57" s="12">
        <f t="shared" si="15"/>
        <v>86.034424288835922</v>
      </c>
      <c r="AA57" s="13">
        <f t="shared" si="27"/>
        <v>299865481.93074256</v>
      </c>
      <c r="AB57" s="12">
        <f t="shared" si="16"/>
        <v>9</v>
      </c>
      <c r="AC57" s="14">
        <f t="shared" si="17"/>
        <v>33318386</v>
      </c>
      <c r="AD57" s="2">
        <f t="shared" si="28"/>
        <v>3.5439686260597389E-2</v>
      </c>
      <c r="AE57" s="3">
        <f t="shared" si="29"/>
        <v>6.1853921112122161E-4</v>
      </c>
      <c r="AF57" s="3">
        <f t="shared" si="30"/>
        <v>6378138.7798913373</v>
      </c>
      <c r="AG57" s="2">
        <f t="shared" si="31"/>
        <v>3945.1294324590222</v>
      </c>
      <c r="AH57" s="2">
        <f t="shared" si="32"/>
        <v>-0.2876834348638509</v>
      </c>
      <c r="AI57" s="2">
        <f t="shared" si="18"/>
        <v>465.10131128785656</v>
      </c>
      <c r="AJ57" s="1">
        <f t="shared" si="19"/>
        <v>-832277.50336047728</v>
      </c>
      <c r="AK57" s="1">
        <f t="shared" si="20"/>
        <v>4405896.1296926253</v>
      </c>
      <c r="AL57" s="1">
        <f t="shared" si="43"/>
        <v>4483816.0698494762</v>
      </c>
      <c r="AM57" s="1">
        <f t="shared" si="44"/>
        <v>-1132278.72346914</v>
      </c>
      <c r="AN57" s="1">
        <f t="shared" si="45"/>
        <v>4409841.2591250846</v>
      </c>
      <c r="AO57" s="2">
        <f t="shared" si="35"/>
        <v>0.2876834348638509</v>
      </c>
      <c r="AP57" s="2">
        <f t="shared" si="36"/>
        <v>-465.10131128785656</v>
      </c>
      <c r="AQ57" s="2">
        <f t="shared" si="37"/>
        <v>-3909.0272729413182</v>
      </c>
      <c r="AR57" s="1">
        <f t="shared" si="38"/>
        <v>7671.8979921807795</v>
      </c>
      <c r="AS57" s="2">
        <f t="shared" si="39"/>
        <v>-3908.7395895064542</v>
      </c>
      <c r="AT57" s="2">
        <f t="shared" si="40"/>
        <v>7206.7966808929232</v>
      </c>
      <c r="AU57" s="2">
        <f t="shared" si="41"/>
        <v>8198.5464308195715</v>
      </c>
    </row>
    <row r="58" spans="4:47" x14ac:dyDescent="0.2">
      <c r="D58" s="11">
        <f t="shared" si="21"/>
        <v>27.5</v>
      </c>
      <c r="E58" s="12">
        <f t="shared" si="22"/>
        <v>0.47996554429844063</v>
      </c>
      <c r="F58" s="13">
        <f t="shared" si="0"/>
        <v>9214712.0404719561</v>
      </c>
      <c r="G58" s="13">
        <f t="shared" si="1"/>
        <v>5504352.0404719561</v>
      </c>
      <c r="H58" s="13">
        <f t="shared" si="2"/>
        <v>5504.3520404719566</v>
      </c>
      <c r="I58" s="13">
        <f t="shared" si="3"/>
        <v>4485199.7721446343</v>
      </c>
      <c r="J58" s="12">
        <f t="shared" si="23"/>
        <v>4485.1997721446342</v>
      </c>
      <c r="K58" s="13">
        <f t="shared" si="4"/>
        <v>7100345.6522548301</v>
      </c>
      <c r="L58" s="13">
        <f t="shared" si="5"/>
        <v>8596.6346739892888</v>
      </c>
      <c r="M58" s="12">
        <f t="shared" si="6"/>
        <v>-3969.4841392027615</v>
      </c>
      <c r="N58" s="13">
        <f t="shared" si="7"/>
        <v>7625.3080847040292</v>
      </c>
      <c r="O58" s="12">
        <f t="shared" si="8"/>
        <v>249.73195281617984</v>
      </c>
      <c r="P58" s="13">
        <f t="shared" si="9"/>
        <v>-3969484.1392027615</v>
      </c>
      <c r="Q58" s="13">
        <f t="shared" si="10"/>
        <v>7625308.0847040294</v>
      </c>
      <c r="R58" s="13">
        <f t="shared" si="24"/>
        <v>8596634.6739892885</v>
      </c>
      <c r="S58" s="1">
        <f t="shared" si="25"/>
        <v>6146191.0322352909</v>
      </c>
      <c r="T58" s="1">
        <f t="shared" si="42"/>
        <v>3431816.4857801646</v>
      </c>
      <c r="U58" s="3">
        <f t="shared" si="11"/>
        <v>7039391.2092454433</v>
      </c>
      <c r="V58" s="14">
        <f t="shared" si="46"/>
        <v>59776309471951.891</v>
      </c>
      <c r="W58" s="14">
        <f t="shared" si="13"/>
        <v>36951063859.017464</v>
      </c>
      <c r="X58" s="14">
        <f t="shared" si="14"/>
        <v>-56134507334</v>
      </c>
      <c r="Y58" s="14">
        <f t="shared" si="26"/>
        <v>-19183443474.982536</v>
      </c>
      <c r="Z58" s="12">
        <f t="shared" si="15"/>
        <v>86.077340821971234</v>
      </c>
      <c r="AA58" s="13">
        <f t="shared" si="27"/>
        <v>300488500.50969201</v>
      </c>
      <c r="AB58" s="12">
        <f t="shared" si="16"/>
        <v>10</v>
      </c>
      <c r="AC58" s="14">
        <f t="shared" si="17"/>
        <v>30048850</v>
      </c>
      <c r="AD58" s="2">
        <f t="shared" si="28"/>
        <v>3.616889791205001E-2</v>
      </c>
      <c r="AE58" s="3">
        <f t="shared" si="29"/>
        <v>6.3126635538297512E-4</v>
      </c>
      <c r="AF58" s="3">
        <f t="shared" si="30"/>
        <v>6378138.7291645408</v>
      </c>
      <c r="AG58" s="2">
        <f t="shared" si="31"/>
        <v>4026.3049245104758</v>
      </c>
      <c r="AH58" s="2">
        <f t="shared" si="32"/>
        <v>-0.29360284632540806</v>
      </c>
      <c r="AI58" s="2">
        <f t="shared" si="18"/>
        <v>465.10130758879944</v>
      </c>
      <c r="AJ58" s="1">
        <f t="shared" si="19"/>
        <v>-873786.68869258463</v>
      </c>
      <c r="AK58" s="1">
        <f t="shared" si="20"/>
        <v>4481173.4672201239</v>
      </c>
      <c r="AL58" s="1">
        <f t="shared" si="43"/>
        <v>4565568.8386721294</v>
      </c>
      <c r="AM58" s="1">
        <f t="shared" si="44"/>
        <v>-1173787.9595280439</v>
      </c>
      <c r="AN58" s="1">
        <f t="shared" si="45"/>
        <v>4485199.7721446343</v>
      </c>
      <c r="AO58" s="2">
        <f t="shared" si="35"/>
        <v>0.29360284632540806</v>
      </c>
      <c r="AP58" s="2">
        <f t="shared" si="36"/>
        <v>-465.10130758879944</v>
      </c>
      <c r="AQ58" s="2">
        <f t="shared" si="37"/>
        <v>-3969.4841392027615</v>
      </c>
      <c r="AR58" s="1">
        <f t="shared" si="38"/>
        <v>7625.3080847040292</v>
      </c>
      <c r="AS58" s="2">
        <f t="shared" si="39"/>
        <v>-3969.190536356436</v>
      </c>
      <c r="AT58" s="2">
        <f t="shared" si="40"/>
        <v>7160.2067771152297</v>
      </c>
      <c r="AU58" s="2">
        <f t="shared" si="41"/>
        <v>8186.7597133999452</v>
      </c>
    </row>
    <row r="59" spans="4:47" x14ac:dyDescent="0.2">
      <c r="D59" s="11">
        <f t="shared" si="21"/>
        <v>28</v>
      </c>
      <c r="E59" s="12">
        <f t="shared" si="22"/>
        <v>0.48869219055841229</v>
      </c>
      <c r="F59" s="13">
        <f t="shared" si="0"/>
        <v>9172501.0684149638</v>
      </c>
      <c r="G59" s="13">
        <f t="shared" si="1"/>
        <v>5462141.0684149638</v>
      </c>
      <c r="H59" s="13">
        <f t="shared" si="2"/>
        <v>5462.1410684149641</v>
      </c>
      <c r="I59" s="13">
        <f t="shared" si="3"/>
        <v>4560216.7198363766</v>
      </c>
      <c r="J59" s="12">
        <f t="shared" si="23"/>
        <v>4560.2167198363768</v>
      </c>
      <c r="K59" s="13">
        <f t="shared" si="4"/>
        <v>7115515.552870404</v>
      </c>
      <c r="L59" s="13">
        <f t="shared" si="5"/>
        <v>8582.7021474262401</v>
      </c>
      <c r="M59" s="12">
        <f t="shared" si="6"/>
        <v>-4029.3345900780182</v>
      </c>
      <c r="N59" s="13">
        <f t="shared" si="7"/>
        <v>7578.0762012951409</v>
      </c>
      <c r="O59" s="12">
        <f t="shared" si="8"/>
        <v>248.795661025752</v>
      </c>
      <c r="P59" s="13">
        <f t="shared" si="9"/>
        <v>-4029334.5900780181</v>
      </c>
      <c r="Q59" s="13">
        <f t="shared" si="10"/>
        <v>7578076.2012951411</v>
      </c>
      <c r="R59" s="13">
        <f t="shared" si="24"/>
        <v>8582702.1474262401</v>
      </c>
      <c r="S59" s="1">
        <f t="shared" si="25"/>
        <v>6124497.6825237451</v>
      </c>
      <c r="T59" s="1">
        <f t="shared" si="42"/>
        <v>3492946.9750832715</v>
      </c>
      <c r="U59" s="3">
        <f t="shared" si="11"/>
        <v>7050542.5630927226</v>
      </c>
      <c r="V59" s="14">
        <f t="shared" si="46"/>
        <v>59767160206161.078</v>
      </c>
      <c r="W59" s="14">
        <f t="shared" si="13"/>
        <v>36831388075.717491</v>
      </c>
      <c r="X59" s="14">
        <f t="shared" si="14"/>
        <v>-56014831551</v>
      </c>
      <c r="Y59" s="14">
        <f t="shared" si="26"/>
        <v>-19183443475.282509</v>
      </c>
      <c r="Z59" s="12">
        <f t="shared" si="15"/>
        <v>86.120753496626691</v>
      </c>
      <c r="AA59" s="13">
        <f t="shared" si="27"/>
        <v>301122165.67452276</v>
      </c>
      <c r="AB59" s="12">
        <f t="shared" si="16"/>
        <v>10</v>
      </c>
      <c r="AC59" s="14">
        <f t="shared" si="17"/>
        <v>30112216</v>
      </c>
      <c r="AD59" s="2">
        <f t="shared" si="28"/>
        <v>3.6898109563502632E-2</v>
      </c>
      <c r="AE59" s="3">
        <f t="shared" si="29"/>
        <v>6.4399349964472863E-4</v>
      </c>
      <c r="AF59" s="3">
        <f t="shared" si="30"/>
        <v>6378138.6774046104</v>
      </c>
      <c r="AG59" s="2">
        <f t="shared" si="31"/>
        <v>4107.4804159097475</v>
      </c>
      <c r="AH59" s="2">
        <f t="shared" si="32"/>
        <v>-0.29952225773951074</v>
      </c>
      <c r="AI59" s="2">
        <f t="shared" si="18"/>
        <v>465.10130381440507</v>
      </c>
      <c r="AJ59" s="1">
        <f t="shared" si="19"/>
        <v>-915997.60898964666</v>
      </c>
      <c r="AK59" s="1">
        <f t="shared" si="20"/>
        <v>4556109.2394204671</v>
      </c>
      <c r="AL59" s="1">
        <f t="shared" si="43"/>
        <v>4647276.9469020562</v>
      </c>
      <c r="AM59" s="1">
        <f t="shared" si="44"/>
        <v>-1215998.9315850362</v>
      </c>
      <c r="AN59" s="1">
        <f t="shared" si="45"/>
        <v>4560216.7198363766</v>
      </c>
      <c r="AO59" s="2">
        <f t="shared" si="35"/>
        <v>0.29952225773951074</v>
      </c>
      <c r="AP59" s="2">
        <f t="shared" si="36"/>
        <v>-465.10130381440507</v>
      </c>
      <c r="AQ59" s="2">
        <f t="shared" si="37"/>
        <v>-4029.3345900780182</v>
      </c>
      <c r="AR59" s="1">
        <f t="shared" si="38"/>
        <v>7578.0762012951409</v>
      </c>
      <c r="AS59" s="2">
        <f t="shared" si="39"/>
        <v>-4029.0350678202785</v>
      </c>
      <c r="AT59" s="2">
        <f t="shared" si="40"/>
        <v>7112.9748974807362</v>
      </c>
      <c r="AU59" s="2">
        <f t="shared" si="41"/>
        <v>8174.8110357314463</v>
      </c>
    </row>
    <row r="60" spans="4:47" x14ac:dyDescent="0.2">
      <c r="D60" s="11">
        <f t="shared" si="21"/>
        <v>28.5</v>
      </c>
      <c r="E60" s="12">
        <f t="shared" si="22"/>
        <v>0.49741883681838395</v>
      </c>
      <c r="F60" s="13">
        <f t="shared" si="0"/>
        <v>9129591.5748888273</v>
      </c>
      <c r="G60" s="13">
        <f t="shared" si="1"/>
        <v>5419231.5748888273</v>
      </c>
      <c r="H60" s="13">
        <f t="shared" si="2"/>
        <v>5419.2315748888277</v>
      </c>
      <c r="I60" s="13">
        <f t="shared" si="3"/>
        <v>4634886.389369308</v>
      </c>
      <c r="J60" s="12">
        <f t="shared" si="23"/>
        <v>4634.8863893693078</v>
      </c>
      <c r="K60" s="13">
        <f t="shared" si="4"/>
        <v>7130935.6121502668</v>
      </c>
      <c r="L60" s="13">
        <f t="shared" si="5"/>
        <v>8568.5775516180565</v>
      </c>
      <c r="M60" s="12">
        <f t="shared" si="6"/>
        <v>-4088.5718417183839</v>
      </c>
      <c r="N60" s="13">
        <f t="shared" si="7"/>
        <v>7530.2125835331117</v>
      </c>
      <c r="O60" s="12">
        <f t="shared" si="8"/>
        <v>247.84910208504547</v>
      </c>
      <c r="P60" s="13">
        <f t="shared" si="9"/>
        <v>-4088571.8417183841</v>
      </c>
      <c r="Q60" s="13">
        <f t="shared" si="10"/>
        <v>7530212.583533112</v>
      </c>
      <c r="R60" s="13">
        <f t="shared" si="24"/>
        <v>8568577.5516180564</v>
      </c>
      <c r="S60" s="1">
        <f t="shared" si="25"/>
        <v>6102398.6207621377</v>
      </c>
      <c r="T60" s="1">
        <f t="shared" si="42"/>
        <v>3554005.5691879978</v>
      </c>
      <c r="U60" s="3">
        <f t="shared" si="11"/>
        <v>7061885.3369690832</v>
      </c>
      <c r="V60" s="14">
        <f t="shared" si="46"/>
        <v>59758031779446.953</v>
      </c>
      <c r="W60" s="14">
        <f t="shared" si="13"/>
        <v>36710260629.046448</v>
      </c>
      <c r="X60" s="14">
        <f t="shared" si="14"/>
        <v>-55893704104</v>
      </c>
      <c r="Y60" s="14">
        <f t="shared" si="26"/>
        <v>-19183443474.953552</v>
      </c>
      <c r="Z60" s="12">
        <f t="shared" si="15"/>
        <v>86.164648349027217</v>
      </c>
      <c r="AA60" s="13">
        <f t="shared" si="27"/>
        <v>301766429.16919839</v>
      </c>
      <c r="AB60" s="12">
        <f t="shared" si="16"/>
        <v>10</v>
      </c>
      <c r="AC60" s="14">
        <f t="shared" si="17"/>
        <v>30176642</v>
      </c>
      <c r="AD60" s="2">
        <f t="shared" si="28"/>
        <v>3.7627321214955253E-2</v>
      </c>
      <c r="AE60" s="3">
        <f t="shared" si="29"/>
        <v>6.5672064390648224E-4</v>
      </c>
      <c r="AF60" s="3">
        <f t="shared" si="30"/>
        <v>6378138.6246115491</v>
      </c>
      <c r="AG60" s="2">
        <f t="shared" si="31"/>
        <v>4188.6559066436894</v>
      </c>
      <c r="AH60" s="2">
        <f t="shared" si="32"/>
        <v>-0.30544166910509668</v>
      </c>
      <c r="AI60" s="2">
        <f t="shared" si="18"/>
        <v>465.10129996467344</v>
      </c>
      <c r="AJ60" s="1">
        <f t="shared" si="19"/>
        <v>-958907.0497227218</v>
      </c>
      <c r="AK60" s="1">
        <f t="shared" si="20"/>
        <v>4630697.7334626643</v>
      </c>
      <c r="AL60" s="1">
        <f t="shared" si="43"/>
        <v>4728939.0172325326</v>
      </c>
      <c r="AM60" s="1">
        <f t="shared" si="44"/>
        <v>-1258908.4251111727</v>
      </c>
      <c r="AN60" s="1">
        <f t="shared" si="45"/>
        <v>4634886.389369308</v>
      </c>
      <c r="AO60" s="2">
        <f t="shared" si="35"/>
        <v>0.30544166910509668</v>
      </c>
      <c r="AP60" s="2">
        <f t="shared" si="36"/>
        <v>-465.10129996467344</v>
      </c>
      <c r="AQ60" s="2">
        <f t="shared" si="37"/>
        <v>-4088.5718417183839</v>
      </c>
      <c r="AR60" s="1">
        <f t="shared" si="38"/>
        <v>7530.2125835331117</v>
      </c>
      <c r="AS60" s="2">
        <f t="shared" si="39"/>
        <v>-4088.2664000492787</v>
      </c>
      <c r="AT60" s="2">
        <f t="shared" si="40"/>
        <v>7065.111283568438</v>
      </c>
      <c r="AU60" s="2">
        <f t="shared" si="41"/>
        <v>8162.702959619317</v>
      </c>
    </row>
    <row r="61" spans="4:47" x14ac:dyDescent="0.2">
      <c r="D61" s="11">
        <f t="shared" si="21"/>
        <v>29</v>
      </c>
      <c r="E61" s="12">
        <f t="shared" si="22"/>
        <v>0.50614548307835561</v>
      </c>
      <c r="F61" s="13">
        <f t="shared" si="0"/>
        <v>9085986.8276176117</v>
      </c>
      <c r="G61" s="13">
        <f t="shared" si="1"/>
        <v>5375626.8276176117</v>
      </c>
      <c r="H61" s="13">
        <f t="shared" si="2"/>
        <v>5375.6268276176115</v>
      </c>
      <c r="I61" s="13">
        <f t="shared" si="3"/>
        <v>4709203.0943590002</v>
      </c>
      <c r="J61" s="12">
        <f t="shared" si="23"/>
        <v>4709.2030943590007</v>
      </c>
      <c r="K61" s="13">
        <f t="shared" si="4"/>
        <v>7146604.618538972</v>
      </c>
      <c r="L61" s="13">
        <f t="shared" si="5"/>
        <v>8554.2636258484017</v>
      </c>
      <c r="M61" s="12">
        <f t="shared" si="6"/>
        <v>-4147.1892999346182</v>
      </c>
      <c r="N61" s="13">
        <f t="shared" si="7"/>
        <v>7481.7275472327146</v>
      </c>
      <c r="O61" s="12">
        <f t="shared" si="8"/>
        <v>246.89256276960816</v>
      </c>
      <c r="P61" s="13">
        <f t="shared" si="9"/>
        <v>-4147189.2999346182</v>
      </c>
      <c r="Q61" s="13">
        <f t="shared" si="10"/>
        <v>7481727.5472327145</v>
      </c>
      <c r="R61" s="13">
        <f t="shared" si="24"/>
        <v>8554263.6258484013</v>
      </c>
      <c r="S61" s="1">
        <f t="shared" si="25"/>
        <v>6079893.0611793566</v>
      </c>
      <c r="T61" s="1">
        <f t="shared" si="42"/>
        <v>3614990.6663114531</v>
      </c>
      <c r="U61" s="3">
        <f t="shared" si="11"/>
        <v>7073419.0567854671</v>
      </c>
      <c r="V61" s="14">
        <f t="shared" si="46"/>
        <v>59748932003974.531</v>
      </c>
      <c r="W61" s="14">
        <f t="shared" si="13"/>
        <v>36587713090.256523</v>
      </c>
      <c r="X61" s="14">
        <f t="shared" si="14"/>
        <v>-55771156566</v>
      </c>
      <c r="Y61" s="14">
        <f t="shared" si="26"/>
        <v>-19183443475.743477</v>
      </c>
      <c r="Z61" s="12">
        <f t="shared" si="15"/>
        <v>86.209011282121679</v>
      </c>
      <c r="AA61" s="13">
        <f t="shared" si="27"/>
        <v>302421241.93054169</v>
      </c>
      <c r="AB61" s="12">
        <f t="shared" si="16"/>
        <v>10</v>
      </c>
      <c r="AC61" s="14">
        <f t="shared" si="17"/>
        <v>30242124</v>
      </c>
      <c r="AD61" s="2">
        <f t="shared" si="28"/>
        <v>3.8356532866407875E-2</v>
      </c>
      <c r="AE61" s="3">
        <f t="shared" si="29"/>
        <v>6.6944778816823574E-4</v>
      </c>
      <c r="AF61" s="3">
        <f t="shared" si="30"/>
        <v>6378138.5707853539</v>
      </c>
      <c r="AG61" s="2">
        <f t="shared" si="31"/>
        <v>4269.8313966991518</v>
      </c>
      <c r="AH61" s="2">
        <f t="shared" si="32"/>
        <v>-0.31136108042110389</v>
      </c>
      <c r="AI61" s="2">
        <f t="shared" si="18"/>
        <v>465.10129603960468</v>
      </c>
      <c r="AJ61" s="1">
        <f t="shared" si="19"/>
        <v>-1002511.7431677422</v>
      </c>
      <c r="AK61" s="1">
        <f t="shared" si="20"/>
        <v>4704933.2629623013</v>
      </c>
      <c r="AL61" s="1">
        <f t="shared" si="43"/>
        <v>4810553.6899735685</v>
      </c>
      <c r="AM61" s="1">
        <f t="shared" si="44"/>
        <v>-1302513.1723823883</v>
      </c>
      <c r="AN61" s="1">
        <f t="shared" si="45"/>
        <v>4709203.0943590002</v>
      </c>
      <c r="AO61" s="2">
        <f t="shared" si="35"/>
        <v>0.31136108042110389</v>
      </c>
      <c r="AP61" s="2">
        <f t="shared" si="36"/>
        <v>-465.10129603960468</v>
      </c>
      <c r="AQ61" s="2">
        <f t="shared" si="37"/>
        <v>-4147.1892999346182</v>
      </c>
      <c r="AR61" s="1">
        <f t="shared" si="38"/>
        <v>7481.7275472327146</v>
      </c>
      <c r="AS61" s="2">
        <f t="shared" si="39"/>
        <v>-4146.8779388541971</v>
      </c>
      <c r="AT61" s="2">
        <f t="shared" si="40"/>
        <v>7016.62625119311</v>
      </c>
      <c r="AU61" s="2">
        <f t="shared" si="41"/>
        <v>8150.4380611527813</v>
      </c>
    </row>
    <row r="62" spans="4:47" x14ac:dyDescent="0.2">
      <c r="D62" s="11">
        <f t="shared" si="21"/>
        <v>29.5</v>
      </c>
      <c r="E62" s="12">
        <f t="shared" si="22"/>
        <v>0.51487212933832727</v>
      </c>
      <c r="F62" s="13">
        <f t="shared" si="0"/>
        <v>9041690.147271648</v>
      </c>
      <c r="G62" s="13">
        <f t="shared" si="1"/>
        <v>5331330.147271648</v>
      </c>
      <c r="H62" s="13">
        <f t="shared" si="2"/>
        <v>5331.3301472716485</v>
      </c>
      <c r="I62" s="13">
        <f t="shared" si="3"/>
        <v>4783161.1753006289</v>
      </c>
      <c r="J62" s="12">
        <f t="shared" si="23"/>
        <v>4783.1611753006291</v>
      </c>
      <c r="K62" s="13">
        <f t="shared" si="4"/>
        <v>7162521.3415466221</v>
      </c>
      <c r="L62" s="13">
        <f t="shared" si="5"/>
        <v>8539.7631252110332</v>
      </c>
      <c r="M62" s="12">
        <f t="shared" si="6"/>
        <v>-4205.180560556727</v>
      </c>
      <c r="N62" s="13">
        <f t="shared" si="7"/>
        <v>7432.6314780049415</v>
      </c>
      <c r="O62" s="12">
        <f t="shared" si="8"/>
        <v>245.92632990848398</v>
      </c>
      <c r="P62" s="13">
        <f t="shared" si="9"/>
        <v>-4205180.5605567265</v>
      </c>
      <c r="Q62" s="13">
        <f t="shared" si="10"/>
        <v>7432631.4780049417</v>
      </c>
      <c r="R62" s="13">
        <f t="shared" si="24"/>
        <v>8539763.1252110321</v>
      </c>
      <c r="S62" s="1">
        <f t="shared" si="25"/>
        <v>6056980.2052578786</v>
      </c>
      <c r="T62" s="1">
        <f t="shared" si="42"/>
        <v>3675900.6466583605</v>
      </c>
      <c r="U62" s="3">
        <f t="shared" si="11"/>
        <v>7085143.2427996211</v>
      </c>
      <c r="V62" s="14">
        <f t="shared" si="46"/>
        <v>59739868664631.844</v>
      </c>
      <c r="W62" s="14">
        <f t="shared" si="13"/>
        <v>36463777117.357056</v>
      </c>
      <c r="X62" s="14">
        <f t="shared" si="14"/>
        <v>-55647220593</v>
      </c>
      <c r="Y62" s="14">
        <f t="shared" si="26"/>
        <v>-19183443475.642944</v>
      </c>
      <c r="Z62" s="12">
        <f t="shared" si="15"/>
        <v>86.253828070805824</v>
      </c>
      <c r="AA62" s="13">
        <f t="shared" si="27"/>
        <v>303086554.0919888</v>
      </c>
      <c r="AB62" s="12">
        <f t="shared" si="16"/>
        <v>10</v>
      </c>
      <c r="AC62" s="14">
        <f t="shared" si="17"/>
        <v>30308655</v>
      </c>
      <c r="AD62" s="2">
        <f t="shared" si="28"/>
        <v>3.9085744517860496E-2</v>
      </c>
      <c r="AE62" s="3">
        <f t="shared" si="29"/>
        <v>6.8217493242998925E-4</v>
      </c>
      <c r="AF62" s="3">
        <f t="shared" si="30"/>
        <v>6378138.5159260277</v>
      </c>
      <c r="AG62" s="2">
        <f t="shared" si="31"/>
        <v>4351.0068860629863</v>
      </c>
      <c r="AH62" s="2">
        <f t="shared" si="32"/>
        <v>-0.31728049168678008</v>
      </c>
      <c r="AI62" s="2">
        <f t="shared" si="18"/>
        <v>465.10129203919865</v>
      </c>
      <c r="AJ62" s="1">
        <f t="shared" si="19"/>
        <v>-1046808.3686543796</v>
      </c>
      <c r="AK62" s="1">
        <f t="shared" si="20"/>
        <v>4778810.1684145657</v>
      </c>
      <c r="AL62" s="1">
        <f t="shared" si="43"/>
        <v>4892119.6210259711</v>
      </c>
      <c r="AM62" s="1">
        <f t="shared" si="44"/>
        <v>-1346809.852728352</v>
      </c>
      <c r="AN62" s="1">
        <f t="shared" si="45"/>
        <v>4783161.1753006289</v>
      </c>
      <c r="AO62" s="2">
        <f t="shared" si="35"/>
        <v>0.31728049168678008</v>
      </c>
      <c r="AP62" s="2">
        <f t="shared" si="36"/>
        <v>-465.10129203919865</v>
      </c>
      <c r="AQ62" s="2">
        <f t="shared" si="37"/>
        <v>-4205.180560556727</v>
      </c>
      <c r="AR62" s="1">
        <f t="shared" si="38"/>
        <v>7432.6314780049415</v>
      </c>
      <c r="AS62" s="2">
        <f t="shared" si="39"/>
        <v>-4204.8632800650403</v>
      </c>
      <c r="AT62" s="2">
        <f t="shared" si="40"/>
        <v>6967.5301859657429</v>
      </c>
      <c r="AU62" s="2">
        <f t="shared" si="41"/>
        <v>8138.0189294682241</v>
      </c>
    </row>
    <row r="63" spans="4:47" x14ac:dyDescent="0.2">
      <c r="D63" s="11">
        <f t="shared" si="21"/>
        <v>30</v>
      </c>
      <c r="E63" s="12">
        <f t="shared" si="22"/>
        <v>0.52359877559829882</v>
      </c>
      <c r="F63" s="13">
        <f t="shared" si="0"/>
        <v>8996704.9072146416</v>
      </c>
      <c r="G63" s="13">
        <f t="shared" si="1"/>
        <v>5286344.9072146416</v>
      </c>
      <c r="H63" s="13">
        <f t="shared" si="2"/>
        <v>5286.3449072146414</v>
      </c>
      <c r="I63" s="13">
        <f t="shared" si="3"/>
        <v>4856754.9999999991</v>
      </c>
      <c r="J63" s="12">
        <f t="shared" si="23"/>
        <v>4856.7549999999992</v>
      </c>
      <c r="K63" s="13">
        <f t="shared" si="4"/>
        <v>7178684.5318664871</v>
      </c>
      <c r="L63" s="13">
        <f t="shared" si="5"/>
        <v>8525.0788193756853</v>
      </c>
      <c r="M63" s="12">
        <f t="shared" si="6"/>
        <v>-4262.5394096878417</v>
      </c>
      <c r="N63" s="13">
        <f t="shared" si="7"/>
        <v>7382.9348268439935</v>
      </c>
      <c r="O63" s="12">
        <f t="shared" si="8"/>
        <v>244.95069021546112</v>
      </c>
      <c r="P63" s="13">
        <f t="shared" si="9"/>
        <v>-4262539.4096878413</v>
      </c>
      <c r="Q63" s="13">
        <f t="shared" si="10"/>
        <v>7382934.8268439937</v>
      </c>
      <c r="R63" s="13">
        <f t="shared" si="24"/>
        <v>8525078.8193756845</v>
      </c>
      <c r="S63" s="1">
        <f t="shared" si="25"/>
        <v>6033659.2418345548</v>
      </c>
      <c r="T63" s="1">
        <f t="shared" si="42"/>
        <v>3736733.8720145808</v>
      </c>
      <c r="U63" s="3">
        <f t="shared" si="11"/>
        <v>7097057.4097182425</v>
      </c>
      <c r="V63" s="14">
        <f t="shared" si="46"/>
        <v>59730849512882.828</v>
      </c>
      <c r="W63" s="14">
        <f t="shared" si="13"/>
        <v>36338484438.283966</v>
      </c>
      <c r="X63" s="14">
        <f t="shared" si="14"/>
        <v>-55521927914</v>
      </c>
      <c r="Y63" s="14">
        <f t="shared" si="26"/>
        <v>-19183443475.716034</v>
      </c>
      <c r="Z63" s="12">
        <f t="shared" si="15"/>
        <v>86.299084367056977</v>
      </c>
      <c r="AA63" s="13">
        <f t="shared" si="27"/>
        <v>303762314.98751462</v>
      </c>
      <c r="AB63" s="12">
        <f t="shared" si="16"/>
        <v>10</v>
      </c>
      <c r="AC63" s="14">
        <f t="shared" si="17"/>
        <v>30376231</v>
      </c>
      <c r="AD63" s="2">
        <f t="shared" si="28"/>
        <v>3.9814956169313118E-2</v>
      </c>
      <c r="AE63" s="3">
        <f t="shared" si="29"/>
        <v>6.9490207669174275E-4</v>
      </c>
      <c r="AF63" s="3">
        <f t="shared" si="30"/>
        <v>6378138.4600335704</v>
      </c>
      <c r="AG63" s="2">
        <f t="shared" si="31"/>
        <v>4432.1823747220424</v>
      </c>
      <c r="AH63" s="2">
        <f t="shared" si="32"/>
        <v>-0.32319990290106304</v>
      </c>
      <c r="AI63" s="2">
        <f t="shared" si="18"/>
        <v>465.10128796345549</v>
      </c>
      <c r="AJ63" s="1">
        <f t="shared" si="19"/>
        <v>-1091793.5528189288</v>
      </c>
      <c r="AK63" s="1">
        <f t="shared" si="20"/>
        <v>4852322.8176252767</v>
      </c>
      <c r="AL63" s="1">
        <f t="shared" si="43"/>
        <v>4973635.4800511757</v>
      </c>
      <c r="AM63" s="1">
        <f t="shared" si="44"/>
        <v>-1391795.0927853584</v>
      </c>
      <c r="AN63" s="1">
        <f t="shared" si="45"/>
        <v>4856754.9999999991</v>
      </c>
      <c r="AO63" s="2">
        <f t="shared" si="35"/>
        <v>0.32319990290106304</v>
      </c>
      <c r="AP63" s="2">
        <f t="shared" si="36"/>
        <v>-465.10128796345549</v>
      </c>
      <c r="AQ63" s="2">
        <f t="shared" si="37"/>
        <v>-4262.5394096878417</v>
      </c>
      <c r="AR63" s="1">
        <f t="shared" si="38"/>
        <v>7382.9348268439935</v>
      </c>
      <c r="AS63" s="2">
        <f t="shared" si="39"/>
        <v>-4262.2162097849405</v>
      </c>
      <c r="AT63" s="2">
        <f t="shared" si="40"/>
        <v>6917.8335388805381</v>
      </c>
      <c r="AU63" s="2">
        <f t="shared" si="41"/>
        <v>8125.4481655237905</v>
      </c>
    </row>
    <row r="64" spans="4:47" x14ac:dyDescent="0.2">
      <c r="D64" s="11">
        <f t="shared" si="21"/>
        <v>30.5</v>
      </c>
      <c r="E64" s="12">
        <f t="shared" si="22"/>
        <v>0.53232542185827048</v>
      </c>
      <c r="F64" s="13">
        <f t="shared" si="0"/>
        <v>8951034.533246791</v>
      </c>
      <c r="G64" s="13">
        <f t="shared" si="1"/>
        <v>5240674.533246791</v>
      </c>
      <c r="H64" s="13">
        <f t="shared" si="2"/>
        <v>5240.6745332467908</v>
      </c>
      <c r="I64" s="13">
        <f t="shared" si="3"/>
        <v>4929978.9640024286</v>
      </c>
      <c r="J64" s="12">
        <f t="shared" si="23"/>
        <v>4929.9789640024283</v>
      </c>
      <c r="K64" s="13">
        <f t="shared" si="4"/>
        <v>7195092.921493643</v>
      </c>
      <c r="L64" s="13">
        <f t="shared" si="5"/>
        <v>8510.2134913659447</v>
      </c>
      <c r="M64" s="12">
        <f t="shared" si="6"/>
        <v>-4319.2598238539704</v>
      </c>
      <c r="N64" s="13">
        <f t="shared" si="7"/>
        <v>7332.6481057437841</v>
      </c>
      <c r="O64" s="12">
        <f t="shared" si="8"/>
        <v>243.96593012361322</v>
      </c>
      <c r="P64" s="13">
        <f t="shared" si="9"/>
        <v>-4319259.8238539705</v>
      </c>
      <c r="Q64" s="13">
        <f t="shared" si="10"/>
        <v>7332648.1057437845</v>
      </c>
      <c r="R64" s="13">
        <f t="shared" si="24"/>
        <v>8510213.491365945</v>
      </c>
      <c r="S64" s="1">
        <f t="shared" si="25"/>
        <v>6009929.347206343</v>
      </c>
      <c r="T64" s="1">
        <f t="shared" si="42"/>
        <v>3797488.6853368198</v>
      </c>
      <c r="U64" s="3">
        <f t="shared" si="11"/>
        <v>7109161.0667977715</v>
      </c>
      <c r="V64" s="14">
        <f t="shared" si="46"/>
        <v>59721882260692.688</v>
      </c>
      <c r="W64" s="14">
        <f t="shared" si="13"/>
        <v>36211866834.313477</v>
      </c>
      <c r="X64" s="14">
        <f t="shared" si="14"/>
        <v>-55395310310</v>
      </c>
      <c r="Y64" s="14">
        <f t="shared" si="26"/>
        <v>-19183443475.686523</v>
      </c>
      <c r="Z64" s="12">
        <f t="shared" si="15"/>
        <v>86.344765705195655</v>
      </c>
      <c r="AA64" s="13">
        <f t="shared" si="27"/>
        <v>304448473.1552698</v>
      </c>
      <c r="AB64" s="12">
        <f t="shared" si="16"/>
        <v>10</v>
      </c>
      <c r="AC64" s="14">
        <f t="shared" si="17"/>
        <v>30444847</v>
      </c>
      <c r="AD64" s="2">
        <f t="shared" si="28"/>
        <v>4.0544167820765739E-2</v>
      </c>
      <c r="AE64" s="3">
        <f t="shared" si="29"/>
        <v>7.0762922095349637E-4</v>
      </c>
      <c r="AF64" s="3">
        <f t="shared" si="30"/>
        <v>6378138.4031079793</v>
      </c>
      <c r="AG64" s="2">
        <f t="shared" si="31"/>
        <v>4513.3578626631752</v>
      </c>
      <c r="AH64" s="2">
        <f t="shared" si="32"/>
        <v>-0.32911931406299405</v>
      </c>
      <c r="AI64" s="2">
        <f t="shared" si="18"/>
        <v>465.10128381237507</v>
      </c>
      <c r="AJ64" s="1">
        <f t="shared" si="19"/>
        <v>-1137463.8698611883</v>
      </c>
      <c r="AK64" s="1">
        <f t="shared" si="20"/>
        <v>4925465.6061397651</v>
      </c>
      <c r="AL64" s="1">
        <f t="shared" si="43"/>
        <v>5055099.9488145988</v>
      </c>
      <c r="AM64" s="1">
        <f t="shared" si="44"/>
        <v>-1437465.466753209</v>
      </c>
      <c r="AN64" s="1">
        <f t="shared" si="45"/>
        <v>4929978.9640024286</v>
      </c>
      <c r="AO64" s="2">
        <f t="shared" si="35"/>
        <v>0.32911931406299405</v>
      </c>
      <c r="AP64" s="2">
        <f t="shared" si="36"/>
        <v>-465.10128381237507</v>
      </c>
      <c r="AQ64" s="2">
        <f t="shared" si="37"/>
        <v>-4319.2598238539704</v>
      </c>
      <c r="AR64" s="1">
        <f t="shared" si="38"/>
        <v>7332.6481057437841</v>
      </c>
      <c r="AS64" s="2">
        <f t="shared" si="39"/>
        <v>-4318.9307045399073</v>
      </c>
      <c r="AT64" s="2">
        <f t="shared" si="40"/>
        <v>6867.5468219314089</v>
      </c>
      <c r="AU64" s="2">
        <f t="shared" si="41"/>
        <v>8112.728380886283</v>
      </c>
    </row>
    <row r="65" spans="4:47" x14ac:dyDescent="0.2">
      <c r="D65" s="11">
        <f t="shared" si="21"/>
        <v>31</v>
      </c>
      <c r="E65" s="12">
        <f t="shared" si="22"/>
        <v>0.54105206811824214</v>
      </c>
      <c r="F65" s="13">
        <f t="shared" si="0"/>
        <v>8904682.5033438932</v>
      </c>
      <c r="G65" s="13">
        <f t="shared" si="1"/>
        <v>5194322.5033438932</v>
      </c>
      <c r="H65" s="13">
        <f t="shared" si="2"/>
        <v>5194.322503343893</v>
      </c>
      <c r="I65" s="13">
        <f t="shared" si="3"/>
        <v>5002827.4910195619</v>
      </c>
      <c r="J65" s="12">
        <f t="shared" si="23"/>
        <v>5002.8274910195623</v>
      </c>
      <c r="K65" s="13">
        <f t="shared" si="4"/>
        <v>7211745.2238446316</v>
      </c>
      <c r="L65" s="13">
        <f t="shared" si="5"/>
        <v>8495.1699363500175</v>
      </c>
      <c r="M65" s="12">
        <f t="shared" si="6"/>
        <v>-4375.335970051482</v>
      </c>
      <c r="N65" s="13">
        <f t="shared" si="7"/>
        <v>7281.7818833468791</v>
      </c>
      <c r="O65" s="12">
        <f t="shared" si="8"/>
        <v>242.97233562325641</v>
      </c>
      <c r="P65" s="13">
        <f t="shared" si="9"/>
        <v>-4375335.9700514823</v>
      </c>
      <c r="Q65" s="13">
        <f t="shared" si="10"/>
        <v>7281781.8833468789</v>
      </c>
      <c r="R65" s="13">
        <f t="shared" si="24"/>
        <v>8495169.9363500178</v>
      </c>
      <c r="S65" s="1">
        <f t="shared" si="25"/>
        <v>5985789.6852410957</v>
      </c>
      <c r="T65" s="1">
        <f t="shared" si="42"/>
        <v>3858163.4103385801</v>
      </c>
      <c r="U65" s="3">
        <f t="shared" si="11"/>
        <v>7121453.7179436982</v>
      </c>
      <c r="V65" s="14">
        <f t="shared" si="46"/>
        <v>59712974574530.867</v>
      </c>
      <c r="W65" s="14">
        <f t="shared" si="13"/>
        <v>36083956123.732582</v>
      </c>
      <c r="X65" s="14">
        <f t="shared" si="14"/>
        <v>-55267399599</v>
      </c>
      <c r="Y65" s="14">
        <f t="shared" si="26"/>
        <v>-19183443475.267418</v>
      </c>
      <c r="Z65" s="12">
        <f t="shared" si="15"/>
        <v>86.390857507085485</v>
      </c>
      <c r="AA65" s="13">
        <f t="shared" si="27"/>
        <v>305144976.34166443</v>
      </c>
      <c r="AB65" s="12">
        <f t="shared" si="16"/>
        <v>10</v>
      </c>
      <c r="AC65" s="14">
        <f t="shared" si="17"/>
        <v>30514497</v>
      </c>
      <c r="AD65" s="2">
        <f t="shared" si="28"/>
        <v>4.1273379472218361E-2</v>
      </c>
      <c r="AE65" s="3">
        <f t="shared" si="29"/>
        <v>7.2035636521524987E-4</v>
      </c>
      <c r="AF65" s="3">
        <f t="shared" si="30"/>
        <v>6378138.3451492563</v>
      </c>
      <c r="AG65" s="2">
        <f t="shared" si="31"/>
        <v>4594.5333498732316</v>
      </c>
      <c r="AH65" s="2">
        <f t="shared" si="32"/>
        <v>-0.33503872517151095</v>
      </c>
      <c r="AI65" s="2">
        <f t="shared" si="18"/>
        <v>465.10127958595746</v>
      </c>
      <c r="AJ65" s="1">
        <f t="shared" si="19"/>
        <v>-1183815.8418053631</v>
      </c>
      <c r="AK65" s="1">
        <f t="shared" si="20"/>
        <v>4998232.9576696884</v>
      </c>
      <c r="AL65" s="1">
        <f t="shared" si="43"/>
        <v>5136511.7196833901</v>
      </c>
      <c r="AM65" s="1">
        <f t="shared" si="44"/>
        <v>-1483817.4966561068</v>
      </c>
      <c r="AN65" s="1">
        <f t="shared" si="45"/>
        <v>5002827.4910195619</v>
      </c>
      <c r="AO65" s="2">
        <f t="shared" si="35"/>
        <v>0.33503872517151095</v>
      </c>
      <c r="AP65" s="2">
        <f t="shared" si="36"/>
        <v>-465.10127958595746</v>
      </c>
      <c r="AQ65" s="2">
        <f t="shared" si="37"/>
        <v>-4375.335970051482</v>
      </c>
      <c r="AR65" s="1">
        <f t="shared" si="38"/>
        <v>7281.7818833468791</v>
      </c>
      <c r="AS65" s="2">
        <f t="shared" si="39"/>
        <v>-4375.0009313263108</v>
      </c>
      <c r="AT65" s="2">
        <f t="shared" si="40"/>
        <v>6816.6806037609213</v>
      </c>
      <c r="AU65" s="2">
        <f t="shared" si="41"/>
        <v>8099.8621965312741</v>
      </c>
    </row>
    <row r="66" spans="4:47" x14ac:dyDescent="0.2">
      <c r="D66" s="11">
        <f t="shared" si="21"/>
        <v>31.5</v>
      </c>
      <c r="E66" s="12">
        <f t="shared" si="22"/>
        <v>0.5497787143782138</v>
      </c>
      <c r="F66" s="13">
        <f t="shared" si="0"/>
        <v>8857652.3473924864</v>
      </c>
      <c r="G66" s="13">
        <f t="shared" si="1"/>
        <v>5147292.3473924864</v>
      </c>
      <c r="H66" s="13">
        <f t="shared" si="2"/>
        <v>5147.2923473924866</v>
      </c>
      <c r="I66" s="13">
        <f t="shared" si="3"/>
        <v>5075295.033354016</v>
      </c>
      <c r="J66" s="12">
        <f t="shared" si="23"/>
        <v>5075.2950333540157</v>
      </c>
      <c r="K66" s="13">
        <f t="shared" si="4"/>
        <v>7228640.1338780997</v>
      </c>
      <c r="L66" s="13">
        <f t="shared" si="5"/>
        <v>8479.9509604451923</v>
      </c>
      <c r="M66" s="12">
        <f t="shared" si="6"/>
        <v>-4430.7622056942455</v>
      </c>
      <c r="N66" s="13">
        <f t="shared" si="7"/>
        <v>7230.3467806286308</v>
      </c>
      <c r="O66" s="12">
        <f t="shared" si="8"/>
        <v>241.97019210343811</v>
      </c>
      <c r="P66" s="13">
        <f t="shared" si="9"/>
        <v>-4430762.2056942452</v>
      </c>
      <c r="Q66" s="13">
        <f t="shared" si="10"/>
        <v>7230346.7806286309</v>
      </c>
      <c r="R66" s="13">
        <f t="shared" si="24"/>
        <v>8479950.9604451917</v>
      </c>
      <c r="S66" s="1">
        <f t="shared" si="25"/>
        <v>5961239.4074935317</v>
      </c>
      <c r="T66" s="1">
        <f t="shared" si="42"/>
        <v>3918756.3510723291</v>
      </c>
      <c r="U66" s="3">
        <f t="shared" si="11"/>
        <v>7133934.8618082814</v>
      </c>
      <c r="V66" s="14">
        <f t="shared" si="46"/>
        <v>59704134069456.344</v>
      </c>
      <c r="W66" s="14">
        <f t="shared" si="13"/>
        <v>35954784145.777672</v>
      </c>
      <c r="X66" s="14">
        <f t="shared" si="14"/>
        <v>-55138227621</v>
      </c>
      <c r="Y66" s="14">
        <f t="shared" si="26"/>
        <v>-19183443475.222328</v>
      </c>
      <c r="Z66" s="12">
        <f t="shared" si="15"/>
        <v>86.437345087398072</v>
      </c>
      <c r="AA66" s="13">
        <f t="shared" si="27"/>
        <v>305851771.50525832</v>
      </c>
      <c r="AB66" s="12">
        <f t="shared" si="16"/>
        <v>10</v>
      </c>
      <c r="AC66" s="14">
        <f t="shared" si="17"/>
        <v>30585177</v>
      </c>
      <c r="AD66" s="2">
        <f t="shared" si="28"/>
        <v>4.2002591123670982E-2</v>
      </c>
      <c r="AE66" s="3">
        <f t="shared" si="29"/>
        <v>7.3308350947700338E-4</v>
      </c>
      <c r="AF66" s="3">
        <f t="shared" si="30"/>
        <v>6378138.2861574013</v>
      </c>
      <c r="AG66" s="2">
        <f t="shared" si="31"/>
        <v>4675.7088363390649</v>
      </c>
      <c r="AH66" s="2">
        <f t="shared" si="32"/>
        <v>-0.34095813622586152</v>
      </c>
      <c r="AI66" s="2">
        <f t="shared" si="18"/>
        <v>465.1012752842027</v>
      </c>
      <c r="AJ66" s="1">
        <f t="shared" si="19"/>
        <v>-1230845.9387649149</v>
      </c>
      <c r="AK66" s="1">
        <f t="shared" si="20"/>
        <v>5070619.3245176766</v>
      </c>
      <c r="AL66" s="1">
        <f t="shared" si="43"/>
        <v>5217869.4942616364</v>
      </c>
      <c r="AM66" s="1">
        <f t="shared" si="44"/>
        <v>-1530847.6526075136</v>
      </c>
      <c r="AN66" s="1">
        <f t="shared" si="45"/>
        <v>5075295.033354016</v>
      </c>
      <c r="AO66" s="2">
        <f t="shared" si="35"/>
        <v>0.34095813622586152</v>
      </c>
      <c r="AP66" s="2">
        <f t="shared" si="36"/>
        <v>-465.1012752842027</v>
      </c>
      <c r="AQ66" s="2">
        <f t="shared" si="37"/>
        <v>-4430.7622056942455</v>
      </c>
      <c r="AR66" s="1">
        <f t="shared" si="38"/>
        <v>7230.3467806286308</v>
      </c>
      <c r="AS66" s="2">
        <f t="shared" si="39"/>
        <v>-4430.4212475580198</v>
      </c>
      <c r="AT66" s="2">
        <f t="shared" si="40"/>
        <v>6765.2455053444282</v>
      </c>
      <c r="AU66" s="2">
        <f t="shared" si="41"/>
        <v>8086.8522416572296</v>
      </c>
    </row>
    <row r="67" spans="4:47" x14ac:dyDescent="0.2">
      <c r="D67" s="11">
        <f t="shared" si="21"/>
        <v>32</v>
      </c>
      <c r="E67" s="12">
        <f t="shared" si="22"/>
        <v>0.55850536063818546</v>
      </c>
      <c r="F67" s="13">
        <f t="shared" ref="F67:F130" si="47">PRODUCT($B$4,COS(E67))</f>
        <v>8809947.6469210312</v>
      </c>
      <c r="G67" s="13">
        <f t="shared" ref="G67:G130" si="48">F67-3710360</f>
        <v>5099587.6469210312</v>
      </c>
      <c r="H67" s="13">
        <f t="shared" ref="H67:H130" si="49" xml:space="preserve"> G67*10^-3</f>
        <v>5099.5876469210316</v>
      </c>
      <c r="I67" s="13">
        <f t="shared" ref="I67:I130" si="50">IF(D67&lt;180, PRODUCT($B$5/$B$4, SQRT($B$4-F67), SQRT($B$4+F67)), -PRODUCT($B$5/$B$4, SQRT($B$4-F67), SQRT($B$4+F67)))</f>
        <v>5147376.0723218797</v>
      </c>
      <c r="J67" s="12">
        <f t="shared" si="23"/>
        <v>5147.3760723218802</v>
      </c>
      <c r="K67" s="13">
        <f t="shared" ref="K67:K130" si="51">SQRT(POWER(G67,2) + POWER(I67,2))</f>
        <v>7245776.3282164177</v>
      </c>
      <c r="L67" s="13">
        <f t="shared" ref="L67:L130" si="52">SQRT(PRODUCT($B$12, (2/K67) - (1/($B$4))))</f>
        <v>8464.5593795367804</v>
      </c>
      <c r="M67" s="12">
        <f t="shared" ref="M67:M130" si="53" xml:space="preserve"> -L67*COS((PI()/2) - E67)</f>
        <v>-4485.5330784624039</v>
      </c>
      <c r="N67" s="13">
        <f t="shared" ref="N67:N130" si="54">L67*SIN((PI()/2)-E67)</f>
        <v>7178.3534666191845</v>
      </c>
      <c r="O67" s="12">
        <f t="shared" ref="O67:O130" si="55">(L67/K67)*(180/PI())*3600</f>
        <v>240.95978419706032</v>
      </c>
      <c r="P67" s="13">
        <f t="shared" ref="P67:P130" si="56">PRODUCT($B$14,M67)</f>
        <v>-4485533.0784624042</v>
      </c>
      <c r="Q67" s="13">
        <f t="shared" ref="Q67:Q130" si="57">PRODUCT($B$14,N67)</f>
        <v>7178353.4666191842</v>
      </c>
      <c r="R67" s="13">
        <f t="shared" si="24"/>
        <v>8464559.3795367796</v>
      </c>
      <c r="S67" s="1">
        <f t="shared" ref="S67:S130" si="58" xml:space="preserve"> -PRODUCT(($B$5^4),($B$6+G67),(($B$6^2)+(G67*$B$6)-($B$4^2))) * POWER(($B$6^2)*($B$5^4) + (2)*($B$6)*($B$5^4)*(G67) + ($B$4^4)*(I67^2)+($B$5^4)*(G67^2), -1)</f>
        <v>5936277.6533265756</v>
      </c>
      <c r="T67" s="1">
        <f t="shared" si="42"/>
        <v>3979265.791507917</v>
      </c>
      <c r="U67" s="3">
        <f t="shared" ref="U67:U130" si="59" xml:space="preserve"> SQRT(POWER(S67,2) + POWER(T67,2))</f>
        <v>7146603.9918866083</v>
      </c>
      <c r="V67" s="14">
        <f t="shared" si="46"/>
        <v>59695368303289.633</v>
      </c>
      <c r="W67" s="14">
        <f t="shared" ref="W67:W130" si="60">PRODUCT(0.5,$B$14,POWER(L67,2))</f>
        <v>35824382744.852043</v>
      </c>
      <c r="X67" s="14">
        <f t="shared" ref="X67:X130" si="61" xml:space="preserve"> - QUOTIENT(PRODUCT($B$11,$B$9,$B$14),K67)</f>
        <v>-55007826220</v>
      </c>
      <c r="Y67" s="14">
        <f t="shared" si="26"/>
        <v>-19183443475.147957</v>
      </c>
      <c r="Z67" s="12">
        <f t="shared" ref="Z67:Z130" si="62">SQRT(POWER(G68-G67,2) + POWER(I68-I67,2)) *10^-3</f>
        <v>86.484213658812322</v>
      </c>
      <c r="AA67" s="13">
        <f t="shared" si="27"/>
        <v>306568804.82090104</v>
      </c>
      <c r="AB67" s="12">
        <f t="shared" ref="AB67:AB130" si="63">QUOTIENT(Z67*10^3,L67)</f>
        <v>10</v>
      </c>
      <c r="AC67" s="14">
        <f t="shared" ref="AC67:AC130" si="64">QUOTIENT(AA67,AB67)</f>
        <v>30656880</v>
      </c>
      <c r="AD67" s="2">
        <f t="shared" si="28"/>
        <v>4.2731802775123603E-2</v>
      </c>
      <c r="AE67" s="3">
        <f t="shared" si="29"/>
        <v>7.4581065373875699E-4</v>
      </c>
      <c r="AF67" s="3">
        <f t="shared" si="30"/>
        <v>6378138.2261324143</v>
      </c>
      <c r="AG67" s="2">
        <f t="shared" si="31"/>
        <v>4756.8843220475264</v>
      </c>
      <c r="AH67" s="2">
        <f t="shared" ref="AH67:AH130" si="65">-($B$10*$B$8)*COS((PI()/2-AE67))</f>
        <v>-0.3468775472249836</v>
      </c>
      <c r="AI67" s="2">
        <f t="shared" ref="AI67:AI130" si="66" xml:space="preserve"> ($B$10*$B$8)*SIN((PI()/2) - AE67)</f>
        <v>465.10127090711075</v>
      </c>
      <c r="AJ67" s="1">
        <f t="shared" ref="AJ67:AJ130" si="67" xml:space="preserve"> G67 - AF67</f>
        <v>-1278550.5792113831</v>
      </c>
      <c r="AK67" s="1">
        <f t="shared" ref="AK67:AK130" si="68" xml:space="preserve"> I67 - AG67</f>
        <v>5142619.1879998324</v>
      </c>
      <c r="AL67" s="1">
        <f t="shared" si="43"/>
        <v>5299171.982148326</v>
      </c>
      <c r="AM67" s="1">
        <f t="shared" si="44"/>
        <v>-1578552.3530789688</v>
      </c>
      <c r="AN67" s="1">
        <f t="shared" si="45"/>
        <v>5147376.0723218797</v>
      </c>
      <c r="AO67" s="2">
        <f t="shared" si="35"/>
        <v>0.3468775472249836</v>
      </c>
      <c r="AP67" s="2">
        <f t="shared" si="36"/>
        <v>-465.10127090711075</v>
      </c>
      <c r="AQ67" s="2">
        <f t="shared" si="37"/>
        <v>-4485.5330784624039</v>
      </c>
      <c r="AR67" s="1">
        <f t="shared" si="38"/>
        <v>7178.3534666191845</v>
      </c>
      <c r="AS67" s="2">
        <f t="shared" si="39"/>
        <v>-4485.1862009151791</v>
      </c>
      <c r="AT67" s="2">
        <f t="shared" si="40"/>
        <v>6713.2521957120734</v>
      </c>
      <c r="AU67" s="2">
        <f t="shared" si="41"/>
        <v>8073.7011525144353</v>
      </c>
    </row>
    <row r="68" spans="4:47" x14ac:dyDescent="0.2">
      <c r="D68" s="11">
        <f t="shared" ref="D68:D131" si="69">IF(D67&gt;360, 360 - D67+$B$3, D67+$B$3)</f>
        <v>32.5</v>
      </c>
      <c r="E68" s="12">
        <f t="shared" ref="E68:E131" si="70">PRODUCT(D68, PI()/180)</f>
        <v>0.56723200689815712</v>
      </c>
      <c r="F68" s="13">
        <f t="shared" si="47"/>
        <v>8761572.0348271634</v>
      </c>
      <c r="G68" s="13">
        <f t="shared" si="48"/>
        <v>5051212.0348271634</v>
      </c>
      <c r="H68" s="13">
        <f t="shared" si="49"/>
        <v>5051.2120348271637</v>
      </c>
      <c r="I68" s="13">
        <f t="shared" si="50"/>
        <v>5219065.1186729558</v>
      </c>
      <c r="J68" s="12">
        <f t="shared" ref="J68:J131" si="71">I68*10^-3</f>
        <v>5219.0651186729556</v>
      </c>
      <c r="K68" s="13">
        <f t="shared" si="51"/>
        <v>7263152.4652682003</v>
      </c>
      <c r="L68" s="13">
        <f t="shared" si="52"/>
        <v>8448.9980181123392</v>
      </c>
      <c r="M68" s="12">
        <f t="shared" si="53"/>
        <v>-4539.6433260548511</v>
      </c>
      <c r="N68" s="13">
        <f t="shared" si="54"/>
        <v>7125.8126541659722</v>
      </c>
      <c r="O68" s="12">
        <f t="shared" si="55"/>
        <v>239.94139562974058</v>
      </c>
      <c r="P68" s="13">
        <f t="shared" si="56"/>
        <v>-4539643.3260548506</v>
      </c>
      <c r="Q68" s="13">
        <f t="shared" si="57"/>
        <v>7125812.654165972</v>
      </c>
      <c r="R68" s="13">
        <f t="shared" ref="R68:R131" si="72">SQRT(POWER(P68,2) + POWER(Q68,2))</f>
        <v>8448998.0181123409</v>
      </c>
      <c r="S68" s="1">
        <f t="shared" si="58"/>
        <v>5910903.5500381533</v>
      </c>
      <c r="T68" s="1">
        <f t="shared" si="42"/>
        <v>4039689.995107193</v>
      </c>
      <c r="U68" s="3">
        <f t="shared" si="59"/>
        <v>7159460.5966108087</v>
      </c>
      <c r="V68" s="14">
        <f t="shared" si="46"/>
        <v>59686684770876.203</v>
      </c>
      <c r="W68" s="14">
        <f t="shared" si="60"/>
        <v>35692783755.033119</v>
      </c>
      <c r="X68" s="14">
        <f t="shared" si="61"/>
        <v>-54876227230</v>
      </c>
      <c r="Y68" s="14">
        <f t="shared" ref="Y68:Y131" si="73">X68+W68</f>
        <v>-19183443474.966881</v>
      </c>
      <c r="Z68" s="12">
        <f t="shared" si="62"/>
        <v>86.531448337302422</v>
      </c>
      <c r="AA68" s="13">
        <f t="shared" ref="AA68:AA131" si="74">0.5*ABS(PRODUCT(G68,I67-I68) + PRODUCT(I68,G68-G67)) *10^-3</f>
        <v>307296021.6836983</v>
      </c>
      <c r="AB68" s="12">
        <f t="shared" si="63"/>
        <v>10</v>
      </c>
      <c r="AC68" s="14">
        <f t="shared" si="64"/>
        <v>30729602</v>
      </c>
      <c r="AD68" s="2">
        <f t="shared" ref="AD68:AD131" si="75" xml:space="preserve"> AD67 + $B$10 *AB68</f>
        <v>4.3461014426576225E-2</v>
      </c>
      <c r="AE68" s="3">
        <f t="shared" ref="AE68:AE131" si="76" xml:space="preserve"> (PI()/180) * AD68</f>
        <v>7.585377980005105E-4</v>
      </c>
      <c r="AF68" s="3">
        <f t="shared" ref="AF68:AF131" si="77">($B$8)*COS(AE68)</f>
        <v>6378138.1650742963</v>
      </c>
      <c r="AG68" s="2">
        <f t="shared" ref="AG68:AG131" si="78" xml:space="preserve"> ($B$8)*SIN(AE68)</f>
        <v>4838.0598069854668</v>
      </c>
      <c r="AH68" s="2">
        <f t="shared" si="65"/>
        <v>-0.3527969581679184</v>
      </c>
      <c r="AI68" s="2">
        <f t="shared" si="66"/>
        <v>465.10126645468159</v>
      </c>
      <c r="AJ68" s="1">
        <f t="shared" si="67"/>
        <v>-1326926.1302471329</v>
      </c>
      <c r="AK68" s="1">
        <f t="shared" si="68"/>
        <v>5214227.05886597</v>
      </c>
      <c r="AL68" s="1">
        <f t="shared" si="43"/>
        <v>5380417.8998050606</v>
      </c>
      <c r="AM68" s="1">
        <f t="shared" si="44"/>
        <v>-1626927.9651728366</v>
      </c>
      <c r="AN68" s="1">
        <f t="shared" si="45"/>
        <v>5219065.1186729558</v>
      </c>
      <c r="AO68" s="2">
        <f t="shared" ref="AO68:AO131" si="79" xml:space="preserve"> -AH68</f>
        <v>0.3527969581679184</v>
      </c>
      <c r="AP68" s="2">
        <f t="shared" ref="AP68:AP131" si="80" xml:space="preserve"> -AI68</f>
        <v>-465.10126645468159</v>
      </c>
      <c r="AQ68" s="2">
        <f t="shared" ref="AQ68:AQ131" si="81">M68</f>
        <v>-4539.6433260548511</v>
      </c>
      <c r="AR68" s="1">
        <f t="shared" ref="AR68:AR131" si="82">N68</f>
        <v>7125.8126541659722</v>
      </c>
      <c r="AS68" s="2">
        <f t="shared" ref="AS68:AS131" si="83" xml:space="preserve"> AO68+AQ68</f>
        <v>-4539.2905290966828</v>
      </c>
      <c r="AT68" s="2">
        <f t="shared" ref="AT68:AT131" si="84">AP68+AR68</f>
        <v>6660.7113877112906</v>
      </c>
      <c r="AU68" s="2">
        <f t="shared" ref="AU68:AU131" si="85">SQRT(POWER(AS68,2)+POWER(AT68,2))</f>
        <v>8060.4115712495541</v>
      </c>
    </row>
    <row r="69" spans="4:47" x14ac:dyDescent="0.2">
      <c r="D69" s="11">
        <f t="shared" si="69"/>
        <v>33</v>
      </c>
      <c r="E69" s="12">
        <f t="shared" si="70"/>
        <v>0.57595865315812877</v>
      </c>
      <c r="F69" s="13">
        <f t="shared" si="47"/>
        <v>8712529.1951010376</v>
      </c>
      <c r="G69" s="13">
        <f t="shared" si="48"/>
        <v>5002169.1951010376</v>
      </c>
      <c r="H69" s="13">
        <f t="shared" si="49"/>
        <v>5002.169195101038</v>
      </c>
      <c r="I69" s="13">
        <f t="shared" si="50"/>
        <v>5290356.7130088154</v>
      </c>
      <c r="J69" s="12">
        <f t="shared" si="71"/>
        <v>5290.3567130088159</v>
      </c>
      <c r="K69" s="13">
        <f t="shared" si="51"/>
        <v>7280767.185351775</v>
      </c>
      <c r="L69" s="13">
        <f t="shared" si="52"/>
        <v>8433.269708111844</v>
      </c>
      <c r="M69" s="12">
        <f t="shared" si="53"/>
        <v>-4593.0878758474946</v>
      </c>
      <c r="N69" s="13">
        <f t="shared" si="54"/>
        <v>7072.7350957391</v>
      </c>
      <c r="O69" s="12">
        <f t="shared" si="55"/>
        <v>238.91530907249464</v>
      </c>
      <c r="P69" s="13">
        <f t="shared" si="56"/>
        <v>-4593087.8758474942</v>
      </c>
      <c r="Q69" s="13">
        <f t="shared" si="57"/>
        <v>7072735.0957391001</v>
      </c>
      <c r="R69" s="13">
        <f t="shared" si="72"/>
        <v>8433269.708111845</v>
      </c>
      <c r="S69" s="1">
        <f t="shared" si="58"/>
        <v>5885116.2129936339</v>
      </c>
      <c r="T69" s="1">
        <f t="shared" ref="T69:T132" si="86" xml:space="preserve"> (S69)*($B$4^2)*(I69)*POWER(($B$5^2)*(G69+$B$6), -1)</f>
        <v>4100027.2043949105</v>
      </c>
      <c r="U69" s="3">
        <f t="shared" si="59"/>
        <v>7172504.1594424238</v>
      </c>
      <c r="V69" s="14">
        <f t="shared" si="46"/>
        <v>59678090898445.312</v>
      </c>
      <c r="W69" s="14">
        <f t="shared" si="60"/>
        <v>35560018984.87841</v>
      </c>
      <c r="X69" s="14">
        <f t="shared" si="61"/>
        <v>-54743462460</v>
      </c>
      <c r="Y69" s="14">
        <f t="shared" si="73"/>
        <v>-19183443475.12159</v>
      </c>
      <c r="Z69" s="12">
        <f t="shared" si="62"/>
        <v>86.579034147345411</v>
      </c>
      <c r="AA69" s="13">
        <f t="shared" si="74"/>
        <v>308033366.71330094</v>
      </c>
      <c r="AB69" s="12">
        <f t="shared" si="63"/>
        <v>10</v>
      </c>
      <c r="AC69" s="14">
        <f t="shared" si="64"/>
        <v>30803336</v>
      </c>
      <c r="AD69" s="2">
        <f t="shared" si="75"/>
        <v>4.4190226078028846E-2</v>
      </c>
      <c r="AE69" s="3">
        <f t="shared" si="76"/>
        <v>7.71264942262264E-4</v>
      </c>
      <c r="AF69" s="3">
        <f t="shared" si="77"/>
        <v>6378138.1029830445</v>
      </c>
      <c r="AG69" s="2">
        <f t="shared" si="78"/>
        <v>4919.2352911397356</v>
      </c>
      <c r="AH69" s="2">
        <f t="shared" si="65"/>
        <v>-0.35871636905360377</v>
      </c>
      <c r="AI69" s="2">
        <f t="shared" si="66"/>
        <v>465.10126192691519</v>
      </c>
      <c r="AJ69" s="1">
        <f t="shared" si="67"/>
        <v>-1375968.9078820068</v>
      </c>
      <c r="AK69" s="1">
        <f t="shared" si="68"/>
        <v>5285437.4777176753</v>
      </c>
      <c r="AL69" s="1">
        <f t="shared" ref="AL69:AL132" si="87" xml:space="preserve"> SQRT(POWER(AJ69,2) + POWER(AK69,2))</f>
        <v>5461605.9695222052</v>
      </c>
      <c r="AM69" s="1">
        <f t="shared" si="44"/>
        <v>-1675970.8048989624</v>
      </c>
      <c r="AN69" s="1">
        <f t="shared" si="45"/>
        <v>5290356.7130088154</v>
      </c>
      <c r="AO69" s="2">
        <f t="shared" si="79"/>
        <v>0.35871636905360377</v>
      </c>
      <c r="AP69" s="2">
        <f t="shared" si="80"/>
        <v>-465.10126192691519</v>
      </c>
      <c r="AQ69" s="2">
        <f t="shared" si="81"/>
        <v>-4593.0878758474946</v>
      </c>
      <c r="AR69" s="1">
        <f t="shared" si="82"/>
        <v>7072.7350957391</v>
      </c>
      <c r="AS69" s="2">
        <f t="shared" si="83"/>
        <v>-4592.729159478441</v>
      </c>
      <c r="AT69" s="2">
        <f t="shared" si="84"/>
        <v>6607.633833812185</v>
      </c>
      <c r="AU69" s="2">
        <f t="shared" si="85"/>
        <v>8046.9861447664407</v>
      </c>
    </row>
    <row r="70" spans="4:47" x14ac:dyDescent="0.2">
      <c r="D70" s="11">
        <f t="shared" si="69"/>
        <v>33.5</v>
      </c>
      <c r="E70" s="12">
        <f t="shared" si="70"/>
        <v>0.58468529941810043</v>
      </c>
      <c r="F70" s="13">
        <f t="shared" si="47"/>
        <v>8662822.8625447769</v>
      </c>
      <c r="G70" s="13">
        <f t="shared" si="48"/>
        <v>4952462.8625447769</v>
      </c>
      <c r="H70" s="13">
        <f t="shared" si="49"/>
        <v>4952.4628625447767</v>
      </c>
      <c r="I70" s="13">
        <f t="shared" si="50"/>
        <v>5361245.42619853</v>
      </c>
      <c r="J70" s="12">
        <f t="shared" si="71"/>
        <v>5361.2454261985304</v>
      </c>
      <c r="K70" s="13">
        <f t="shared" si="51"/>
        <v>7298619.1108195158</v>
      </c>
      <c r="L70" s="13">
        <f t="shared" si="52"/>
        <v>8417.3772877945303</v>
      </c>
      <c r="M70" s="12">
        <f t="shared" si="53"/>
        <v>-4645.8618444595022</v>
      </c>
      <c r="N70" s="13">
        <f t="shared" si="54"/>
        <v>7019.1315792820515</v>
      </c>
      <c r="O70" s="12">
        <f t="shared" si="55"/>
        <v>237.8818059983268</v>
      </c>
      <c r="P70" s="13">
        <f t="shared" si="56"/>
        <v>-4645861.844459502</v>
      </c>
      <c r="Q70" s="13">
        <f t="shared" si="57"/>
        <v>7019131.5792820519</v>
      </c>
      <c r="R70" s="13">
        <f t="shared" si="72"/>
        <v>8417377.2877945304</v>
      </c>
      <c r="S70" s="1">
        <f t="shared" si="58"/>
        <v>5858914.745764019</v>
      </c>
      <c r="T70" s="1">
        <f t="shared" si="86"/>
        <v>4160275.640525857</v>
      </c>
      <c r="U70" s="3">
        <f t="shared" si="59"/>
        <v>7185734.158962735</v>
      </c>
      <c r="V70" s="14">
        <f t="shared" si="46"/>
        <v>59669594038068.406</v>
      </c>
      <c r="W70" s="14">
        <f t="shared" si="60"/>
        <v>35426120202.539604</v>
      </c>
      <c r="X70" s="14">
        <f t="shared" si="61"/>
        <v>-54609563678</v>
      </c>
      <c r="Y70" s="14">
        <f t="shared" si="73"/>
        <v>-19183443475.460396</v>
      </c>
      <c r="Z70" s="12">
        <f t="shared" si="62"/>
        <v>86.626956027201487</v>
      </c>
      <c r="AA70" s="13">
        <f t="shared" si="74"/>
        <v>308780783.75800282</v>
      </c>
      <c r="AB70" s="12">
        <f t="shared" si="63"/>
        <v>10</v>
      </c>
      <c r="AC70" s="14">
        <f t="shared" si="64"/>
        <v>30878078</v>
      </c>
      <c r="AD70" s="2">
        <f t="shared" si="75"/>
        <v>4.4919437729481468E-2</v>
      </c>
      <c r="AE70" s="3">
        <f t="shared" si="76"/>
        <v>7.8399208652401751E-4</v>
      </c>
      <c r="AF70" s="3">
        <f t="shared" si="77"/>
        <v>6378138.0398586616</v>
      </c>
      <c r="AG70" s="2">
        <f t="shared" si="78"/>
        <v>5000.410774497187</v>
      </c>
      <c r="AH70" s="2">
        <f t="shared" si="65"/>
        <v>-0.36463577988128748</v>
      </c>
      <c r="AI70" s="2">
        <f t="shared" si="66"/>
        <v>465.10125732381158</v>
      </c>
      <c r="AJ70" s="1">
        <f t="shared" si="67"/>
        <v>-1425675.1773138847</v>
      </c>
      <c r="AK70" s="1">
        <f t="shared" si="68"/>
        <v>5356245.0154240327</v>
      </c>
      <c r="AL70" s="1">
        <f t="shared" si="87"/>
        <v>5542734.9184733499</v>
      </c>
      <c r="AM70" s="1">
        <f t="shared" si="44"/>
        <v>-1725677.1374552231</v>
      </c>
      <c r="AN70" s="1">
        <f t="shared" si="45"/>
        <v>5361245.42619853</v>
      </c>
      <c r="AO70" s="2">
        <f t="shared" si="79"/>
        <v>0.36463577988128748</v>
      </c>
      <c r="AP70" s="2">
        <f t="shared" si="80"/>
        <v>-465.10125732381158</v>
      </c>
      <c r="AQ70" s="2">
        <f t="shared" si="81"/>
        <v>-4645.8618444595022</v>
      </c>
      <c r="AR70" s="1">
        <f t="shared" si="82"/>
        <v>7019.1315792820515</v>
      </c>
      <c r="AS70" s="2">
        <f t="shared" si="83"/>
        <v>-4645.4972086796206</v>
      </c>
      <c r="AT70" s="2">
        <f t="shared" si="84"/>
        <v>6554.0303219582402</v>
      </c>
      <c r="AU70" s="2">
        <f t="shared" si="85"/>
        <v>8033.427523603993</v>
      </c>
    </row>
    <row r="71" spans="4:47" x14ac:dyDescent="0.2">
      <c r="D71" s="11">
        <f t="shared" si="69"/>
        <v>34</v>
      </c>
      <c r="E71" s="12">
        <f t="shared" si="70"/>
        <v>0.59341194567807209</v>
      </c>
      <c r="F71" s="13">
        <f t="shared" si="47"/>
        <v>8612456.822488049</v>
      </c>
      <c r="G71" s="13">
        <f t="shared" si="48"/>
        <v>4902096.822488049</v>
      </c>
      <c r="H71" s="13">
        <f t="shared" si="49"/>
        <v>4902.0968224880489</v>
      </c>
      <c r="I71" s="13">
        <f t="shared" si="50"/>
        <v>5431725.8597921366</v>
      </c>
      <c r="J71" s="12">
        <f t="shared" si="71"/>
        <v>5431.7258597921364</v>
      </c>
      <c r="K71" s="13">
        <f t="shared" si="51"/>
        <v>7316706.8461830588</v>
      </c>
      <c r="L71" s="13">
        <f t="shared" si="52"/>
        <v>8401.3236006230436</v>
      </c>
      <c r="M71" s="12">
        <f t="shared" si="53"/>
        <v>-4697.9605372297092</v>
      </c>
      <c r="N71" s="13">
        <f t="shared" si="54"/>
        <v>6965.0129241099103</v>
      </c>
      <c r="O71" s="12">
        <f t="shared" si="55"/>
        <v>236.84116654279774</v>
      </c>
      <c r="P71" s="13">
        <f t="shared" si="56"/>
        <v>-4697960.5372297093</v>
      </c>
      <c r="Q71" s="13">
        <f t="shared" si="57"/>
        <v>6965012.9241099106</v>
      </c>
      <c r="R71" s="13">
        <f t="shared" si="72"/>
        <v>8401323.6006230433</v>
      </c>
      <c r="S71" s="1">
        <f t="shared" si="58"/>
        <v>5832298.240270053</v>
      </c>
      <c r="T71" s="1">
        <f t="shared" si="86"/>
        <v>4220433.5028482741</v>
      </c>
      <c r="U71" s="3">
        <f t="shared" si="59"/>
        <v>7199150.0689610094</v>
      </c>
      <c r="V71" s="14">
        <f t="shared" si="46"/>
        <v>59661201462220.953</v>
      </c>
      <c r="W71" s="14">
        <f t="shared" si="60"/>
        <v>35291119121.192871</v>
      </c>
      <c r="X71" s="14">
        <f t="shared" si="61"/>
        <v>-54474562596</v>
      </c>
      <c r="Y71" s="14">
        <f t="shared" si="73"/>
        <v>-19183443474.807129</v>
      </c>
      <c r="Z71" s="12">
        <f t="shared" si="62"/>
        <v>86.67519883412244</v>
      </c>
      <c r="AA71" s="13">
        <f t="shared" si="74"/>
        <v>309538215.89912695</v>
      </c>
      <c r="AB71" s="12">
        <f t="shared" si="63"/>
        <v>10</v>
      </c>
      <c r="AC71" s="14">
        <f t="shared" si="64"/>
        <v>30953821</v>
      </c>
      <c r="AD71" s="2">
        <f t="shared" si="75"/>
        <v>4.5648649380934089E-2</v>
      </c>
      <c r="AE71" s="3">
        <f t="shared" si="76"/>
        <v>7.9671923078577112E-4</v>
      </c>
      <c r="AF71" s="3">
        <f t="shared" si="77"/>
        <v>6378137.9757011458</v>
      </c>
      <c r="AG71" s="2">
        <f t="shared" si="78"/>
        <v>5081.5862570446716</v>
      </c>
      <c r="AH71" s="2">
        <f t="shared" si="65"/>
        <v>-0.37055519064990744</v>
      </c>
      <c r="AI71" s="2">
        <f t="shared" si="66"/>
        <v>465.10125264537083</v>
      </c>
      <c r="AJ71" s="1">
        <f t="shared" si="67"/>
        <v>-1476041.1532130968</v>
      </c>
      <c r="AK71" s="1">
        <f t="shared" si="68"/>
        <v>5426644.2735350924</v>
      </c>
      <c r="AL71" s="1">
        <f t="shared" si="87"/>
        <v>5623803.4778492982</v>
      </c>
      <c r="AM71" s="1">
        <f t="shared" si="44"/>
        <v>-1776043.177511951</v>
      </c>
      <c r="AN71" s="1">
        <f t="shared" si="45"/>
        <v>5431725.8597921366</v>
      </c>
      <c r="AO71" s="2">
        <f t="shared" si="79"/>
        <v>0.37055519064990744</v>
      </c>
      <c r="AP71" s="2">
        <f t="shared" si="80"/>
        <v>-465.10125264537083</v>
      </c>
      <c r="AQ71" s="2">
        <f t="shared" si="81"/>
        <v>-4697.9605372297092</v>
      </c>
      <c r="AR71" s="1">
        <f t="shared" si="82"/>
        <v>6965.0129241099103</v>
      </c>
      <c r="AS71" s="2">
        <f t="shared" si="83"/>
        <v>-4697.5899820390596</v>
      </c>
      <c r="AT71" s="2">
        <f t="shared" si="84"/>
        <v>6499.9116714645397</v>
      </c>
      <c r="AU71" s="2">
        <f t="shared" si="85"/>
        <v>8019.7383608316477</v>
      </c>
    </row>
    <row r="72" spans="4:47" x14ac:dyDescent="0.2">
      <c r="D72" s="11">
        <f t="shared" si="69"/>
        <v>34.5</v>
      </c>
      <c r="E72" s="12">
        <f t="shared" si="70"/>
        <v>0.60213859193804364</v>
      </c>
      <c r="F72" s="13">
        <f t="shared" si="47"/>
        <v>8561434.9104998093</v>
      </c>
      <c r="G72" s="13">
        <f t="shared" si="48"/>
        <v>4851074.9104998093</v>
      </c>
      <c r="H72" s="13">
        <f t="shared" si="49"/>
        <v>4851.0749104998094</v>
      </c>
      <c r="I72" s="13">
        <f t="shared" si="50"/>
        <v>5501792.6464317348</v>
      </c>
      <c r="J72" s="12">
        <f t="shared" si="71"/>
        <v>5501.7926464317352</v>
      </c>
      <c r="K72" s="13">
        <f t="shared" si="51"/>
        <v>7335028.9782393528</v>
      </c>
      <c r="L72" s="13">
        <f t="shared" si="52"/>
        <v>8385.1114941655105</v>
      </c>
      <c r="M72" s="12">
        <f t="shared" si="53"/>
        <v>-4749.3794476054491</v>
      </c>
      <c r="N72" s="13">
        <f t="shared" si="54"/>
        <v>6910.3899768572774</v>
      </c>
      <c r="O72" s="12">
        <f t="shared" si="55"/>
        <v>235.79366936863812</v>
      </c>
      <c r="P72" s="13">
        <f t="shared" si="56"/>
        <v>-4749379.4476054488</v>
      </c>
      <c r="Q72" s="13">
        <f t="shared" si="57"/>
        <v>6910389.9768572776</v>
      </c>
      <c r="R72" s="13">
        <f t="shared" si="72"/>
        <v>8385111.4941655109</v>
      </c>
      <c r="S72" s="1">
        <f t="shared" si="58"/>
        <v>5805265.7769324007</v>
      </c>
      <c r="T72" s="1">
        <f t="shared" si="86"/>
        <v>4280498.9684635559</v>
      </c>
      <c r="U72" s="3">
        <f t="shared" si="59"/>
        <v>7212751.3585205553</v>
      </c>
      <c r="V72" s="14">
        <f t="shared" si="46"/>
        <v>59652920358451.367</v>
      </c>
      <c r="W72" s="14">
        <f t="shared" si="60"/>
        <v>35155047384.793282</v>
      </c>
      <c r="X72" s="14">
        <f t="shared" si="61"/>
        <v>-54338490860</v>
      </c>
      <c r="Y72" s="14">
        <f t="shared" si="73"/>
        <v>-19183443475.206718</v>
      </c>
      <c r="Z72" s="12">
        <f t="shared" si="62"/>
        <v>86.723747349632049</v>
      </c>
      <c r="AA72" s="13">
        <f t="shared" si="74"/>
        <v>310305605.45524132</v>
      </c>
      <c r="AB72" s="12">
        <f t="shared" si="63"/>
        <v>10</v>
      </c>
      <c r="AC72" s="14">
        <f t="shared" si="64"/>
        <v>31030560</v>
      </c>
      <c r="AD72" s="2">
        <f t="shared" si="75"/>
        <v>4.6377861032386711E-2</v>
      </c>
      <c r="AE72" s="3">
        <f t="shared" si="76"/>
        <v>8.0944637504752463E-4</v>
      </c>
      <c r="AF72" s="3">
        <f t="shared" si="77"/>
        <v>6378137.910510499</v>
      </c>
      <c r="AG72" s="2">
        <f t="shared" si="78"/>
        <v>5162.7617387690389</v>
      </c>
      <c r="AH72" s="2">
        <f t="shared" si="65"/>
        <v>-0.37647460135840149</v>
      </c>
      <c r="AI72" s="2">
        <f t="shared" si="66"/>
        <v>465.10124789159289</v>
      </c>
      <c r="AJ72" s="1">
        <f t="shared" si="67"/>
        <v>-1527063.0000106897</v>
      </c>
      <c r="AK72" s="1">
        <f t="shared" si="68"/>
        <v>5496629.884692966</v>
      </c>
      <c r="AL72" s="1">
        <f t="shared" si="87"/>
        <v>5704810.3820636719</v>
      </c>
      <c r="AM72" s="1">
        <f t="shared" si="44"/>
        <v>-1827065.0895001907</v>
      </c>
      <c r="AN72" s="1">
        <f t="shared" si="45"/>
        <v>5501792.6464317348</v>
      </c>
      <c r="AO72" s="2">
        <f t="shared" si="79"/>
        <v>0.37647460135840149</v>
      </c>
      <c r="AP72" s="2">
        <f t="shared" si="80"/>
        <v>-465.10124789159289</v>
      </c>
      <c r="AQ72" s="2">
        <f t="shared" si="81"/>
        <v>-4749.3794476054491</v>
      </c>
      <c r="AR72" s="1">
        <f t="shared" si="82"/>
        <v>6910.3899768572774</v>
      </c>
      <c r="AS72" s="2">
        <f t="shared" si="83"/>
        <v>-4749.0029730040906</v>
      </c>
      <c r="AT72" s="2">
        <f t="shared" si="84"/>
        <v>6445.2887289656846</v>
      </c>
      <c r="AU72" s="2">
        <f t="shared" si="85"/>
        <v>8005.921310963141</v>
      </c>
    </row>
    <row r="73" spans="4:47" x14ac:dyDescent="0.2">
      <c r="D73" s="11">
        <f t="shared" si="69"/>
        <v>35</v>
      </c>
      <c r="E73" s="12">
        <f t="shared" si="70"/>
        <v>0.6108652381980153</v>
      </c>
      <c r="F73" s="13">
        <f t="shared" si="47"/>
        <v>8509761.0120961908</v>
      </c>
      <c r="G73" s="13">
        <f t="shared" si="48"/>
        <v>4799401.0120961908</v>
      </c>
      <c r="H73" s="13">
        <f t="shared" si="49"/>
        <v>4799.4010120961912</v>
      </c>
      <c r="I73" s="13">
        <f t="shared" si="50"/>
        <v>5571440.4502602499</v>
      </c>
      <c r="J73" s="12">
        <f t="shared" si="71"/>
        <v>5571.4404502602501</v>
      </c>
      <c r="K73" s="13">
        <f t="shared" si="51"/>
        <v>7353584.0761975432</v>
      </c>
      <c r="L73" s="13">
        <f t="shared" si="52"/>
        <v>8368.7438190161083</v>
      </c>
      <c r="M73" s="12">
        <f t="shared" si="53"/>
        <v>-4800.1142564461043</v>
      </c>
      <c r="N73" s="13">
        <f t="shared" si="54"/>
        <v>6855.2736074779095</v>
      </c>
      <c r="O73" s="12">
        <f t="shared" si="55"/>
        <v>234.73959153446302</v>
      </c>
      <c r="P73" s="13">
        <f t="shared" si="56"/>
        <v>-4800114.2564461045</v>
      </c>
      <c r="Q73" s="13">
        <f t="shared" si="57"/>
        <v>6855273.6074779099</v>
      </c>
      <c r="R73" s="13">
        <f t="shared" si="72"/>
        <v>8368743.8190161092</v>
      </c>
      <c r="S73" s="1">
        <f t="shared" si="58"/>
        <v>5777816.4248280004</v>
      </c>
      <c r="T73" s="1">
        <f t="shared" si="86"/>
        <v>4340470.1917822585</v>
      </c>
      <c r="U73" s="3">
        <f t="shared" si="59"/>
        <v>7226537.4921024609</v>
      </c>
      <c r="V73" s="14">
        <f t="shared" si="46"/>
        <v>59644757824160.516</v>
      </c>
      <c r="W73" s="14">
        <f t="shared" si="60"/>
        <v>35017936554.160156</v>
      </c>
      <c r="X73" s="14">
        <f t="shared" si="61"/>
        <v>-54201380029</v>
      </c>
      <c r="Y73" s="14">
        <f t="shared" si="73"/>
        <v>-19183443474.839844</v>
      </c>
      <c r="Z73" s="12">
        <f t="shared" si="62"/>
        <v>86.772586284717946</v>
      </c>
      <c r="AA73" s="13">
        <f t="shared" si="74"/>
        <v>311082893.98670542</v>
      </c>
      <c r="AB73" s="12">
        <f t="shared" si="63"/>
        <v>10</v>
      </c>
      <c r="AC73" s="14">
        <f t="shared" si="64"/>
        <v>31108289</v>
      </c>
      <c r="AD73" s="2">
        <f t="shared" si="75"/>
        <v>4.7107072683839332E-2</v>
      </c>
      <c r="AE73" s="3">
        <f t="shared" si="76"/>
        <v>8.2217351930927813E-4</v>
      </c>
      <c r="AF73" s="3">
        <f t="shared" si="77"/>
        <v>6378137.8442867193</v>
      </c>
      <c r="AG73" s="2">
        <f t="shared" si="78"/>
        <v>5243.9372196571403</v>
      </c>
      <c r="AH73" s="2">
        <f t="shared" si="65"/>
        <v>-0.38239401200601736</v>
      </c>
      <c r="AI73" s="2">
        <f t="shared" si="66"/>
        <v>465.10124306247769</v>
      </c>
      <c r="AJ73" s="1">
        <f t="shared" si="67"/>
        <v>-1578736.8321905285</v>
      </c>
      <c r="AK73" s="1">
        <f t="shared" si="68"/>
        <v>5566196.5130405929</v>
      </c>
      <c r="AL73" s="1">
        <f t="shared" si="87"/>
        <v>5785754.3680232605</v>
      </c>
      <c r="AM73" s="1">
        <f t="shared" si="44"/>
        <v>-1878738.9879038092</v>
      </c>
      <c r="AN73" s="1">
        <f t="shared" si="45"/>
        <v>5571440.4502602499</v>
      </c>
      <c r="AO73" s="2">
        <f t="shared" si="79"/>
        <v>0.38239401200601736</v>
      </c>
      <c r="AP73" s="2">
        <f t="shared" si="80"/>
        <v>-465.10124306247769</v>
      </c>
      <c r="AQ73" s="2">
        <f t="shared" si="81"/>
        <v>-4800.1142564461043</v>
      </c>
      <c r="AR73" s="1">
        <f t="shared" si="82"/>
        <v>6855.2736074779095</v>
      </c>
      <c r="AS73" s="2">
        <f t="shared" si="83"/>
        <v>-4799.7318624340978</v>
      </c>
      <c r="AT73" s="2">
        <f t="shared" si="84"/>
        <v>6390.1723644154317</v>
      </c>
      <c r="AU73" s="2">
        <f t="shared" si="85"/>
        <v>7991.97902888914</v>
      </c>
    </row>
    <row r="74" spans="4:47" x14ac:dyDescent="0.2">
      <c r="D74" s="11">
        <f t="shared" si="69"/>
        <v>35.5</v>
      </c>
      <c r="E74" s="12">
        <f t="shared" si="70"/>
        <v>0.61959188445798696</v>
      </c>
      <c r="F74" s="13">
        <f t="shared" si="47"/>
        <v>8457439.0624446217</v>
      </c>
      <c r="G74" s="13">
        <f t="shared" si="48"/>
        <v>4747079.0624446217</v>
      </c>
      <c r="H74" s="13">
        <f t="shared" si="49"/>
        <v>4747.0790624446217</v>
      </c>
      <c r="I74" s="13">
        <f t="shared" si="50"/>
        <v>5640663.9673277717</v>
      </c>
      <c r="J74" s="12">
        <f t="shared" si="71"/>
        <v>5640.6639673277714</v>
      </c>
      <c r="K74" s="13">
        <f t="shared" si="51"/>
        <v>7372370.6918066721</v>
      </c>
      <c r="L74" s="13">
        <f t="shared" si="52"/>
        <v>8352.2234277346615</v>
      </c>
      <c r="M74" s="12">
        <f t="shared" si="53"/>
        <v>-4850.1608312436747</v>
      </c>
      <c r="N74" s="13">
        <f t="shared" si="54"/>
        <v>6799.6747052979972</v>
      </c>
      <c r="O74" s="12">
        <f t="shared" si="55"/>
        <v>233.67920836763665</v>
      </c>
      <c r="P74" s="13">
        <f t="shared" si="56"/>
        <v>-4850160.8312436743</v>
      </c>
      <c r="Q74" s="13">
        <f t="shared" si="57"/>
        <v>6799674.7052979972</v>
      </c>
      <c r="R74" s="13">
        <f t="shared" si="72"/>
        <v>8352223.4277346609</v>
      </c>
      <c r="S74" s="1">
        <f t="shared" si="58"/>
        <v>5749949.2418527957</v>
      </c>
      <c r="T74" s="1">
        <f t="shared" si="86"/>
        <v>4400345.304076422</v>
      </c>
      <c r="U74" s="3">
        <f t="shared" si="59"/>
        <v>7240507.929626965</v>
      </c>
      <c r="V74" s="14">
        <f t="shared" si="46"/>
        <v>59636720861495.133</v>
      </c>
      <c r="W74" s="14">
        <f t="shared" si="60"/>
        <v>34879818093.399864</v>
      </c>
      <c r="X74" s="14">
        <f t="shared" si="61"/>
        <v>-54063261569</v>
      </c>
      <c r="Y74" s="14">
        <f t="shared" si="73"/>
        <v>-19183443475.600136</v>
      </c>
      <c r="Z74" s="12">
        <f t="shared" si="62"/>
        <v>86.821700285060089</v>
      </c>
      <c r="AA74" s="13">
        <f t="shared" si="74"/>
        <v>311870022.2999773</v>
      </c>
      <c r="AB74" s="12">
        <f t="shared" si="63"/>
        <v>10</v>
      </c>
      <c r="AC74" s="14">
        <f t="shared" si="64"/>
        <v>31187002</v>
      </c>
      <c r="AD74" s="2">
        <f t="shared" si="75"/>
        <v>4.7836284335291954E-2</v>
      </c>
      <c r="AE74" s="3">
        <f t="shared" si="76"/>
        <v>8.3490066357103175E-4</v>
      </c>
      <c r="AF74" s="3">
        <f t="shared" si="77"/>
        <v>6378137.7770298077</v>
      </c>
      <c r="AG74" s="2">
        <f t="shared" si="78"/>
        <v>5325.1126996958301</v>
      </c>
      <c r="AH74" s="2">
        <f t="shared" si="65"/>
        <v>-0.38831342259169305</v>
      </c>
      <c r="AI74" s="2">
        <f t="shared" si="66"/>
        <v>465.10123815802535</v>
      </c>
      <c r="AJ74" s="1">
        <f t="shared" si="67"/>
        <v>-1631058.714585186</v>
      </c>
      <c r="AK74" s="1">
        <f t="shared" si="68"/>
        <v>5635338.8546280758</v>
      </c>
      <c r="AL74" s="1">
        <f t="shared" si="87"/>
        <v>5866634.1744568627</v>
      </c>
      <c r="AM74" s="1">
        <f t="shared" si="44"/>
        <v>-1931060.9375553783</v>
      </c>
      <c r="AN74" s="1">
        <f t="shared" si="45"/>
        <v>5640663.9673277717</v>
      </c>
      <c r="AO74" s="2">
        <f t="shared" si="79"/>
        <v>0.38831342259169305</v>
      </c>
      <c r="AP74" s="2">
        <f t="shared" si="80"/>
        <v>-465.10123815802535</v>
      </c>
      <c r="AQ74" s="2">
        <f t="shared" si="81"/>
        <v>-4850.1608312436747</v>
      </c>
      <c r="AR74" s="1">
        <f t="shared" si="82"/>
        <v>6799.6747052979972</v>
      </c>
      <c r="AS74" s="2">
        <f t="shared" si="83"/>
        <v>-4849.7725178210831</v>
      </c>
      <c r="AT74" s="2">
        <f t="shared" si="84"/>
        <v>6334.5734671399714</v>
      </c>
      <c r="AU74" s="2">
        <f t="shared" si="85"/>
        <v>7977.9141688292411</v>
      </c>
    </row>
    <row r="75" spans="4:47" x14ac:dyDescent="0.2">
      <c r="D75" s="11">
        <f t="shared" si="69"/>
        <v>36</v>
      </c>
      <c r="E75" s="12">
        <f t="shared" si="70"/>
        <v>0.62831853071795862</v>
      </c>
      <c r="F75" s="13">
        <f t="shared" si="47"/>
        <v>8404473.0460641421</v>
      </c>
      <c r="G75" s="13">
        <f t="shared" si="48"/>
        <v>4694113.0460641421</v>
      </c>
      <c r="H75" s="13">
        <f t="shared" si="49"/>
        <v>4694.1130460641425</v>
      </c>
      <c r="I75" s="13">
        <f t="shared" si="50"/>
        <v>5709457.9259954598</v>
      </c>
      <c r="J75" s="12">
        <f t="shared" si="71"/>
        <v>5709.4579259954598</v>
      </c>
      <c r="K75" s="13">
        <f t="shared" si="51"/>
        <v>7391387.3594841417</v>
      </c>
      <c r="L75" s="13">
        <f t="shared" si="52"/>
        <v>8335.5531738058089</v>
      </c>
      <c r="M75" s="12">
        <f t="shared" si="53"/>
        <v>-4899.5152252627722</v>
      </c>
      <c r="N75" s="13">
        <f t="shared" si="54"/>
        <v>6743.6041751249295</v>
      </c>
      <c r="O75" s="12">
        <f t="shared" si="55"/>
        <v>232.61279334133283</v>
      </c>
      <c r="P75" s="13">
        <f t="shared" si="56"/>
        <v>-4899515.2252627723</v>
      </c>
      <c r="Q75" s="13">
        <f t="shared" si="57"/>
        <v>6743604.1751249293</v>
      </c>
      <c r="R75" s="13">
        <f t="shared" si="72"/>
        <v>8335553.1738058086</v>
      </c>
      <c r="S75" s="1">
        <f t="shared" si="58"/>
        <v>5721663.2748909686</v>
      </c>
      <c r="T75" s="1">
        <f t="shared" si="86"/>
        <v>4460122.4130282495</v>
      </c>
      <c r="U75" s="3">
        <f t="shared" si="59"/>
        <v>7254662.1265523443</v>
      </c>
      <c r="V75" s="14">
        <f t="shared" si="46"/>
        <v>59628816372358.516</v>
      </c>
      <c r="W75" s="14">
        <f t="shared" si="60"/>
        <v>34740723356.67205</v>
      </c>
      <c r="X75" s="14">
        <f t="shared" si="61"/>
        <v>-53924166832</v>
      </c>
      <c r="Y75" s="14">
        <f t="shared" si="73"/>
        <v>-19183443475.32795</v>
      </c>
      <c r="Z75" s="12">
        <f t="shared" si="62"/>
        <v>86.871073936267095</v>
      </c>
      <c r="AA75" s="13">
        <f t="shared" si="74"/>
        <v>312666930.45216322</v>
      </c>
      <c r="AB75" s="12">
        <f t="shared" si="63"/>
        <v>10</v>
      </c>
      <c r="AC75" s="14">
        <f t="shared" si="64"/>
        <v>31266693</v>
      </c>
      <c r="AD75" s="2">
        <f t="shared" si="75"/>
        <v>4.8565495986744575E-2</v>
      </c>
      <c r="AE75" s="3">
        <f t="shared" si="76"/>
        <v>8.4762780783278525E-4</v>
      </c>
      <c r="AF75" s="3">
        <f t="shared" si="77"/>
        <v>6378137.7087397641</v>
      </c>
      <c r="AG75" s="2">
        <f t="shared" si="78"/>
        <v>5406.2881788719551</v>
      </c>
      <c r="AH75" s="2">
        <f t="shared" si="65"/>
        <v>-0.39423283311446955</v>
      </c>
      <c r="AI75" s="2">
        <f t="shared" si="66"/>
        <v>465.10123317823582</v>
      </c>
      <c r="AJ75" s="1">
        <f t="shared" si="67"/>
        <v>-1684024.6626756219</v>
      </c>
      <c r="AK75" s="1">
        <f t="shared" si="68"/>
        <v>5704051.6378165875</v>
      </c>
      <c r="AL75" s="1">
        <f t="shared" si="87"/>
        <v>5947448.5412971703</v>
      </c>
      <c r="AM75" s="1">
        <f t="shared" si="44"/>
        <v>-1984026.9539358579</v>
      </c>
      <c r="AN75" s="1">
        <f t="shared" si="45"/>
        <v>5709457.9259954598</v>
      </c>
      <c r="AO75" s="2">
        <f t="shared" si="79"/>
        <v>0.39423283311446955</v>
      </c>
      <c r="AP75" s="2">
        <f t="shared" si="80"/>
        <v>-465.10123317823582</v>
      </c>
      <c r="AQ75" s="2">
        <f t="shared" si="81"/>
        <v>-4899.5152252627722</v>
      </c>
      <c r="AR75" s="1">
        <f t="shared" si="82"/>
        <v>6743.6041751249295</v>
      </c>
      <c r="AS75" s="2">
        <f t="shared" si="83"/>
        <v>-4899.1209924296581</v>
      </c>
      <c r="AT75" s="2">
        <f t="shared" si="84"/>
        <v>6278.5029419466937</v>
      </c>
      <c r="AU75" s="2">
        <f t="shared" si="85"/>
        <v>7963.7293833039212</v>
      </c>
    </row>
    <row r="76" spans="4:47" x14ac:dyDescent="0.2">
      <c r="D76" s="11">
        <f t="shared" si="69"/>
        <v>36.5</v>
      </c>
      <c r="E76" s="12">
        <f t="shared" si="70"/>
        <v>0.63704517697793028</v>
      </c>
      <c r="F76" s="13">
        <f t="shared" si="47"/>
        <v>8350866.9965219619</v>
      </c>
      <c r="G76" s="13">
        <f t="shared" si="48"/>
        <v>4640506.9965219619</v>
      </c>
      <c r="H76" s="13">
        <f t="shared" si="49"/>
        <v>4640.5069965219618</v>
      </c>
      <c r="I76" s="13">
        <f t="shared" si="50"/>
        <v>5777817.0873370217</v>
      </c>
      <c r="J76" s="12">
        <f t="shared" si="71"/>
        <v>5777.8170873370218</v>
      </c>
      <c r="K76" s="13">
        <f t="shared" si="51"/>
        <v>7410632.5964449858</v>
      </c>
      <c r="L76" s="13">
        <f t="shared" si="52"/>
        <v>8318.7359106181284</v>
      </c>
      <c r="M76" s="12">
        <f t="shared" si="53"/>
        <v>-4948.1736766023323</v>
      </c>
      <c r="N76" s="13">
        <f t="shared" si="54"/>
        <v>6687.0729334131966</v>
      </c>
      <c r="O76" s="12">
        <f t="shared" si="55"/>
        <v>231.54061795581944</v>
      </c>
      <c r="P76" s="13">
        <f t="shared" si="56"/>
        <v>-4948173.6766023319</v>
      </c>
      <c r="Q76" s="13">
        <f t="shared" si="57"/>
        <v>6687072.9334131964</v>
      </c>
      <c r="R76" s="13">
        <f t="shared" si="72"/>
        <v>8318735.9106181273</v>
      </c>
      <c r="S76" s="1">
        <f t="shared" si="58"/>
        <v>5692957.5599907925</v>
      </c>
      <c r="T76" s="1">
        <f t="shared" si="86"/>
        <v>4519799.6022751499</v>
      </c>
      <c r="U76" s="3">
        <f t="shared" si="59"/>
        <v>7268999.5339512108</v>
      </c>
      <c r="V76" s="14">
        <f t="shared" si="46"/>
        <v>59621051153540.781</v>
      </c>
      <c r="W76" s="14">
        <f t="shared" si="60"/>
        <v>34600683575.30381</v>
      </c>
      <c r="X76" s="14">
        <f t="shared" si="61"/>
        <v>-53784127051</v>
      </c>
      <c r="Y76" s="14">
        <f t="shared" si="73"/>
        <v>-19183443475.69619</v>
      </c>
      <c r="Z76" s="12">
        <f t="shared" si="62"/>
        <v>86.92069176902092</v>
      </c>
      <c r="AA76" s="13">
        <f t="shared" si="74"/>
        <v>313473557.75566792</v>
      </c>
      <c r="AB76" s="12">
        <f t="shared" si="63"/>
        <v>10</v>
      </c>
      <c r="AC76" s="14">
        <f t="shared" si="64"/>
        <v>31347355</v>
      </c>
      <c r="AD76" s="2">
        <f t="shared" si="75"/>
        <v>4.9294707638197197E-2</v>
      </c>
      <c r="AE76" s="3">
        <f t="shared" si="76"/>
        <v>8.6035495209453876E-4</v>
      </c>
      <c r="AF76" s="3">
        <f t="shared" si="77"/>
        <v>6378137.6394165885</v>
      </c>
      <c r="AG76" s="2">
        <f t="shared" si="78"/>
        <v>5487.4636571723686</v>
      </c>
      <c r="AH76" s="2">
        <f t="shared" si="65"/>
        <v>-0.40015224357328494</v>
      </c>
      <c r="AI76" s="2">
        <f t="shared" si="66"/>
        <v>465.10122812310908</v>
      </c>
      <c r="AJ76" s="1">
        <f t="shared" si="67"/>
        <v>-1737630.6428946266</v>
      </c>
      <c r="AK76" s="1">
        <f t="shared" si="68"/>
        <v>5772329.6236798493</v>
      </c>
      <c r="AL76" s="1">
        <f t="shared" si="87"/>
        <v>6028196.209110843</v>
      </c>
      <c r="AM76" s="1">
        <f t="shared" si="44"/>
        <v>-2037633.0034780381</v>
      </c>
      <c r="AN76" s="1">
        <f t="shared" si="45"/>
        <v>5777817.0873370217</v>
      </c>
      <c r="AO76" s="2">
        <f t="shared" si="79"/>
        <v>0.40015224357328494</v>
      </c>
      <c r="AP76" s="2">
        <f t="shared" si="80"/>
        <v>-465.10122812310908</v>
      </c>
      <c r="AQ76" s="2">
        <f t="shared" si="81"/>
        <v>-4948.1736766023323</v>
      </c>
      <c r="AR76" s="1">
        <f t="shared" si="82"/>
        <v>6687.0729334131966</v>
      </c>
      <c r="AS76" s="2">
        <f t="shared" si="83"/>
        <v>-4947.7735243587595</v>
      </c>
      <c r="AT76" s="2">
        <f t="shared" si="84"/>
        <v>6221.9717052900878</v>
      </c>
      <c r="AU76" s="2">
        <f t="shared" si="85"/>
        <v>7949.4273221267922</v>
      </c>
    </row>
    <row r="77" spans="4:47" x14ac:dyDescent="0.2">
      <c r="D77" s="11">
        <f t="shared" si="69"/>
        <v>37</v>
      </c>
      <c r="E77" s="12">
        <f t="shared" si="70"/>
        <v>0.64577182323790194</v>
      </c>
      <c r="F77" s="13">
        <f t="shared" si="47"/>
        <v>8296624.9961263016</v>
      </c>
      <c r="G77" s="13">
        <f t="shared" si="48"/>
        <v>4586264.9961263016</v>
      </c>
      <c r="H77" s="13">
        <f t="shared" si="49"/>
        <v>4586.2649961263014</v>
      </c>
      <c r="I77" s="13">
        <f t="shared" si="50"/>
        <v>5845736.2455376526</v>
      </c>
      <c r="J77" s="12">
        <f t="shared" si="71"/>
        <v>5845.7362455376524</v>
      </c>
      <c r="K77" s="13">
        <f t="shared" si="51"/>
        <v>7430104.9028318599</v>
      </c>
      <c r="L77" s="13">
        <f t="shared" si="52"/>
        <v>8301.7744904637802</v>
      </c>
      <c r="M77" s="12">
        <f t="shared" si="53"/>
        <v>-4996.1326071815447</v>
      </c>
      <c r="N77" s="13">
        <f t="shared" si="54"/>
        <v>6630.0919044891452</v>
      </c>
      <c r="O77" s="12">
        <f t="shared" si="55"/>
        <v>230.46295162400196</v>
      </c>
      <c r="P77" s="13">
        <f t="shared" si="56"/>
        <v>-4996132.6071815444</v>
      </c>
      <c r="Q77" s="13">
        <f t="shared" si="57"/>
        <v>6630091.9044891456</v>
      </c>
      <c r="R77" s="13">
        <f t="shared" si="72"/>
        <v>8301774.4904637802</v>
      </c>
      <c r="S77" s="1">
        <f t="shared" si="58"/>
        <v>5663831.1225473415</v>
      </c>
      <c r="T77" s="1">
        <f t="shared" si="86"/>
        <v>4579374.9309511604</v>
      </c>
      <c r="U77" s="3">
        <f t="shared" si="59"/>
        <v>7283519.5985841779</v>
      </c>
      <c r="V77" s="14">
        <f t="shared" si="46"/>
        <v>59613431891972.617</v>
      </c>
      <c r="W77" s="14">
        <f t="shared" si="60"/>
        <v>34459729845.257584</v>
      </c>
      <c r="X77" s="14">
        <f t="shared" si="61"/>
        <v>-53643173321</v>
      </c>
      <c r="Y77" s="14">
        <f t="shared" si="73"/>
        <v>-19183443475.742416</v>
      </c>
      <c r="Z77" s="12">
        <f t="shared" si="62"/>
        <v>86.970538264306427</v>
      </c>
      <c r="AA77" s="13">
        <f t="shared" si="74"/>
        <v>314289842.78264862</v>
      </c>
      <c r="AB77" s="12">
        <f t="shared" si="63"/>
        <v>10</v>
      </c>
      <c r="AC77" s="14">
        <f t="shared" si="64"/>
        <v>31428984</v>
      </c>
      <c r="AD77" s="2">
        <f t="shared" si="75"/>
        <v>5.0023919289649818E-2</v>
      </c>
      <c r="AE77" s="3">
        <f t="shared" si="76"/>
        <v>8.7308209635629226E-4</v>
      </c>
      <c r="AF77" s="3">
        <f t="shared" si="77"/>
        <v>6378137.5690602809</v>
      </c>
      <c r="AG77" s="2">
        <f t="shared" si="78"/>
        <v>5568.639134583922</v>
      </c>
      <c r="AH77" s="2">
        <f t="shared" si="65"/>
        <v>-0.40607165396738687</v>
      </c>
      <c r="AI77" s="2">
        <f t="shared" si="66"/>
        <v>465.10122299264515</v>
      </c>
      <c r="AJ77" s="1">
        <f t="shared" si="67"/>
        <v>-1791872.5729339793</v>
      </c>
      <c r="AK77" s="1">
        <f t="shared" si="68"/>
        <v>5840167.6064030686</v>
      </c>
      <c r="AL77" s="1">
        <f t="shared" si="87"/>
        <v>6108875.9185723187</v>
      </c>
      <c r="AM77" s="1">
        <f t="shared" si="44"/>
        <v>-2091875.0038736984</v>
      </c>
      <c r="AN77" s="1">
        <f t="shared" si="45"/>
        <v>5845736.2455376526</v>
      </c>
      <c r="AO77" s="2">
        <f t="shared" si="79"/>
        <v>0.40607165396738687</v>
      </c>
      <c r="AP77" s="2">
        <f t="shared" si="80"/>
        <v>-465.10122299264515</v>
      </c>
      <c r="AQ77" s="2">
        <f t="shared" si="81"/>
        <v>-4996.1326071815447</v>
      </c>
      <c r="AR77" s="1">
        <f t="shared" si="82"/>
        <v>6630.0919044891452</v>
      </c>
      <c r="AS77" s="2">
        <f t="shared" si="83"/>
        <v>-4995.7265355275777</v>
      </c>
      <c r="AT77" s="2">
        <f t="shared" si="84"/>
        <v>6164.9906814964997</v>
      </c>
      <c r="AU77" s="2">
        <f t="shared" si="85"/>
        <v>7935.010631417771</v>
      </c>
    </row>
    <row r="78" spans="4:47" x14ac:dyDescent="0.2">
      <c r="D78" s="11">
        <f t="shared" si="69"/>
        <v>37.5</v>
      </c>
      <c r="E78" s="12">
        <f t="shared" si="70"/>
        <v>0.6544984694978736</v>
      </c>
      <c r="F78" s="13">
        <f t="shared" si="47"/>
        <v>8241751.1756154969</v>
      </c>
      <c r="G78" s="13">
        <f t="shared" si="48"/>
        <v>4531391.1756154969</v>
      </c>
      <c r="H78" s="13">
        <f t="shared" si="49"/>
        <v>4531.3911756154966</v>
      </c>
      <c r="I78" s="13">
        <f t="shared" si="50"/>
        <v>5913210.2282904973</v>
      </c>
      <c r="J78" s="12">
        <f t="shared" si="71"/>
        <v>5913.2102282904971</v>
      </c>
      <c r="K78" s="13">
        <f t="shared" si="51"/>
        <v>7449802.7618458029</v>
      </c>
      <c r="L78" s="13">
        <f t="shared" si="52"/>
        <v>8284.6717635589121</v>
      </c>
      <c r="M78" s="12">
        <f t="shared" si="53"/>
        <v>-5043.3886216523215</v>
      </c>
      <c r="N78" s="13">
        <f t="shared" si="54"/>
        <v>6572.6720168359407</v>
      </c>
      <c r="O78" s="12">
        <f t="shared" si="55"/>
        <v>229.38006156123774</v>
      </c>
      <c r="P78" s="13">
        <f t="shared" si="56"/>
        <v>-5043388.6216523219</v>
      </c>
      <c r="Q78" s="13">
        <f t="shared" si="57"/>
        <v>6572672.016835941</v>
      </c>
      <c r="R78" s="13">
        <f t="shared" si="72"/>
        <v>8284671.763558913</v>
      </c>
      <c r="S78" s="1">
        <f t="shared" si="58"/>
        <v>5634282.977492121</v>
      </c>
      <c r="T78" s="1">
        <f t="shared" si="86"/>
        <v>4638846.4332248382</v>
      </c>
      <c r="U78" s="3">
        <f t="shared" si="59"/>
        <v>7298221.7629707772</v>
      </c>
      <c r="V78" s="14">
        <f t="shared" si="46"/>
        <v>59605965160103.719</v>
      </c>
      <c r="W78" s="14">
        <f t="shared" si="60"/>
        <v>34317893114.955166</v>
      </c>
      <c r="X78" s="14">
        <f t="shared" si="61"/>
        <v>-53501336590</v>
      </c>
      <c r="Y78" s="14">
        <f t="shared" si="73"/>
        <v>-19183443475.044834</v>
      </c>
      <c r="Z78" s="12">
        <f t="shared" si="62"/>
        <v>87.020597858542104</v>
      </c>
      <c r="AA78" s="13">
        <f t="shared" si="74"/>
        <v>315115723.36986983</v>
      </c>
      <c r="AB78" s="12">
        <f t="shared" si="63"/>
        <v>10</v>
      </c>
      <c r="AC78" s="14">
        <f t="shared" si="64"/>
        <v>31511572</v>
      </c>
      <c r="AD78" s="2">
        <f t="shared" si="75"/>
        <v>5.0753130941102439E-2</v>
      </c>
      <c r="AE78" s="3">
        <f t="shared" si="76"/>
        <v>8.8580924061804588E-4</v>
      </c>
      <c r="AF78" s="3">
        <f t="shared" si="77"/>
        <v>6378137.4976708414</v>
      </c>
      <c r="AG78" s="2">
        <f t="shared" si="78"/>
        <v>5649.8146110934667</v>
      </c>
      <c r="AH78" s="2">
        <f t="shared" si="65"/>
        <v>-0.41199106429571319</v>
      </c>
      <c r="AI78" s="2">
        <f t="shared" si="66"/>
        <v>465.10121778684402</v>
      </c>
      <c r="AJ78" s="1">
        <f t="shared" si="67"/>
        <v>-1846746.3220553445</v>
      </c>
      <c r="AK78" s="1">
        <f t="shared" si="68"/>
        <v>5907560.4136794042</v>
      </c>
      <c r="AL78" s="1">
        <f t="shared" si="87"/>
        <v>6189486.4099775609</v>
      </c>
      <c r="AM78" s="1">
        <f t="shared" si="44"/>
        <v>-2146748.8243845031</v>
      </c>
      <c r="AN78" s="1">
        <f t="shared" si="45"/>
        <v>5913210.2282904973</v>
      </c>
      <c r="AO78" s="2">
        <f t="shared" si="79"/>
        <v>0.41199106429571319</v>
      </c>
      <c r="AP78" s="2">
        <f t="shared" si="80"/>
        <v>-465.10121778684402</v>
      </c>
      <c r="AQ78" s="2">
        <f t="shared" si="81"/>
        <v>-5043.3886216523215</v>
      </c>
      <c r="AR78" s="1">
        <f t="shared" si="82"/>
        <v>6572.6720168359407</v>
      </c>
      <c r="AS78" s="2">
        <f t="shared" si="83"/>
        <v>-5042.9766305880257</v>
      </c>
      <c r="AT78" s="2">
        <f t="shared" si="84"/>
        <v>6107.5707990490964</v>
      </c>
      <c r="AU78" s="2">
        <f t="shared" si="85"/>
        <v>7920.4819526373631</v>
      </c>
    </row>
    <row r="79" spans="4:47" x14ac:dyDescent="0.2">
      <c r="D79" s="11">
        <f t="shared" si="69"/>
        <v>38</v>
      </c>
      <c r="E79" s="12">
        <f t="shared" si="70"/>
        <v>0.66322511575784526</v>
      </c>
      <c r="F79" s="13">
        <f t="shared" si="47"/>
        <v>8186249.7138434304</v>
      </c>
      <c r="G79" s="13">
        <f t="shared" si="48"/>
        <v>4475889.7138434304</v>
      </c>
      <c r="H79" s="13">
        <f t="shared" si="49"/>
        <v>4475.8897138434304</v>
      </c>
      <c r="I79" s="13">
        <f t="shared" si="50"/>
        <v>5980233.8971905354</v>
      </c>
      <c r="J79" s="12">
        <f t="shared" si="71"/>
        <v>5980.2338971905356</v>
      </c>
      <c r="K79" s="13">
        <f t="shared" si="51"/>
        <v>7469724.6398777058</v>
      </c>
      <c r="L79" s="13">
        <f t="shared" si="52"/>
        <v>8267.4305770853298</v>
      </c>
      <c r="M79" s="12">
        <f t="shared" si="53"/>
        <v>-5089.9385062408128</v>
      </c>
      <c r="N79" s="13">
        <f t="shared" si="54"/>
        <v>6514.8241994402661</v>
      </c>
      <c r="O79" s="12">
        <f t="shared" si="55"/>
        <v>228.29221267944149</v>
      </c>
      <c r="P79" s="13">
        <f t="shared" si="56"/>
        <v>-5089938.5062408131</v>
      </c>
      <c r="Q79" s="13">
        <f t="shared" si="57"/>
        <v>6514824.199440266</v>
      </c>
      <c r="R79" s="13">
        <f t="shared" si="72"/>
        <v>8267430.5770853292</v>
      </c>
      <c r="S79" s="1">
        <f t="shared" si="58"/>
        <v>5604312.129489813</v>
      </c>
      <c r="T79" s="1">
        <f t="shared" si="86"/>
        <v>4698212.1178335324</v>
      </c>
      <c r="U79" s="3">
        <f t="shared" si="59"/>
        <v>7313105.4654575083</v>
      </c>
      <c r="V79" s="14">
        <f t="shared" si="46"/>
        <v>59598657411409.625</v>
      </c>
      <c r="W79" s="14">
        <f t="shared" si="60"/>
        <v>34175204173.462734</v>
      </c>
      <c r="X79" s="14">
        <f t="shared" si="61"/>
        <v>-53358647649</v>
      </c>
      <c r="Y79" s="14">
        <f t="shared" si="73"/>
        <v>-19183443475.537266</v>
      </c>
      <c r="Z79" s="12">
        <f t="shared" si="62"/>
        <v>87.070854948717567</v>
      </c>
      <c r="AA79" s="13">
        <f t="shared" si="74"/>
        <v>315951136.6233328</v>
      </c>
      <c r="AB79" s="12">
        <f t="shared" si="63"/>
        <v>10</v>
      </c>
      <c r="AC79" s="14">
        <f t="shared" si="64"/>
        <v>31595113</v>
      </c>
      <c r="AD79" s="2">
        <f t="shared" si="75"/>
        <v>5.1482342592555061E-2</v>
      </c>
      <c r="AE79" s="3">
        <f t="shared" si="76"/>
        <v>8.9853638487979938E-4</v>
      </c>
      <c r="AF79" s="3">
        <f t="shared" si="77"/>
        <v>6378137.4252482699</v>
      </c>
      <c r="AG79" s="2">
        <f t="shared" si="78"/>
        <v>5730.9900866878525</v>
      </c>
      <c r="AH79" s="2">
        <f t="shared" si="65"/>
        <v>-0.41791047455720182</v>
      </c>
      <c r="AI79" s="2">
        <f t="shared" si="66"/>
        <v>465.10121250570575</v>
      </c>
      <c r="AJ79" s="1">
        <f t="shared" si="67"/>
        <v>-1902247.7114048395</v>
      </c>
      <c r="AK79" s="1">
        <f t="shared" si="68"/>
        <v>5974502.9071038477</v>
      </c>
      <c r="AL79" s="1">
        <f t="shared" si="87"/>
        <v>6270026.4227941884</v>
      </c>
      <c r="AM79" s="1">
        <f t="shared" ref="AM79:AM142" si="88" xml:space="preserve"> F79 - $B$4</f>
        <v>-2202250.2861565696</v>
      </c>
      <c r="AN79" s="1">
        <f t="shared" ref="AN79:AN142" si="89" xml:space="preserve"> I79 - 0</f>
        <v>5980233.8971905354</v>
      </c>
      <c r="AO79" s="2">
        <f t="shared" si="79"/>
        <v>0.41791047455720182</v>
      </c>
      <c r="AP79" s="2">
        <f t="shared" si="80"/>
        <v>-465.10121250570575</v>
      </c>
      <c r="AQ79" s="2">
        <f t="shared" si="81"/>
        <v>-5089.9385062408128</v>
      </c>
      <c r="AR79" s="1">
        <f t="shared" si="82"/>
        <v>6514.8241994402661</v>
      </c>
      <c r="AS79" s="2">
        <f t="shared" si="83"/>
        <v>-5089.5205957662556</v>
      </c>
      <c r="AT79" s="2">
        <f t="shared" si="84"/>
        <v>6049.7229869345601</v>
      </c>
      <c r="AU79" s="2">
        <f t="shared" si="85"/>
        <v>7905.843921642605</v>
      </c>
    </row>
    <row r="80" spans="4:47" x14ac:dyDescent="0.2">
      <c r="D80" s="11">
        <f t="shared" si="69"/>
        <v>38.5</v>
      </c>
      <c r="E80" s="12">
        <f t="shared" si="70"/>
        <v>0.67195176201781692</v>
      </c>
      <c r="F80" s="13">
        <f t="shared" si="47"/>
        <v>8130124.8374613021</v>
      </c>
      <c r="G80" s="13">
        <f t="shared" si="48"/>
        <v>4419764.8374613021</v>
      </c>
      <c r="H80" s="13">
        <f t="shared" si="49"/>
        <v>4419.7648374613018</v>
      </c>
      <c r="I80" s="13">
        <f t="shared" si="50"/>
        <v>6046802.1481258832</v>
      </c>
      <c r="J80" s="12">
        <f t="shared" si="71"/>
        <v>6046.8021481258829</v>
      </c>
      <c r="K80" s="13">
        <f t="shared" si="51"/>
        <v>7489868.9866404952</v>
      </c>
      <c r="L80" s="13">
        <f t="shared" si="52"/>
        <v>8250.0537742536671</v>
      </c>
      <c r="M80" s="12">
        <f t="shared" si="53"/>
        <v>-5135.7792275203437</v>
      </c>
      <c r="N80" s="13">
        <f t="shared" si="54"/>
        <v>6456.5593782019623</v>
      </c>
      <c r="O80" s="12">
        <f t="shared" si="55"/>
        <v>227.1996674854839</v>
      </c>
      <c r="P80" s="13">
        <f t="shared" si="56"/>
        <v>-5135779.2275203438</v>
      </c>
      <c r="Q80" s="13">
        <f t="shared" si="57"/>
        <v>6456559.3782019624</v>
      </c>
      <c r="R80" s="13">
        <f t="shared" si="72"/>
        <v>8250053.7742536664</v>
      </c>
      <c r="S80" s="1">
        <f t="shared" si="58"/>
        <v>5573917.573142319</v>
      </c>
      <c r="T80" s="1">
        <f t="shared" si="86"/>
        <v>4757469.9676142111</v>
      </c>
      <c r="U80" s="3">
        <f t="shared" si="59"/>
        <v>7328170.1402830379</v>
      </c>
      <c r="V80" s="14">
        <f t="shared" si="46"/>
        <v>59591514976028.344</v>
      </c>
      <c r="W80" s="14">
        <f t="shared" si="60"/>
        <v>34031693639.038593</v>
      </c>
      <c r="X80" s="14">
        <f t="shared" si="61"/>
        <v>-53215137114</v>
      </c>
      <c r="Y80" s="14">
        <f t="shared" si="73"/>
        <v>-19183443474.961407</v>
      </c>
      <c r="Z80" s="12">
        <f t="shared" si="62"/>
        <v>87.121293897542387</v>
      </c>
      <c r="AA80" s="13">
        <f t="shared" si="74"/>
        <v>316796018.92305189</v>
      </c>
      <c r="AB80" s="12">
        <f t="shared" si="63"/>
        <v>10</v>
      </c>
      <c r="AC80" s="14">
        <f t="shared" si="64"/>
        <v>31679601</v>
      </c>
      <c r="AD80" s="2">
        <f t="shared" si="75"/>
        <v>5.2211554244007682E-2</v>
      </c>
      <c r="AE80" s="3">
        <f t="shared" si="76"/>
        <v>9.1126352914155289E-4</v>
      </c>
      <c r="AF80" s="3">
        <f t="shared" si="77"/>
        <v>6378137.3517925665</v>
      </c>
      <c r="AG80" s="2">
        <f t="shared" si="78"/>
        <v>5812.1655613539315</v>
      </c>
      <c r="AH80" s="2">
        <f t="shared" si="65"/>
        <v>-0.42382988475110062</v>
      </c>
      <c r="AI80" s="2">
        <f t="shared" si="66"/>
        <v>465.10120714923022</v>
      </c>
      <c r="AJ80" s="1">
        <f t="shared" si="67"/>
        <v>-1958372.5143312644</v>
      </c>
      <c r="AK80" s="1">
        <f t="shared" si="68"/>
        <v>6040989.9825645294</v>
      </c>
      <c r="AL80" s="1">
        <f t="shared" si="87"/>
        <v>6350494.6952448636</v>
      </c>
      <c r="AM80" s="1">
        <f t="shared" si="88"/>
        <v>-2258375.1625386979</v>
      </c>
      <c r="AN80" s="1">
        <f t="shared" si="89"/>
        <v>6046802.1481258832</v>
      </c>
      <c r="AO80" s="2">
        <f t="shared" si="79"/>
        <v>0.42382988475110062</v>
      </c>
      <c r="AP80" s="2">
        <f t="shared" si="80"/>
        <v>-465.10120714923022</v>
      </c>
      <c r="AQ80" s="2">
        <f t="shared" si="81"/>
        <v>-5135.7792275203437</v>
      </c>
      <c r="AR80" s="1">
        <f t="shared" si="82"/>
        <v>6456.5593782019623</v>
      </c>
      <c r="AS80" s="2">
        <f t="shared" si="83"/>
        <v>-5135.3553976355925</v>
      </c>
      <c r="AT80" s="2">
        <f t="shared" si="84"/>
        <v>5991.4581710527318</v>
      </c>
      <c r="AU80" s="2">
        <f t="shared" si="85"/>
        <v>7891.0991677648781</v>
      </c>
    </row>
    <row r="81" spans="4:47" x14ac:dyDescent="0.2">
      <c r="D81" s="11">
        <f t="shared" si="69"/>
        <v>39</v>
      </c>
      <c r="E81" s="12">
        <f t="shared" si="70"/>
        <v>0.68067840827778847</v>
      </c>
      <c r="F81" s="13">
        <f t="shared" si="47"/>
        <v>8073380.8205957422</v>
      </c>
      <c r="G81" s="13">
        <f t="shared" si="48"/>
        <v>4363020.8205957422</v>
      </c>
      <c r="H81" s="13">
        <f t="shared" si="49"/>
        <v>4363.0208205957424</v>
      </c>
      <c r="I81" s="13">
        <f t="shared" si="50"/>
        <v>6112909.9116665069</v>
      </c>
      <c r="J81" s="12">
        <f t="shared" si="71"/>
        <v>6112.9099116665075</v>
      </c>
      <c r="K81" s="13">
        <f t="shared" si="51"/>
        <v>7510234.2353020236</v>
      </c>
      <c r="L81" s="13">
        <f t="shared" si="52"/>
        <v>8232.5441933884031</v>
      </c>
      <c r="M81" s="12">
        <f t="shared" si="53"/>
        <v>-5180.9079311182586</v>
      </c>
      <c r="N81" s="13">
        <f t="shared" si="54"/>
        <v>6397.8884724078334</v>
      </c>
      <c r="O81" s="12">
        <f t="shared" si="55"/>
        <v>226.10268598388512</v>
      </c>
      <c r="P81" s="13">
        <f t="shared" si="56"/>
        <v>-5180907.9311182583</v>
      </c>
      <c r="Q81" s="13">
        <f t="shared" si="57"/>
        <v>6397888.4724078337</v>
      </c>
      <c r="R81" s="13">
        <f t="shared" si="72"/>
        <v>8232544.1933884034</v>
      </c>
      <c r="S81" s="1">
        <f t="shared" si="58"/>
        <v>5543098.2932002032</v>
      </c>
      <c r="T81" s="1">
        <f t="shared" si="86"/>
        <v>4816617.9390307637</v>
      </c>
      <c r="U81" s="3">
        <f t="shared" si="59"/>
        <v>7343415.2176403571</v>
      </c>
      <c r="V81" s="14">
        <f t="shared" si="46"/>
        <v>59584544056529.281</v>
      </c>
      <c r="W81" s="14">
        <f t="shared" si="60"/>
        <v>33887391948.046558</v>
      </c>
      <c r="X81" s="14">
        <f t="shared" si="61"/>
        <v>-53070835423</v>
      </c>
      <c r="Y81" s="14">
        <f t="shared" si="73"/>
        <v>-19183443474.953442</v>
      </c>
      <c r="Z81" s="12">
        <f t="shared" si="62"/>
        <v>87.17189903850273</v>
      </c>
      <c r="AA81" s="13">
        <f t="shared" si="74"/>
        <v>317650305.92800683</v>
      </c>
      <c r="AB81" s="12">
        <f t="shared" si="63"/>
        <v>10</v>
      </c>
      <c r="AC81" s="14">
        <f t="shared" si="64"/>
        <v>31765030</v>
      </c>
      <c r="AD81" s="2">
        <f t="shared" si="75"/>
        <v>5.2940765895460304E-2</v>
      </c>
      <c r="AE81" s="3">
        <f t="shared" si="76"/>
        <v>9.2399067340330639E-4</v>
      </c>
      <c r="AF81" s="3">
        <f t="shared" si="77"/>
        <v>6378137.2773037311</v>
      </c>
      <c r="AG81" s="2">
        <f t="shared" si="78"/>
        <v>5893.3410350785543</v>
      </c>
      <c r="AH81" s="2">
        <f t="shared" si="65"/>
        <v>-0.42974929487634722</v>
      </c>
      <c r="AI81" s="2">
        <f t="shared" si="66"/>
        <v>465.10120171741755</v>
      </c>
      <c r="AJ81" s="1">
        <f t="shared" si="67"/>
        <v>-2015116.4567079889</v>
      </c>
      <c r="AK81" s="1">
        <f t="shared" si="68"/>
        <v>6107016.5706314286</v>
      </c>
      <c r="AL81" s="1">
        <f t="shared" si="87"/>
        <v>6430889.9639211847</v>
      </c>
      <c r="AM81" s="1">
        <f t="shared" si="88"/>
        <v>-2315119.1794042578</v>
      </c>
      <c r="AN81" s="1">
        <f t="shared" si="89"/>
        <v>6112909.9116665069</v>
      </c>
      <c r="AO81" s="2">
        <f t="shared" si="79"/>
        <v>0.42974929487634722</v>
      </c>
      <c r="AP81" s="2">
        <f t="shared" si="80"/>
        <v>-465.10120171741755</v>
      </c>
      <c r="AQ81" s="2">
        <f t="shared" si="81"/>
        <v>-5180.9079311182586</v>
      </c>
      <c r="AR81" s="1">
        <f t="shared" si="82"/>
        <v>6397.8884724078334</v>
      </c>
      <c r="AS81" s="2">
        <f t="shared" si="83"/>
        <v>-5180.4781818233823</v>
      </c>
      <c r="AT81" s="2">
        <f t="shared" si="84"/>
        <v>5932.7872706904163</v>
      </c>
      <c r="AU81" s="2">
        <f t="shared" si="85"/>
        <v>7876.2503129099659</v>
      </c>
    </row>
    <row r="82" spans="4:47" x14ac:dyDescent="0.2">
      <c r="D82" s="11">
        <f t="shared" si="69"/>
        <v>39.5</v>
      </c>
      <c r="E82" s="12">
        <f t="shared" si="70"/>
        <v>0.68940505453776013</v>
      </c>
      <c r="F82" s="13">
        <f t="shared" si="47"/>
        <v>8016021.984523329</v>
      </c>
      <c r="G82" s="13">
        <f t="shared" si="48"/>
        <v>4305661.984523329</v>
      </c>
      <c r="H82" s="13">
        <f t="shared" si="49"/>
        <v>4305.661984523329</v>
      </c>
      <c r="I82" s="13">
        <f t="shared" si="50"/>
        <v>6178552.1534502618</v>
      </c>
      <c r="J82" s="12">
        <f t="shared" si="71"/>
        <v>6178.5521534502623</v>
      </c>
      <c r="K82" s="13">
        <f t="shared" si="51"/>
        <v>7530818.8026186256</v>
      </c>
      <c r="L82" s="13">
        <f t="shared" si="52"/>
        <v>8214.9046670349708</v>
      </c>
      <c r="M82" s="12">
        <f t="shared" si="53"/>
        <v>-5225.3219403591011</v>
      </c>
      <c r="N82" s="13">
        <f t="shared" si="54"/>
        <v>6338.8223912706962</v>
      </c>
      <c r="O82" s="12">
        <f t="shared" si="55"/>
        <v>225.00152558379725</v>
      </c>
      <c r="P82" s="13">
        <f t="shared" si="56"/>
        <v>-5225321.9403591007</v>
      </c>
      <c r="Q82" s="13">
        <f t="shared" si="57"/>
        <v>6338822.3912706962</v>
      </c>
      <c r="R82" s="13">
        <f t="shared" si="72"/>
        <v>8214904.6670349706</v>
      </c>
      <c r="S82" s="1">
        <f t="shared" si="58"/>
        <v>5511853.264781747</v>
      </c>
      <c r="T82" s="1">
        <f t="shared" si="86"/>
        <v>4875653.9616978737</v>
      </c>
      <c r="U82" s="3">
        <f t="shared" si="59"/>
        <v>7358840.1237358982</v>
      </c>
      <c r="V82" s="14">
        <f t="shared" si="46"/>
        <v>59577750723816.125</v>
      </c>
      <c r="W82" s="14">
        <f t="shared" si="60"/>
        <v>33742329344.236469</v>
      </c>
      <c r="X82" s="14">
        <f t="shared" si="61"/>
        <v>-52925772820</v>
      </c>
      <c r="Y82" s="14">
        <f t="shared" si="73"/>
        <v>-19183443475.763531</v>
      </c>
      <c r="Z82" s="12">
        <f t="shared" si="62"/>
        <v>87.222654680967636</v>
      </c>
      <c r="AA82" s="13">
        <f t="shared" si="74"/>
        <v>318513932.58090591</v>
      </c>
      <c r="AB82" s="12">
        <f t="shared" si="63"/>
        <v>10</v>
      </c>
      <c r="AC82" s="14">
        <f t="shared" si="64"/>
        <v>31851393</v>
      </c>
      <c r="AD82" s="2">
        <f t="shared" si="75"/>
        <v>5.3669977546912925E-2</v>
      </c>
      <c r="AE82" s="3">
        <f t="shared" si="76"/>
        <v>9.3671781766506001E-4</v>
      </c>
      <c r="AF82" s="3">
        <f t="shared" si="77"/>
        <v>6378137.2017817628</v>
      </c>
      <c r="AG82" s="2">
        <f t="shared" si="78"/>
        <v>5974.5165078485734</v>
      </c>
      <c r="AH82" s="2">
        <f t="shared" si="65"/>
        <v>-0.43566870493198301</v>
      </c>
      <c r="AI82" s="2">
        <f t="shared" si="66"/>
        <v>465.10119621026769</v>
      </c>
      <c r="AJ82" s="1">
        <f t="shared" si="67"/>
        <v>-2072475.2172584338</v>
      </c>
      <c r="AK82" s="1">
        <f t="shared" si="68"/>
        <v>6172577.6369424136</v>
      </c>
      <c r="AL82" s="1">
        <f t="shared" si="87"/>
        <v>6511210.9634254659</v>
      </c>
      <c r="AM82" s="1">
        <f t="shared" si="88"/>
        <v>-2372478.015476671</v>
      </c>
      <c r="AN82" s="1">
        <f t="shared" si="89"/>
        <v>6178552.1534502618</v>
      </c>
      <c r="AO82" s="2">
        <f t="shared" si="79"/>
        <v>0.43566870493198301</v>
      </c>
      <c r="AP82" s="2">
        <f t="shared" si="80"/>
        <v>-465.10119621026769</v>
      </c>
      <c r="AQ82" s="2">
        <f t="shared" si="81"/>
        <v>-5225.3219403591011</v>
      </c>
      <c r="AR82" s="1">
        <f t="shared" si="82"/>
        <v>6338.8223912706962</v>
      </c>
      <c r="AS82" s="2">
        <f t="shared" si="83"/>
        <v>-5224.8862716541689</v>
      </c>
      <c r="AT82" s="2">
        <f t="shared" si="84"/>
        <v>5873.7211950604287</v>
      </c>
      <c r="AU82" s="2">
        <f t="shared" si="85"/>
        <v>7861.2999706805695</v>
      </c>
    </row>
    <row r="83" spans="4:47" x14ac:dyDescent="0.2">
      <c r="D83" s="11">
        <f t="shared" si="69"/>
        <v>40</v>
      </c>
      <c r="E83" s="12">
        <f t="shared" si="70"/>
        <v>0.69813170079773179</v>
      </c>
      <c r="F83" s="13">
        <f t="shared" si="47"/>
        <v>7958052.6973415026</v>
      </c>
      <c r="G83" s="13">
        <f t="shared" si="48"/>
        <v>4247692.6973415026</v>
      </c>
      <c r="H83" s="13">
        <f t="shared" si="49"/>
        <v>4247.6926973415029</v>
      </c>
      <c r="I83" s="13">
        <f t="shared" si="50"/>
        <v>6243723.874566297</v>
      </c>
      <c r="J83" s="12">
        <f t="shared" si="71"/>
        <v>6243.7238745662971</v>
      </c>
      <c r="K83" s="13">
        <f t="shared" si="51"/>
        <v>7551621.089069386</v>
      </c>
      <c r="L83" s="13">
        <f t="shared" si="52"/>
        <v>8197.1380210891693</v>
      </c>
      <c r="M83" s="12">
        <f t="shared" si="53"/>
        <v>-5269.0187548465565</v>
      </c>
      <c r="N83" s="13">
        <f t="shared" si="54"/>
        <v>6279.3720305346542</v>
      </c>
      <c r="O83" s="12">
        <f t="shared" si="55"/>
        <v>223.89644101026073</v>
      </c>
      <c r="P83" s="13">
        <f t="shared" si="56"/>
        <v>-5269018.7548465561</v>
      </c>
      <c r="Q83" s="13">
        <f t="shared" si="57"/>
        <v>6279372.0305346539</v>
      </c>
      <c r="R83" s="13">
        <f t="shared" si="72"/>
        <v>8197138.0210891692</v>
      </c>
      <c r="S83" s="1">
        <f t="shared" si="58"/>
        <v>5480181.4535997314</v>
      </c>
      <c r="T83" s="1">
        <f t="shared" si="86"/>
        <v>4934575.9379014773</v>
      </c>
      <c r="U83" s="3">
        <f t="shared" si="59"/>
        <v>7374444.2808454866</v>
      </c>
      <c r="V83" s="14">
        <f t="shared" si="46"/>
        <v>59571140913165.555</v>
      </c>
      <c r="W83" s="14">
        <f t="shared" si="60"/>
        <v>33596535868.392834</v>
      </c>
      <c r="X83" s="14">
        <f t="shared" si="61"/>
        <v>-52779979344</v>
      </c>
      <c r="Y83" s="14">
        <f t="shared" si="73"/>
        <v>-19183443475.607166</v>
      </c>
      <c r="Z83" s="12">
        <f t="shared" si="62"/>
        <v>87.273545115198246</v>
      </c>
      <c r="AA83" s="13">
        <f t="shared" si="74"/>
        <v>319386833.11325943</v>
      </c>
      <c r="AB83" s="12">
        <f t="shared" si="63"/>
        <v>10</v>
      </c>
      <c r="AC83" s="14">
        <f t="shared" si="64"/>
        <v>31938683</v>
      </c>
      <c r="AD83" s="2">
        <f t="shared" si="75"/>
        <v>5.4399189198365547E-2</v>
      </c>
      <c r="AE83" s="3">
        <f t="shared" si="76"/>
        <v>9.4944496192681351E-4</v>
      </c>
      <c r="AF83" s="3">
        <f t="shared" si="77"/>
        <v>6378137.1252266634</v>
      </c>
      <c r="AG83" s="2">
        <f t="shared" si="78"/>
        <v>6055.6919796508391</v>
      </c>
      <c r="AH83" s="2">
        <f t="shared" si="65"/>
        <v>-0.44158811491694583</v>
      </c>
      <c r="AI83" s="2">
        <f t="shared" si="66"/>
        <v>465.10119062778062</v>
      </c>
      <c r="AJ83" s="1">
        <f t="shared" si="67"/>
        <v>-2130444.4278851608</v>
      </c>
      <c r="AK83" s="1">
        <f t="shared" si="68"/>
        <v>6237668.1825866466</v>
      </c>
      <c r="AL83" s="1">
        <f t="shared" si="87"/>
        <v>6591456.4260382336</v>
      </c>
      <c r="AM83" s="1">
        <f t="shared" si="88"/>
        <v>-2430447.3026584974</v>
      </c>
      <c r="AN83" s="1">
        <f t="shared" si="89"/>
        <v>6243723.874566297</v>
      </c>
      <c r="AO83" s="2">
        <f t="shared" si="79"/>
        <v>0.44158811491694583</v>
      </c>
      <c r="AP83" s="2">
        <f t="shared" si="80"/>
        <v>-465.10119062778062</v>
      </c>
      <c r="AQ83" s="2">
        <f t="shared" si="81"/>
        <v>-5269.0187548465565</v>
      </c>
      <c r="AR83" s="1">
        <f t="shared" si="82"/>
        <v>6279.3720305346542</v>
      </c>
      <c r="AS83" s="2">
        <f t="shared" si="83"/>
        <v>-5268.5771667316394</v>
      </c>
      <c r="AT83" s="2">
        <f t="shared" si="84"/>
        <v>5814.2708399068733</v>
      </c>
      <c r="AU83" s="2">
        <f t="shared" si="85"/>
        <v>7846.2507455215427</v>
      </c>
    </row>
    <row r="84" spans="4:47" x14ac:dyDescent="0.2">
      <c r="D84" s="11">
        <f t="shared" si="69"/>
        <v>40.5</v>
      </c>
      <c r="E84" s="12">
        <f t="shared" si="70"/>
        <v>0.70685834705770345</v>
      </c>
      <c r="F84" s="13">
        <f t="shared" si="47"/>
        <v>7899477.3736359216</v>
      </c>
      <c r="G84" s="13">
        <f t="shared" si="48"/>
        <v>4189117.3736359216</v>
      </c>
      <c r="H84" s="13">
        <f t="shared" si="49"/>
        <v>4189.1173736359215</v>
      </c>
      <c r="I84" s="13">
        <f t="shared" si="50"/>
        <v>6308420.1119357217</v>
      </c>
      <c r="J84" s="12">
        <f t="shared" si="71"/>
        <v>6308.4201119357222</v>
      </c>
      <c r="K84" s="13">
        <f t="shared" si="51"/>
        <v>7572639.4789910223</v>
      </c>
      <c r="L84" s="13">
        <f t="shared" si="52"/>
        <v>8179.2470739491346</v>
      </c>
      <c r="M84" s="12">
        <f t="shared" si="53"/>
        <v>-5311.9960489866307</v>
      </c>
      <c r="N84" s="13">
        <f t="shared" si="54"/>
        <v>6219.548269147519</v>
      </c>
      <c r="O84" s="12">
        <f t="shared" si="55"/>
        <v>222.78768421972148</v>
      </c>
      <c r="P84" s="13">
        <f t="shared" si="56"/>
        <v>-5311996.0489866305</v>
      </c>
      <c r="Q84" s="13">
        <f t="shared" si="57"/>
        <v>6219548.269147519</v>
      </c>
      <c r="R84" s="13">
        <f t="shared" si="72"/>
        <v>8179247.073949134</v>
      </c>
      <c r="S84" s="1">
        <f t="shared" si="58"/>
        <v>5448081.8161961688</v>
      </c>
      <c r="T84" s="1">
        <f t="shared" si="86"/>
        <v>4993381.7421158785</v>
      </c>
      <c r="U84" s="3">
        <f t="shared" si="59"/>
        <v>7390227.1073671039</v>
      </c>
      <c r="V84" s="14">
        <f t="shared" si="46"/>
        <v>59564720420403.453</v>
      </c>
      <c r="W84" s="14">
        <f t="shared" si="60"/>
        <v>33450041348.352741</v>
      </c>
      <c r="X84" s="14">
        <f t="shared" si="61"/>
        <v>-52633484824</v>
      </c>
      <c r="Y84" s="14">
        <f t="shared" si="73"/>
        <v>-19183443475.647259</v>
      </c>
      <c r="Z84" s="12">
        <f t="shared" si="62"/>
        <v>87.32455461740031</v>
      </c>
      <c r="AA84" s="13">
        <f t="shared" si="74"/>
        <v>320268941.05028152</v>
      </c>
      <c r="AB84" s="12">
        <f t="shared" si="63"/>
        <v>10</v>
      </c>
      <c r="AC84" s="14">
        <f t="shared" si="64"/>
        <v>32026894</v>
      </c>
      <c r="AD84" s="2">
        <f t="shared" si="75"/>
        <v>5.5128400849818168E-2</v>
      </c>
      <c r="AE84" s="3">
        <f t="shared" si="76"/>
        <v>9.6217210618856702E-4</v>
      </c>
      <c r="AF84" s="3">
        <f t="shared" si="77"/>
        <v>6378137.0476384321</v>
      </c>
      <c r="AG84" s="2">
        <f t="shared" si="78"/>
        <v>6136.8674504722012</v>
      </c>
      <c r="AH84" s="2">
        <f t="shared" si="65"/>
        <v>-0.44750752483048339</v>
      </c>
      <c r="AI84" s="2">
        <f t="shared" si="66"/>
        <v>465.10118496995636</v>
      </c>
      <c r="AJ84" s="1">
        <f t="shared" si="67"/>
        <v>-2189019.6740025105</v>
      </c>
      <c r="AK84" s="1">
        <f t="shared" si="68"/>
        <v>6302283.2444852497</v>
      </c>
      <c r="AL84" s="1">
        <f t="shared" si="87"/>
        <v>6671625.0814092951</v>
      </c>
      <c r="AM84" s="1">
        <f t="shared" si="88"/>
        <v>-2489022.6263640784</v>
      </c>
      <c r="AN84" s="1">
        <f t="shared" si="89"/>
        <v>6308420.1119357217</v>
      </c>
      <c r="AO84" s="2">
        <f t="shared" si="79"/>
        <v>0.44750752483048339</v>
      </c>
      <c r="AP84" s="2">
        <f t="shared" si="80"/>
        <v>-465.10118496995636</v>
      </c>
      <c r="AQ84" s="2">
        <f t="shared" si="81"/>
        <v>-5311.9960489866307</v>
      </c>
      <c r="AR84" s="1">
        <f t="shared" si="82"/>
        <v>6219.548269147519</v>
      </c>
      <c r="AS84" s="2">
        <f t="shared" si="83"/>
        <v>-5311.5485414618006</v>
      </c>
      <c r="AT84" s="2">
        <f t="shared" si="84"/>
        <v>5754.4470841775628</v>
      </c>
      <c r="AU84" s="2">
        <f t="shared" si="85"/>
        <v>7831.1052318880656</v>
      </c>
    </row>
    <row r="85" spans="4:47" x14ac:dyDescent="0.2">
      <c r="D85" s="11">
        <f t="shared" si="69"/>
        <v>41</v>
      </c>
      <c r="E85" s="12">
        <f t="shared" si="70"/>
        <v>0.71558499331767511</v>
      </c>
      <c r="F85" s="13">
        <f t="shared" si="47"/>
        <v>7840300.4741442669</v>
      </c>
      <c r="G85" s="13">
        <f t="shared" si="48"/>
        <v>4129940.4741442669</v>
      </c>
      <c r="H85" s="13">
        <f t="shared" si="49"/>
        <v>4129.9404741442668</v>
      </c>
      <c r="I85" s="13">
        <f t="shared" si="50"/>
        <v>6372635.938689583</v>
      </c>
      <c r="J85" s="12">
        <f t="shared" si="71"/>
        <v>6372.6359386895829</v>
      </c>
      <c r="K85" s="13">
        <f t="shared" si="51"/>
        <v>7593872.3407134674</v>
      </c>
      <c r="L85" s="13">
        <f t="shared" si="52"/>
        <v>8161.2346356899616</v>
      </c>
      <c r="M85" s="12">
        <f t="shared" si="53"/>
        <v>-5354.2516704544523</v>
      </c>
      <c r="N85" s="13">
        <f t="shared" si="54"/>
        <v>6159.3619660011182</v>
      </c>
      <c r="O85" s="12">
        <f t="shared" si="55"/>
        <v>221.67550431977949</v>
      </c>
      <c r="P85" s="13">
        <f t="shared" si="56"/>
        <v>-5354251.6704544527</v>
      </c>
      <c r="Q85" s="13">
        <f t="shared" si="57"/>
        <v>6159361.9660011185</v>
      </c>
      <c r="R85" s="13">
        <f t="shared" si="72"/>
        <v>8161234.6356899617</v>
      </c>
      <c r="S85" s="1">
        <f t="shared" si="58"/>
        <v>5415553.3001850732</v>
      </c>
      <c r="T85" s="1">
        <f t="shared" si="86"/>
        <v>5052069.2205175171</v>
      </c>
      <c r="U85" s="3">
        <f t="shared" si="59"/>
        <v>7406188.01787032</v>
      </c>
      <c r="V85" s="14">
        <f t="shared" si="46"/>
        <v>59558494898219.602</v>
      </c>
      <c r="W85" s="14">
        <f t="shared" si="60"/>
        <v>33302875389.392731</v>
      </c>
      <c r="X85" s="14">
        <f t="shared" si="61"/>
        <v>-52486318865</v>
      </c>
      <c r="Y85" s="14">
        <f t="shared" si="73"/>
        <v>-19183443475.607269</v>
      </c>
      <c r="Z85" s="12">
        <f t="shared" si="62"/>
        <v>87.375667454669127</v>
      </c>
      <c r="AA85" s="13">
        <f t="shared" si="74"/>
        <v>321160189.21607405</v>
      </c>
      <c r="AB85" s="12">
        <f t="shared" si="63"/>
        <v>10</v>
      </c>
      <c r="AC85" s="14">
        <f t="shared" si="64"/>
        <v>32116018</v>
      </c>
      <c r="AD85" s="2">
        <f t="shared" si="75"/>
        <v>5.585761250127079E-2</v>
      </c>
      <c r="AE85" s="3">
        <f t="shared" si="76"/>
        <v>9.7489925045032063E-4</v>
      </c>
      <c r="AF85" s="3">
        <f t="shared" si="77"/>
        <v>6378136.9690170689</v>
      </c>
      <c r="AG85" s="2">
        <f t="shared" si="78"/>
        <v>6218.0429202995147</v>
      </c>
      <c r="AH85" s="2">
        <f t="shared" si="65"/>
        <v>-0.45342693467153361</v>
      </c>
      <c r="AI85" s="2">
        <f t="shared" si="66"/>
        <v>465.10117923679496</v>
      </c>
      <c r="AJ85" s="1">
        <f t="shared" si="67"/>
        <v>-2248196.4948728019</v>
      </c>
      <c r="AK85" s="1">
        <f t="shared" si="68"/>
        <v>6366417.8957692832</v>
      </c>
      <c r="AL85" s="1">
        <f t="shared" si="87"/>
        <v>6751715.6562706148</v>
      </c>
      <c r="AM85" s="1">
        <f t="shared" si="88"/>
        <v>-2548199.5258557331</v>
      </c>
      <c r="AN85" s="1">
        <f t="shared" si="89"/>
        <v>6372635.938689583</v>
      </c>
      <c r="AO85" s="2">
        <f t="shared" si="79"/>
        <v>0.45342693467153361</v>
      </c>
      <c r="AP85" s="2">
        <f t="shared" si="80"/>
        <v>-465.10117923679496</v>
      </c>
      <c r="AQ85" s="2">
        <f t="shared" si="81"/>
        <v>-5354.2516704544523</v>
      </c>
      <c r="AR85" s="1">
        <f t="shared" si="82"/>
        <v>6159.3619660011182</v>
      </c>
      <c r="AS85" s="2">
        <f t="shared" si="83"/>
        <v>-5353.798243519781</v>
      </c>
      <c r="AT85" s="2">
        <f t="shared" si="84"/>
        <v>5694.2607867643228</v>
      </c>
      <c r="AU85" s="2">
        <f t="shared" si="85"/>
        <v>7815.8660134368565</v>
      </c>
    </row>
    <row r="86" spans="4:47" x14ac:dyDescent="0.2">
      <c r="D86" s="11">
        <f t="shared" si="69"/>
        <v>41.5</v>
      </c>
      <c r="E86" s="12">
        <f t="shared" si="70"/>
        <v>0.72431163957764677</v>
      </c>
      <c r="F86" s="13">
        <f t="shared" si="47"/>
        <v>7780526.5054165488</v>
      </c>
      <c r="G86" s="13">
        <f t="shared" si="48"/>
        <v>4070166.5054165488</v>
      </c>
      <c r="H86" s="13">
        <f t="shared" si="49"/>
        <v>4070.1665054165487</v>
      </c>
      <c r="I86" s="13">
        <f t="shared" si="50"/>
        <v>6436366.4645440485</v>
      </c>
      <c r="J86" s="12">
        <f t="shared" si="71"/>
        <v>6436.3664645440485</v>
      </c>
      <c r="K86" s="13">
        <f t="shared" si="51"/>
        <v>7615318.0266960626</v>
      </c>
      <c r="L86" s="13">
        <f t="shared" si="52"/>
        <v>8143.1035072611894</v>
      </c>
      <c r="M86" s="12">
        <f t="shared" si="53"/>
        <v>-5395.7836386071504</v>
      </c>
      <c r="N86" s="13">
        <f t="shared" si="54"/>
        <v>6098.8239567402552</v>
      </c>
      <c r="O86" s="12">
        <f t="shared" si="55"/>
        <v>220.5601474931438</v>
      </c>
      <c r="P86" s="13">
        <f t="shared" si="56"/>
        <v>-5395783.6386071499</v>
      </c>
      <c r="Q86" s="13">
        <f t="shared" si="57"/>
        <v>6098823.9567402555</v>
      </c>
      <c r="R86" s="13">
        <f t="shared" si="72"/>
        <v>8143103.5072611896</v>
      </c>
      <c r="S86" s="1">
        <f t="shared" si="58"/>
        <v>5382594.8445035145</v>
      </c>
      <c r="T86" s="1">
        <f t="shared" si="86"/>
        <v>5110636.1904954789</v>
      </c>
      <c r="U86" s="3">
        <f t="shared" si="59"/>
        <v>7422326.4231424071</v>
      </c>
      <c r="V86" s="14">
        <f t="shared" si="46"/>
        <v>59552469852622.734</v>
      </c>
      <c r="W86" s="14">
        <f t="shared" si="60"/>
        <v>33155067364.984745</v>
      </c>
      <c r="X86" s="14">
        <f t="shared" si="61"/>
        <v>-52338510840</v>
      </c>
      <c r="Y86" s="14">
        <f t="shared" si="73"/>
        <v>-19183443475.015255</v>
      </c>
      <c r="Z86" s="12">
        <f t="shared" si="62"/>
        <v>87.426867889975284</v>
      </c>
      <c r="AA86" s="13">
        <f t="shared" si="74"/>
        <v>322060509.73860925</v>
      </c>
      <c r="AB86" s="12">
        <f t="shared" si="63"/>
        <v>10</v>
      </c>
      <c r="AC86" s="14">
        <f t="shared" si="64"/>
        <v>32206050</v>
      </c>
      <c r="AD86" s="2">
        <f t="shared" si="75"/>
        <v>5.6586824152723411E-2</v>
      </c>
      <c r="AE86" s="3">
        <f t="shared" si="76"/>
        <v>9.8762639471207414E-4</v>
      </c>
      <c r="AF86" s="3">
        <f t="shared" si="77"/>
        <v>6378136.8893625736</v>
      </c>
      <c r="AG86" s="2">
        <f t="shared" si="78"/>
        <v>6299.2183891196255</v>
      </c>
      <c r="AH86" s="2">
        <f t="shared" si="65"/>
        <v>-0.45934634443913758</v>
      </c>
      <c r="AI86" s="2">
        <f t="shared" si="66"/>
        <v>465.10117342829636</v>
      </c>
      <c r="AJ86" s="1">
        <f t="shared" si="67"/>
        <v>-2307970.3839460248</v>
      </c>
      <c r="AK86" s="1">
        <f t="shared" si="68"/>
        <v>6430067.2461549286</v>
      </c>
      <c r="AL86" s="1">
        <f t="shared" si="87"/>
        <v>6831726.8741692528</v>
      </c>
      <c r="AM86" s="1">
        <f t="shared" si="88"/>
        <v>-2607973.4945834512</v>
      </c>
      <c r="AN86" s="1">
        <f t="shared" si="89"/>
        <v>6436366.4645440485</v>
      </c>
      <c r="AO86" s="2">
        <f t="shared" si="79"/>
        <v>0.45934634443913758</v>
      </c>
      <c r="AP86" s="2">
        <f t="shared" si="80"/>
        <v>-465.10117342829636</v>
      </c>
      <c r="AQ86" s="2">
        <f t="shared" si="81"/>
        <v>-5395.7836386071504</v>
      </c>
      <c r="AR86" s="1">
        <f t="shared" si="82"/>
        <v>6098.8239567402552</v>
      </c>
      <c r="AS86" s="2">
        <f t="shared" si="83"/>
        <v>-5395.3242922627114</v>
      </c>
      <c r="AT86" s="2">
        <f t="shared" si="84"/>
        <v>5633.7227833119587</v>
      </c>
      <c r="AU86" s="2">
        <f t="shared" si="85"/>
        <v>7800.5356622406625</v>
      </c>
    </row>
    <row r="87" spans="4:47" x14ac:dyDescent="0.2">
      <c r="D87" s="11">
        <f t="shared" si="69"/>
        <v>42</v>
      </c>
      <c r="E87" s="12">
        <f t="shared" si="70"/>
        <v>0.73303828583761843</v>
      </c>
      <c r="F87" s="13">
        <f t="shared" si="47"/>
        <v>7720160.0194719099</v>
      </c>
      <c r="G87" s="13">
        <f t="shared" si="48"/>
        <v>4009800.0194719099</v>
      </c>
      <c r="H87" s="13">
        <f t="shared" si="49"/>
        <v>4009.8000194719098</v>
      </c>
      <c r="I87" s="13">
        <f t="shared" si="50"/>
        <v>6499606.836172834</v>
      </c>
      <c r="J87" s="12">
        <f t="shared" si="71"/>
        <v>6499.6068361728339</v>
      </c>
      <c r="K87" s="13">
        <f t="shared" si="51"/>
        <v>7636974.8736644126</v>
      </c>
      <c r="L87" s="13">
        <f t="shared" si="52"/>
        <v>8124.8564797071822</v>
      </c>
      <c r="M87" s="12">
        <f t="shared" si="53"/>
        <v>-5436.5901428451652</v>
      </c>
      <c r="N87" s="13">
        <f t="shared" si="54"/>
        <v>6037.9450506408684</v>
      </c>
      <c r="O87" s="12">
        <f t="shared" si="55"/>
        <v>219.44185692575704</v>
      </c>
      <c r="P87" s="13">
        <f t="shared" si="56"/>
        <v>-5436590.142845165</v>
      </c>
      <c r="Q87" s="13">
        <f t="shared" si="57"/>
        <v>6037945.050640868</v>
      </c>
      <c r="R87" s="13">
        <f t="shared" si="72"/>
        <v>8124856.4797071815</v>
      </c>
      <c r="S87" s="1">
        <f t="shared" si="58"/>
        <v>5349205.3796710642</v>
      </c>
      <c r="T87" s="1">
        <f t="shared" si="86"/>
        <v>5169080.4401587704</v>
      </c>
      <c r="U87" s="3">
        <f t="shared" si="59"/>
        <v>7438641.7302309861</v>
      </c>
      <c r="V87" s="14">
        <f t="shared" si="46"/>
        <v>59546650639536.359</v>
      </c>
      <c r="W87" s="14">
        <f t="shared" si="60"/>
        <v>33006646407.919891</v>
      </c>
      <c r="X87" s="14">
        <f t="shared" si="61"/>
        <v>-52190089883</v>
      </c>
      <c r="Y87" s="14">
        <f t="shared" si="73"/>
        <v>-19183443475.080109</v>
      </c>
      <c r="Z87" s="12">
        <f t="shared" si="62"/>
        <v>87.478140187061442</v>
      </c>
      <c r="AA87" s="13">
        <f t="shared" si="74"/>
        <v>322969834.0550108</v>
      </c>
      <c r="AB87" s="12">
        <f t="shared" si="63"/>
        <v>10</v>
      </c>
      <c r="AC87" s="14">
        <f t="shared" si="64"/>
        <v>32296983</v>
      </c>
      <c r="AD87" s="2">
        <f t="shared" si="75"/>
        <v>5.7316035804176033E-2</v>
      </c>
      <c r="AE87" s="3">
        <f t="shared" si="76"/>
        <v>1.0003535389738276E-3</v>
      </c>
      <c r="AF87" s="3">
        <f t="shared" si="77"/>
        <v>6378136.8086749464</v>
      </c>
      <c r="AG87" s="2">
        <f t="shared" si="78"/>
        <v>6380.3938569193888</v>
      </c>
      <c r="AH87" s="2">
        <f t="shared" si="65"/>
        <v>-0.46526575413223331</v>
      </c>
      <c r="AI87" s="2">
        <f t="shared" si="66"/>
        <v>465.10116754446062</v>
      </c>
      <c r="AJ87" s="1">
        <f t="shared" si="67"/>
        <v>-2368336.7892030366</v>
      </c>
      <c r="AK87" s="1">
        <f t="shared" si="68"/>
        <v>6493226.4423159147</v>
      </c>
      <c r="AL87" s="1">
        <f t="shared" si="87"/>
        <v>6911657.4552189102</v>
      </c>
      <c r="AM87" s="1">
        <f t="shared" si="88"/>
        <v>-2668339.9805280901</v>
      </c>
      <c r="AN87" s="1">
        <f t="shared" si="89"/>
        <v>6499606.836172834</v>
      </c>
      <c r="AO87" s="2">
        <f t="shared" si="79"/>
        <v>0.46526575413223331</v>
      </c>
      <c r="AP87" s="2">
        <f t="shared" si="80"/>
        <v>-465.10116754446062</v>
      </c>
      <c r="AQ87" s="2">
        <f t="shared" si="81"/>
        <v>-5436.5901428451652</v>
      </c>
      <c r="AR87" s="1">
        <f t="shared" si="82"/>
        <v>6037.9450506408684</v>
      </c>
      <c r="AS87" s="2">
        <f t="shared" si="83"/>
        <v>-5436.1248770910333</v>
      </c>
      <c r="AT87" s="2">
        <f t="shared" si="84"/>
        <v>5572.8438830964078</v>
      </c>
      <c r="AU87" s="2">
        <f t="shared" si="85"/>
        <v>7785.1167380260295</v>
      </c>
    </row>
    <row r="88" spans="4:47" x14ac:dyDescent="0.2">
      <c r="D88" s="11">
        <f t="shared" si="69"/>
        <v>42.5</v>
      </c>
      <c r="E88" s="12">
        <f t="shared" si="70"/>
        <v>0.74176493209759009</v>
      </c>
      <c r="F88" s="13">
        <f t="shared" si="47"/>
        <v>7659205.6134519726</v>
      </c>
      <c r="G88" s="13">
        <f t="shared" si="48"/>
        <v>3948845.6134519726</v>
      </c>
      <c r="H88" s="13">
        <f t="shared" si="49"/>
        <v>3948.8456134519729</v>
      </c>
      <c r="I88" s="13">
        <f t="shared" si="50"/>
        <v>6562352.237576792</v>
      </c>
      <c r="J88" s="12">
        <f t="shared" si="71"/>
        <v>6562.3522375767925</v>
      </c>
      <c r="K88" s="13">
        <f t="shared" si="51"/>
        <v>7658841.2027478423</v>
      </c>
      <c r="L88" s="13">
        <f t="shared" si="52"/>
        <v>8106.4963334105696</v>
      </c>
      <c r="M88" s="12">
        <f t="shared" si="53"/>
        <v>-5476.6695409244358</v>
      </c>
      <c r="N88" s="13">
        <f t="shared" si="54"/>
        <v>5976.7360275579795</v>
      </c>
      <c r="O88" s="12">
        <f t="shared" si="55"/>
        <v>218.32087273905313</v>
      </c>
      <c r="P88" s="13">
        <f t="shared" si="56"/>
        <v>-5476669.5409244355</v>
      </c>
      <c r="Q88" s="13">
        <f t="shared" si="57"/>
        <v>5976736.0275579793</v>
      </c>
      <c r="R88" s="13">
        <f t="shared" si="72"/>
        <v>8106496.3334105695</v>
      </c>
      <c r="S88" s="1">
        <f t="shared" si="58"/>
        <v>5315383.8280578442</v>
      </c>
      <c r="T88" s="1">
        <f t="shared" si="86"/>
        <v>5227399.7278404282</v>
      </c>
      <c r="U88" s="3">
        <f t="shared" si="59"/>
        <v>7455133.3424832216</v>
      </c>
      <c r="V88" s="14">
        <f t="shared" si="46"/>
        <v>59541042461536.828</v>
      </c>
      <c r="W88" s="14">
        <f t="shared" si="60"/>
        <v>32857641401.799503</v>
      </c>
      <c r="X88" s="14">
        <f t="shared" si="61"/>
        <v>-52041084877</v>
      </c>
      <c r="Y88" s="14">
        <f t="shared" si="73"/>
        <v>-19183443475.200497</v>
      </c>
      <c r="Z88" s="12">
        <f t="shared" si="62"/>
        <v>87.529468615341671</v>
      </c>
      <c r="AA88" s="13">
        <f t="shared" si="74"/>
        <v>323888092.91670114</v>
      </c>
      <c r="AB88" s="12">
        <f t="shared" si="63"/>
        <v>10</v>
      </c>
      <c r="AC88" s="14">
        <f t="shared" si="64"/>
        <v>32388809</v>
      </c>
      <c r="AD88" s="2">
        <f t="shared" si="75"/>
        <v>5.8045247455628654E-2</v>
      </c>
      <c r="AE88" s="3">
        <f t="shared" si="76"/>
        <v>1.0130806832355811E-3</v>
      </c>
      <c r="AF88" s="3">
        <f t="shared" si="77"/>
        <v>6378136.7269541882</v>
      </c>
      <c r="AG88" s="2">
        <f t="shared" si="78"/>
        <v>6461.5693236856559</v>
      </c>
      <c r="AH88" s="2">
        <f t="shared" si="65"/>
        <v>-0.47118516375006847</v>
      </c>
      <c r="AI88" s="2">
        <f t="shared" si="66"/>
        <v>465.10116158528768</v>
      </c>
      <c r="AJ88" s="1">
        <f t="shared" si="67"/>
        <v>-2429291.1135022156</v>
      </c>
      <c r="AK88" s="1">
        <f t="shared" si="68"/>
        <v>6555890.6682531061</v>
      </c>
      <c r="AL88" s="1">
        <f t="shared" si="87"/>
        <v>6991506.1158686681</v>
      </c>
      <c r="AM88" s="1">
        <f t="shared" si="88"/>
        <v>-2729294.3865480274</v>
      </c>
      <c r="AN88" s="1">
        <f t="shared" si="89"/>
        <v>6562352.237576792</v>
      </c>
      <c r="AO88" s="2">
        <f t="shared" si="79"/>
        <v>0.47118516375006847</v>
      </c>
      <c r="AP88" s="2">
        <f t="shared" si="80"/>
        <v>-465.10116158528768</v>
      </c>
      <c r="AQ88" s="2">
        <f t="shared" si="81"/>
        <v>-5476.6695409244358</v>
      </c>
      <c r="AR88" s="1">
        <f t="shared" si="82"/>
        <v>5976.7360275579795</v>
      </c>
      <c r="AS88" s="2">
        <f t="shared" si="83"/>
        <v>-5476.1983557606854</v>
      </c>
      <c r="AT88" s="2">
        <f t="shared" si="84"/>
        <v>5511.6348659726918</v>
      </c>
      <c r="AU88" s="2">
        <f t="shared" si="85"/>
        <v>7769.6117874345464</v>
      </c>
    </row>
    <row r="89" spans="4:47" x14ac:dyDescent="0.2">
      <c r="D89" s="11">
        <f t="shared" si="69"/>
        <v>43</v>
      </c>
      <c r="E89" s="12">
        <f t="shared" si="70"/>
        <v>0.75049157835756175</v>
      </c>
      <c r="F89" s="13">
        <f t="shared" si="47"/>
        <v>7597667.9292707527</v>
      </c>
      <c r="G89" s="13">
        <f t="shared" si="48"/>
        <v>3887307.9292707527</v>
      </c>
      <c r="H89" s="13">
        <f t="shared" si="49"/>
        <v>3887.307929270753</v>
      </c>
      <c r="I89" s="13">
        <f t="shared" si="50"/>
        <v>6624597.8904506797</v>
      </c>
      <c r="J89" s="12">
        <f t="shared" si="71"/>
        <v>6624.5978904506801</v>
      </c>
      <c r="K89" s="13">
        <f t="shared" si="51"/>
        <v>7680915.3196175033</v>
      </c>
      <c r="L89" s="13">
        <f t="shared" si="52"/>
        <v>8088.0258373587158</v>
      </c>
      <c r="M89" s="12">
        <f t="shared" si="53"/>
        <v>-5516.0203572217615</v>
      </c>
      <c r="N89" s="13">
        <f t="shared" si="54"/>
        <v>5915.2076349437875</v>
      </c>
      <c r="O89" s="12">
        <f t="shared" si="55"/>
        <v>217.19743192630094</v>
      </c>
      <c r="P89" s="13">
        <f t="shared" si="56"/>
        <v>-5516020.3572217617</v>
      </c>
      <c r="Q89" s="13">
        <f t="shared" si="57"/>
        <v>5915207.6349437879</v>
      </c>
      <c r="R89" s="13">
        <f t="shared" si="72"/>
        <v>8088025.8373587169</v>
      </c>
      <c r="S89" s="1">
        <f t="shared" si="58"/>
        <v>5281129.1041613305</v>
      </c>
      <c r="T89" s="1">
        <f t="shared" si="86"/>
        <v>5285591.7815985009</v>
      </c>
      <c r="U89" s="3">
        <f t="shared" si="59"/>
        <v>7471800.6595814284</v>
      </c>
      <c r="V89" s="14">
        <f t="shared" si="46"/>
        <v>59535650364734.172</v>
      </c>
      <c r="W89" s="14">
        <f t="shared" si="60"/>
        <v>32708080972.891079</v>
      </c>
      <c r="X89" s="14">
        <f t="shared" si="61"/>
        <v>-51891524448</v>
      </c>
      <c r="Y89" s="14">
        <f t="shared" si="73"/>
        <v>-19183443475.108921</v>
      </c>
      <c r="Z89" s="12">
        <f t="shared" si="62"/>
        <v>87.580837454744838</v>
      </c>
      <c r="AA89" s="13">
        <f t="shared" si="74"/>
        <v>324815216.394714</v>
      </c>
      <c r="AB89" s="12">
        <f t="shared" si="63"/>
        <v>10</v>
      </c>
      <c r="AC89" s="14">
        <f t="shared" si="64"/>
        <v>32481521</v>
      </c>
      <c r="AD89" s="2">
        <f t="shared" si="75"/>
        <v>5.8774459107081276E-2</v>
      </c>
      <c r="AE89" s="3">
        <f t="shared" si="76"/>
        <v>1.0258078274973347E-3</v>
      </c>
      <c r="AF89" s="3">
        <f t="shared" si="77"/>
        <v>6378136.6442002961</v>
      </c>
      <c r="AG89" s="2">
        <f t="shared" si="78"/>
        <v>6542.7447894052757</v>
      </c>
      <c r="AH89" s="2">
        <f t="shared" si="65"/>
        <v>-0.4771045732915809</v>
      </c>
      <c r="AI89" s="2">
        <f t="shared" si="66"/>
        <v>465.10115555077749</v>
      </c>
      <c r="AJ89" s="1">
        <f t="shared" si="67"/>
        <v>-2490828.7149295434</v>
      </c>
      <c r="AK89" s="1">
        <f t="shared" si="68"/>
        <v>6618055.145661274</v>
      </c>
      <c r="AL89" s="1">
        <f t="shared" si="87"/>
        <v>7071271.5686877156</v>
      </c>
      <c r="AM89" s="1">
        <f t="shared" si="88"/>
        <v>-2790832.0707292473</v>
      </c>
      <c r="AN89" s="1">
        <f t="shared" si="89"/>
        <v>6624597.8904506797</v>
      </c>
      <c r="AO89" s="2">
        <f t="shared" si="79"/>
        <v>0.4771045732915809</v>
      </c>
      <c r="AP89" s="2">
        <f t="shared" si="80"/>
        <v>-465.10115555077749</v>
      </c>
      <c r="AQ89" s="2">
        <f t="shared" si="81"/>
        <v>-5516.0203572217615</v>
      </c>
      <c r="AR89" s="1">
        <f t="shared" si="82"/>
        <v>5915.2076349437875</v>
      </c>
      <c r="AS89" s="2">
        <f t="shared" si="83"/>
        <v>-5515.5432526484701</v>
      </c>
      <c r="AT89" s="2">
        <f t="shared" si="84"/>
        <v>5450.10647939301</v>
      </c>
      <c r="AU89" s="2">
        <f t="shared" si="85"/>
        <v>7754.0233433075073</v>
      </c>
    </row>
    <row r="90" spans="4:47" x14ac:dyDescent="0.2">
      <c r="D90" s="11">
        <f t="shared" si="69"/>
        <v>43.5</v>
      </c>
      <c r="E90" s="12">
        <f t="shared" si="70"/>
        <v>0.7592182246175333</v>
      </c>
      <c r="F90" s="13">
        <f t="shared" si="47"/>
        <v>7535551.6532611502</v>
      </c>
      <c r="G90" s="13">
        <f t="shared" si="48"/>
        <v>3825191.6532611502</v>
      </c>
      <c r="H90" s="13">
        <f t="shared" si="49"/>
        <v>3825.1916532611503</v>
      </c>
      <c r="I90" s="13">
        <f t="shared" si="50"/>
        <v>6686339.054547037</v>
      </c>
      <c r="J90" s="12">
        <f t="shared" si="71"/>
        <v>6686.3390545470374</v>
      </c>
      <c r="K90" s="13">
        <f t="shared" si="51"/>
        <v>7703195.514625066</v>
      </c>
      <c r="L90" s="13">
        <f t="shared" si="52"/>
        <v>8069.4477484332974</v>
      </c>
      <c r="M90" s="12">
        <f t="shared" si="53"/>
        <v>-5554.6412809557214</v>
      </c>
      <c r="N90" s="13">
        <f t="shared" si="54"/>
        <v>5853.3705849363241</v>
      </c>
      <c r="O90" s="12">
        <f t="shared" si="55"/>
        <v>216.07176829298936</v>
      </c>
      <c r="P90" s="13">
        <f t="shared" si="56"/>
        <v>-5554641.2809557216</v>
      </c>
      <c r="Q90" s="13">
        <f t="shared" si="57"/>
        <v>5853370.5849363245</v>
      </c>
      <c r="R90" s="13">
        <f t="shared" si="72"/>
        <v>8069447.7484332984</v>
      </c>
      <c r="S90" s="1">
        <f t="shared" si="58"/>
        <v>5246440.114892086</v>
      </c>
      <c r="T90" s="1">
        <f t="shared" si="86"/>
        <v>5343654.2987139616</v>
      </c>
      <c r="U90" s="3">
        <f t="shared" si="59"/>
        <v>7488643.0775750745</v>
      </c>
      <c r="V90" s="14">
        <f t="shared" si="46"/>
        <v>59530479235796.188</v>
      </c>
      <c r="W90" s="14">
        <f t="shared" si="60"/>
        <v>32557993482.347607</v>
      </c>
      <c r="X90" s="14">
        <f t="shared" si="61"/>
        <v>-51741436958</v>
      </c>
      <c r="Y90" s="14">
        <f t="shared" si="73"/>
        <v>-19183443475.652393</v>
      </c>
      <c r="Z90" s="12">
        <f t="shared" si="62"/>
        <v>87.632231000517592</v>
      </c>
      <c r="AA90" s="13">
        <f t="shared" si="74"/>
        <v>325751133.88502055</v>
      </c>
      <c r="AB90" s="12">
        <f t="shared" si="63"/>
        <v>10</v>
      </c>
      <c r="AC90" s="14">
        <f t="shared" si="64"/>
        <v>32575113</v>
      </c>
      <c r="AD90" s="2">
        <f t="shared" si="75"/>
        <v>5.9503670758533897E-2</v>
      </c>
      <c r="AE90" s="3">
        <f t="shared" si="76"/>
        <v>1.0385349717590882E-3</v>
      </c>
      <c r="AF90" s="3">
        <f t="shared" si="77"/>
        <v>6378136.560413274</v>
      </c>
      <c r="AG90" s="2">
        <f t="shared" si="78"/>
        <v>6623.9202540650995</v>
      </c>
      <c r="AH90" s="2">
        <f t="shared" si="65"/>
        <v>-0.48302398275570874</v>
      </c>
      <c r="AI90" s="2">
        <f t="shared" si="66"/>
        <v>465.10114944093016</v>
      </c>
      <c r="AJ90" s="1">
        <f t="shared" si="67"/>
        <v>-2552944.9071521237</v>
      </c>
      <c r="AK90" s="1">
        <f t="shared" si="68"/>
        <v>6679715.1342929723</v>
      </c>
      <c r="AL90" s="1">
        <f t="shared" si="87"/>
        <v>7150952.5221648999</v>
      </c>
      <c r="AM90" s="1">
        <f t="shared" si="88"/>
        <v>-2852948.3467388498</v>
      </c>
      <c r="AN90" s="1">
        <f t="shared" si="89"/>
        <v>6686339.054547037</v>
      </c>
      <c r="AO90" s="2">
        <f t="shared" si="79"/>
        <v>0.48302398275570874</v>
      </c>
      <c r="AP90" s="2">
        <f t="shared" si="80"/>
        <v>-465.10114944093016</v>
      </c>
      <c r="AQ90" s="2">
        <f t="shared" si="81"/>
        <v>-5554.6412809557214</v>
      </c>
      <c r="AR90" s="1">
        <f t="shared" si="82"/>
        <v>5853.3705849363241</v>
      </c>
      <c r="AS90" s="2">
        <f t="shared" si="83"/>
        <v>-5554.1582569729653</v>
      </c>
      <c r="AT90" s="2">
        <f t="shared" si="84"/>
        <v>5388.2694354953937</v>
      </c>
      <c r="AU90" s="2">
        <f t="shared" si="85"/>
        <v>7738.3539239940956</v>
      </c>
    </row>
    <row r="91" spans="4:47" x14ac:dyDescent="0.2">
      <c r="D91" s="11">
        <f t="shared" si="69"/>
        <v>44</v>
      </c>
      <c r="E91" s="12">
        <f t="shared" si="70"/>
        <v>0.76794487087750496</v>
      </c>
      <c r="F91" s="13">
        <f t="shared" si="47"/>
        <v>7472861.5158180781</v>
      </c>
      <c r="G91" s="13">
        <f t="shared" si="48"/>
        <v>3762501.5158180781</v>
      </c>
      <c r="H91" s="13">
        <f t="shared" si="49"/>
        <v>3762.5015158180781</v>
      </c>
      <c r="I91" s="13">
        <f t="shared" si="50"/>
        <v>6747571.0280371737</v>
      </c>
      <c r="J91" s="12">
        <f t="shared" si="71"/>
        <v>6747.5710280371741</v>
      </c>
      <c r="K91" s="13">
        <f t="shared" si="51"/>
        <v>7725680.0629420308</v>
      </c>
      <c r="L91" s="13">
        <f t="shared" si="52"/>
        <v>8050.7648107229752</v>
      </c>
      <c r="M91" s="12">
        <f t="shared" si="53"/>
        <v>-5592.5311643654595</v>
      </c>
      <c r="N91" s="13">
        <f t="shared" si="54"/>
        <v>5791.2355515189029</v>
      </c>
      <c r="O91" s="12">
        <f t="shared" si="55"/>
        <v>214.94411240119928</v>
      </c>
      <c r="P91" s="13">
        <f t="shared" si="56"/>
        <v>-5592531.1643654592</v>
      </c>
      <c r="Q91" s="13">
        <f t="shared" si="57"/>
        <v>5791235.5515189031</v>
      </c>
      <c r="R91" s="13">
        <f t="shared" si="72"/>
        <v>8050764.8107229741</v>
      </c>
      <c r="S91" s="1">
        <f t="shared" si="58"/>
        <v>5211315.7598686349</v>
      </c>
      <c r="T91" s="1">
        <f t="shared" si="86"/>
        <v>5401584.945185638</v>
      </c>
      <c r="U91" s="3">
        <f t="shared" si="59"/>
        <v>7505659.9889091263</v>
      </c>
      <c r="V91" s="14">
        <f t="shared" si="46"/>
        <v>59525533799116.797</v>
      </c>
      <c r="W91" s="14">
        <f t="shared" si="60"/>
        <v>32407407018.78767</v>
      </c>
      <c r="X91" s="14">
        <f t="shared" si="61"/>
        <v>-51590850494</v>
      </c>
      <c r="Y91" s="14">
        <f t="shared" si="73"/>
        <v>-19183443475.21233</v>
      </c>
      <c r="Z91" s="12">
        <f t="shared" si="62"/>
        <v>87.683633568021193</v>
      </c>
      <c r="AA91" s="13">
        <f t="shared" si="74"/>
        <v>326695774.11385685</v>
      </c>
      <c r="AB91" s="12">
        <f t="shared" si="63"/>
        <v>10</v>
      </c>
      <c r="AC91" s="14">
        <f t="shared" si="64"/>
        <v>32669577</v>
      </c>
      <c r="AD91" s="2">
        <f t="shared" si="75"/>
        <v>6.0232882409986518E-2</v>
      </c>
      <c r="AE91" s="3">
        <f t="shared" si="76"/>
        <v>1.0512621160208419E-3</v>
      </c>
      <c r="AF91" s="3">
        <f t="shared" si="77"/>
        <v>6378136.4755931189</v>
      </c>
      <c r="AG91" s="2">
        <f t="shared" si="78"/>
        <v>6705.0957176519823</v>
      </c>
      <c r="AH91" s="2">
        <f t="shared" si="65"/>
        <v>-0.4889433921416993</v>
      </c>
      <c r="AI91" s="2">
        <f t="shared" si="66"/>
        <v>465.10114325574568</v>
      </c>
      <c r="AJ91" s="1">
        <f t="shared" si="67"/>
        <v>-2615634.9597750409</v>
      </c>
      <c r="AK91" s="1">
        <f t="shared" si="68"/>
        <v>6740865.9323195219</v>
      </c>
      <c r="AL91" s="1">
        <f t="shared" si="87"/>
        <v>7230547.6805220861</v>
      </c>
      <c r="AM91" s="1">
        <f t="shared" si="88"/>
        <v>-2915638.4841819219</v>
      </c>
      <c r="AN91" s="1">
        <f t="shared" si="89"/>
        <v>6747571.0280371737</v>
      </c>
      <c r="AO91" s="2">
        <f t="shared" si="79"/>
        <v>0.4889433921416993</v>
      </c>
      <c r="AP91" s="2">
        <f t="shared" si="80"/>
        <v>-465.10114325574568</v>
      </c>
      <c r="AQ91" s="2">
        <f t="shared" si="81"/>
        <v>-5592.5311643654595</v>
      </c>
      <c r="AR91" s="1">
        <f t="shared" si="82"/>
        <v>5791.2355515189029</v>
      </c>
      <c r="AS91" s="2">
        <f t="shared" si="83"/>
        <v>-5592.0422209733179</v>
      </c>
      <c r="AT91" s="2">
        <f t="shared" si="84"/>
        <v>5326.1344082631567</v>
      </c>
      <c r="AU91" s="2">
        <f t="shared" si="85"/>
        <v>7722.6060326830684</v>
      </c>
    </row>
    <row r="92" spans="4:47" x14ac:dyDescent="0.2">
      <c r="D92" s="11">
        <f t="shared" si="69"/>
        <v>44.5</v>
      </c>
      <c r="E92" s="12">
        <f t="shared" si="70"/>
        <v>0.77667151713747662</v>
      </c>
      <c r="F92" s="13">
        <f t="shared" si="47"/>
        <v>7409602.2910382152</v>
      </c>
      <c r="G92" s="13">
        <f t="shared" si="48"/>
        <v>3699242.2910382152</v>
      </c>
      <c r="H92" s="13">
        <f t="shared" si="49"/>
        <v>3699.2422910382152</v>
      </c>
      <c r="I92" s="13">
        <f t="shared" si="50"/>
        <v>6808289.1478692451</v>
      </c>
      <c r="J92" s="12">
        <f t="shared" si="71"/>
        <v>6808.2891478692454</v>
      </c>
      <c r="K92" s="13">
        <f t="shared" si="51"/>
        <v>7748367.2246996528</v>
      </c>
      <c r="L92" s="13">
        <f t="shared" si="52"/>
        <v>8031.9797548591096</v>
      </c>
      <c r="M92" s="12">
        <f t="shared" si="53"/>
        <v>-5629.6890208495952</v>
      </c>
      <c r="N92" s="13">
        <f t="shared" si="54"/>
        <v>5728.8131677505535</v>
      </c>
      <c r="O92" s="12">
        <f t="shared" si="55"/>
        <v>213.81469151790665</v>
      </c>
      <c r="P92" s="13">
        <f t="shared" si="56"/>
        <v>-5629689.0208495948</v>
      </c>
      <c r="Q92" s="13">
        <f t="shared" si="57"/>
        <v>5728813.1677505532</v>
      </c>
      <c r="R92" s="13">
        <f t="shared" si="72"/>
        <v>8031979.7548591094</v>
      </c>
      <c r="S92" s="1">
        <f t="shared" si="58"/>
        <v>5175754.9317215765</v>
      </c>
      <c r="T92" s="1">
        <f t="shared" si="86"/>
        <v>5459381.3552221572</v>
      </c>
      <c r="U92" s="3">
        <f t="shared" si="59"/>
        <v>7522850.7824486019</v>
      </c>
      <c r="V92" s="14">
        <f t="shared" si="46"/>
        <v>59520818614128.383</v>
      </c>
      <c r="W92" s="14">
        <f t="shared" si="60"/>
        <v>32256349391.233303</v>
      </c>
      <c r="X92" s="14">
        <f t="shared" si="61"/>
        <v>-51439792866</v>
      </c>
      <c r="Y92" s="14">
        <f t="shared" si="73"/>
        <v>-19183443474.766697</v>
      </c>
      <c r="Z92" s="12">
        <f t="shared" si="62"/>
        <v>87.735029497427135</v>
      </c>
      <c r="AA92" s="13">
        <f t="shared" si="74"/>
        <v>327649065.14324343</v>
      </c>
      <c r="AB92" s="12">
        <f t="shared" si="63"/>
        <v>10</v>
      </c>
      <c r="AC92" s="14">
        <f t="shared" si="64"/>
        <v>32764906</v>
      </c>
      <c r="AD92" s="2">
        <f t="shared" si="75"/>
        <v>6.096209406143914E-2</v>
      </c>
      <c r="AE92" s="3">
        <f t="shared" si="76"/>
        <v>1.0639892602825954E-3</v>
      </c>
      <c r="AF92" s="3">
        <f t="shared" si="77"/>
        <v>6378136.3897398328</v>
      </c>
      <c r="AG92" s="2">
        <f t="shared" si="78"/>
        <v>6786.2711801527703</v>
      </c>
      <c r="AH92" s="2">
        <f t="shared" si="65"/>
        <v>-0.49486280144849082</v>
      </c>
      <c r="AI92" s="2">
        <f t="shared" si="66"/>
        <v>465.10113699522401</v>
      </c>
      <c r="AJ92" s="1">
        <f t="shared" si="67"/>
        <v>-2678894.0987016177</v>
      </c>
      <c r="AK92" s="1">
        <f t="shared" si="68"/>
        <v>6801502.8766890923</v>
      </c>
      <c r="AL92" s="1">
        <f t="shared" si="87"/>
        <v>7310055.7435404249</v>
      </c>
      <c r="AM92" s="1">
        <f t="shared" si="88"/>
        <v>-2978897.7089617848</v>
      </c>
      <c r="AN92" s="1">
        <f t="shared" si="89"/>
        <v>6808289.1478692451</v>
      </c>
      <c r="AO92" s="2">
        <f t="shared" si="79"/>
        <v>0.49486280144849082</v>
      </c>
      <c r="AP92" s="2">
        <f t="shared" si="80"/>
        <v>-465.10113699522401</v>
      </c>
      <c r="AQ92" s="2">
        <f t="shared" si="81"/>
        <v>-5629.6890208495952</v>
      </c>
      <c r="AR92" s="1">
        <f t="shared" si="82"/>
        <v>5728.8131677505535</v>
      </c>
      <c r="AS92" s="2">
        <f t="shared" si="83"/>
        <v>-5629.1941580481471</v>
      </c>
      <c r="AT92" s="2">
        <f t="shared" si="84"/>
        <v>5263.7120307553296</v>
      </c>
      <c r="AU92" s="2">
        <f t="shared" si="85"/>
        <v>7706.7821567578894</v>
      </c>
    </row>
    <row r="93" spans="4:47" x14ac:dyDescent="0.2">
      <c r="D93" s="11">
        <f t="shared" si="69"/>
        <v>45</v>
      </c>
      <c r="E93" s="12">
        <f t="shared" si="70"/>
        <v>0.78539816339744828</v>
      </c>
      <c r="F93" s="13">
        <f t="shared" si="47"/>
        <v>7345778.7963564498</v>
      </c>
      <c r="G93" s="13">
        <f t="shared" si="48"/>
        <v>3635418.7963564498</v>
      </c>
      <c r="H93" s="13">
        <f t="shared" si="49"/>
        <v>3635.41879635645</v>
      </c>
      <c r="I93" s="13">
        <f t="shared" si="50"/>
        <v>6868488.7901233407</v>
      </c>
      <c r="J93" s="12">
        <f t="shared" si="71"/>
        <v>6868.4887901233406</v>
      </c>
      <c r="K93" s="13">
        <f t="shared" si="51"/>
        <v>7771255.2451294363</v>
      </c>
      <c r="L93" s="13">
        <f t="shared" si="52"/>
        <v>8013.0952973745016</v>
      </c>
      <c r="M93" s="12">
        <f t="shared" si="53"/>
        <v>-5666.1140230675446</v>
      </c>
      <c r="N93" s="13">
        <f t="shared" si="54"/>
        <v>5666.1140230675437</v>
      </c>
      <c r="O93" s="12">
        <f t="shared" si="55"/>
        <v>212.68372956715845</v>
      </c>
      <c r="P93" s="13">
        <f t="shared" si="56"/>
        <v>-5666114.0230675442</v>
      </c>
      <c r="Q93" s="13">
        <f t="shared" si="57"/>
        <v>5666114.0230675433</v>
      </c>
      <c r="R93" s="13">
        <f t="shared" si="72"/>
        <v>8013095.2973745</v>
      </c>
      <c r="S93" s="1">
        <f t="shared" si="58"/>
        <v>5139756.5164072448</v>
      </c>
      <c r="T93" s="1">
        <f t="shared" si="86"/>
        <v>5517041.1307310592</v>
      </c>
      <c r="U93" s="3">
        <f t="shared" si="59"/>
        <v>7540214.8434994202</v>
      </c>
      <c r="V93" s="14">
        <f t="shared" si="46"/>
        <v>59516338072758.703</v>
      </c>
      <c r="W93" s="14">
        <f t="shared" si="60"/>
        <v>32104848122.402676</v>
      </c>
      <c r="X93" s="14">
        <f t="shared" si="61"/>
        <v>-51288291598</v>
      </c>
      <c r="Y93" s="14">
        <f t="shared" si="73"/>
        <v>-19183443475.597324</v>
      </c>
      <c r="Z93" s="12">
        <f t="shared" si="62"/>
        <v>87.786403158453936</v>
      </c>
      <c r="AA93" s="13">
        <f t="shared" si="74"/>
        <v>328610934.37633729</v>
      </c>
      <c r="AB93" s="12">
        <f t="shared" si="63"/>
        <v>10</v>
      </c>
      <c r="AC93" s="14">
        <f t="shared" si="64"/>
        <v>32861093</v>
      </c>
      <c r="AD93" s="2">
        <f t="shared" si="75"/>
        <v>6.1691305712891761E-2</v>
      </c>
      <c r="AE93" s="3">
        <f t="shared" si="76"/>
        <v>1.0767164045443489E-3</v>
      </c>
      <c r="AF93" s="3">
        <f t="shared" si="77"/>
        <v>6378136.3028534148</v>
      </c>
      <c r="AG93" s="2">
        <f t="shared" si="78"/>
        <v>6867.4466415543156</v>
      </c>
      <c r="AH93" s="2">
        <f t="shared" si="65"/>
        <v>-0.50078221067512441</v>
      </c>
      <c r="AI93" s="2">
        <f t="shared" si="66"/>
        <v>465.10113065936514</v>
      </c>
      <c r="AJ93" s="1">
        <f t="shared" si="67"/>
        <v>-2742717.506496965</v>
      </c>
      <c r="AK93" s="1">
        <f t="shared" si="68"/>
        <v>6861621.3434817865</v>
      </c>
      <c r="AL93" s="1">
        <f t="shared" si="87"/>
        <v>7389475.4063985981</v>
      </c>
      <c r="AM93" s="1">
        <f t="shared" si="88"/>
        <v>-3042721.2036435502</v>
      </c>
      <c r="AN93" s="1">
        <f t="shared" si="89"/>
        <v>6868488.7901233407</v>
      </c>
      <c r="AO93" s="2">
        <f t="shared" si="79"/>
        <v>0.50078221067512441</v>
      </c>
      <c r="AP93" s="2">
        <f t="shared" si="80"/>
        <v>-465.10113065936514</v>
      </c>
      <c r="AQ93" s="2">
        <f t="shared" si="81"/>
        <v>-5666.1140230675446</v>
      </c>
      <c r="AR93" s="1">
        <f t="shared" si="82"/>
        <v>5666.1140230675437</v>
      </c>
      <c r="AS93" s="2">
        <f t="shared" si="83"/>
        <v>-5665.6132408568692</v>
      </c>
      <c r="AT93" s="2">
        <f t="shared" si="84"/>
        <v>5201.0128924081782</v>
      </c>
      <c r="AU93" s="2">
        <f t="shared" si="85"/>
        <v>7690.8847671752801</v>
      </c>
    </row>
    <row r="94" spans="4:47" x14ac:dyDescent="0.2">
      <c r="D94" s="11">
        <f t="shared" si="69"/>
        <v>45.5</v>
      </c>
      <c r="E94" s="12">
        <f t="shared" si="70"/>
        <v>0.79412480965741994</v>
      </c>
      <c r="F94" s="13">
        <f t="shared" si="47"/>
        <v>7281395.8921790011</v>
      </c>
      <c r="G94" s="13">
        <f t="shared" si="48"/>
        <v>3571035.8921790011</v>
      </c>
      <c r="H94" s="13">
        <f t="shared" si="49"/>
        <v>3571.0358921790012</v>
      </c>
      <c r="I94" s="13">
        <f t="shared" si="50"/>
        <v>6928165.3703636331</v>
      </c>
      <c r="J94" s="12">
        <f t="shared" si="71"/>
        <v>6928.165370363633</v>
      </c>
      <c r="K94" s="13">
        <f t="shared" si="51"/>
        <v>7794342.3547042459</v>
      </c>
      <c r="L94" s="13">
        <f t="shared" si="52"/>
        <v>7994.1141400850674</v>
      </c>
      <c r="M94" s="12">
        <f t="shared" si="53"/>
        <v>-5701.8055010054686</v>
      </c>
      <c r="N94" s="13">
        <f t="shared" si="54"/>
        <v>5603.1486606560602</v>
      </c>
      <c r="O94" s="12">
        <f t="shared" si="55"/>
        <v>211.5514470860559</v>
      </c>
      <c r="P94" s="13">
        <f t="shared" si="56"/>
        <v>-5701805.5010054689</v>
      </c>
      <c r="Q94" s="13">
        <f t="shared" si="57"/>
        <v>5603148.6606560601</v>
      </c>
      <c r="R94" s="13">
        <f t="shared" si="72"/>
        <v>7994114.1400850685</v>
      </c>
      <c r="S94" s="1">
        <f t="shared" si="58"/>
        <v>5103319.3935309565</v>
      </c>
      <c r="T94" s="1">
        <f t="shared" si="86"/>
        <v>5574561.8408050723</v>
      </c>
      <c r="U94" s="3">
        <f t="shared" si="59"/>
        <v>7557751.5538253309</v>
      </c>
      <c r="V94" s="14">
        <f t="shared" si="46"/>
        <v>59512096397032.438</v>
      </c>
      <c r="W94" s="14">
        <f t="shared" si="60"/>
        <v>31952930442.354008</v>
      </c>
      <c r="X94" s="14">
        <f t="shared" si="61"/>
        <v>-51136373918</v>
      </c>
      <c r="Y94" s="14">
        <f t="shared" si="73"/>
        <v>-19183443475.645992</v>
      </c>
      <c r="Z94" s="12">
        <f t="shared" si="62"/>
        <v>87.837738954978434</v>
      </c>
      <c r="AA94" s="13">
        <f t="shared" si="74"/>
        <v>329581308.56311244</v>
      </c>
      <c r="AB94" s="12">
        <f t="shared" si="63"/>
        <v>10</v>
      </c>
      <c r="AC94" s="14">
        <f t="shared" si="64"/>
        <v>32958130</v>
      </c>
      <c r="AD94" s="2">
        <f t="shared" si="75"/>
        <v>6.2420517364344383E-2</v>
      </c>
      <c r="AE94" s="3">
        <f t="shared" si="76"/>
        <v>1.0894435488061024E-3</v>
      </c>
      <c r="AF94" s="3">
        <f t="shared" si="77"/>
        <v>6378136.2149338648</v>
      </c>
      <c r="AG94" s="2">
        <f t="shared" si="78"/>
        <v>6948.6221018434726</v>
      </c>
      <c r="AH94" s="2">
        <f t="shared" si="65"/>
        <v>-0.50670161982053785</v>
      </c>
      <c r="AI94" s="2">
        <f t="shared" si="66"/>
        <v>465.10112424816913</v>
      </c>
      <c r="AJ94" s="1">
        <f t="shared" si="67"/>
        <v>-2807100.3227548636</v>
      </c>
      <c r="AK94" s="1">
        <f t="shared" si="68"/>
        <v>6921216.7482617898</v>
      </c>
      <c r="AL94" s="1">
        <f t="shared" si="87"/>
        <v>7468805.3595223622</v>
      </c>
      <c r="AM94" s="1">
        <f t="shared" si="88"/>
        <v>-3107104.1078209989</v>
      </c>
      <c r="AN94" s="1">
        <f t="shared" si="89"/>
        <v>6928165.3703636331</v>
      </c>
      <c r="AO94" s="2">
        <f t="shared" si="79"/>
        <v>0.50670161982053785</v>
      </c>
      <c r="AP94" s="2">
        <f t="shared" si="80"/>
        <v>-465.10112424816913</v>
      </c>
      <c r="AQ94" s="2">
        <f t="shared" si="81"/>
        <v>-5701.8055010054686</v>
      </c>
      <c r="AR94" s="1">
        <f t="shared" si="82"/>
        <v>5603.1486606560602</v>
      </c>
      <c r="AS94" s="2">
        <f t="shared" si="83"/>
        <v>-5701.2987993856477</v>
      </c>
      <c r="AT94" s="2">
        <f t="shared" si="84"/>
        <v>5138.0475364078911</v>
      </c>
      <c r="AU94" s="2">
        <f t="shared" si="85"/>
        <v>7674.9163178671479</v>
      </c>
    </row>
    <row r="95" spans="4:47" x14ac:dyDescent="0.2">
      <c r="D95" s="11">
        <f t="shared" si="69"/>
        <v>46</v>
      </c>
      <c r="E95" s="12">
        <f t="shared" si="70"/>
        <v>0.8028514559173916</v>
      </c>
      <c r="F95" s="13">
        <f t="shared" si="47"/>
        <v>7216458.4815132925</v>
      </c>
      <c r="G95" s="13">
        <f t="shared" si="48"/>
        <v>3506098.4815132925</v>
      </c>
      <c r="H95" s="13">
        <f t="shared" si="49"/>
        <v>3506.0984815132924</v>
      </c>
      <c r="I95" s="13">
        <f t="shared" si="50"/>
        <v>6987314.3439874928</v>
      </c>
      <c r="J95" s="12">
        <f t="shared" si="71"/>
        <v>6987.314343987493</v>
      </c>
      <c r="K95" s="13">
        <f t="shared" si="51"/>
        <v>7817626.7692799959</v>
      </c>
      <c r="L95" s="13">
        <f t="shared" si="52"/>
        <v>7975.0389694943397</v>
      </c>
      <c r="M95" s="12">
        <f t="shared" si="53"/>
        <v>-5736.7629400090209</v>
      </c>
      <c r="N95" s="13">
        <f t="shared" si="54"/>
        <v>5539.927574895939</v>
      </c>
      <c r="O95" s="12">
        <f t="shared" si="55"/>
        <v>210.41806118448079</v>
      </c>
      <c r="P95" s="13">
        <f t="shared" si="56"/>
        <v>-5736762.9400090212</v>
      </c>
      <c r="Q95" s="13">
        <f t="shared" si="57"/>
        <v>5539927.5748959389</v>
      </c>
      <c r="R95" s="13">
        <f t="shared" si="72"/>
        <v>7975038.96949434</v>
      </c>
      <c r="S95" s="1">
        <f t="shared" si="58"/>
        <v>5066442.4366801558</v>
      </c>
      <c r="T95" s="1">
        <f t="shared" si="86"/>
        <v>5631941.0212056618</v>
      </c>
      <c r="U95" s="3">
        <f t="shared" si="59"/>
        <v>7575460.2916610045</v>
      </c>
      <c r="V95" s="14">
        <f t="shared" si="46"/>
        <v>59508097636817.172</v>
      </c>
      <c r="W95" s="14">
        <f t="shared" si="60"/>
        <v>31800623282.476669</v>
      </c>
      <c r="X95" s="14">
        <f t="shared" si="61"/>
        <v>-50984066758</v>
      </c>
      <c r="Y95" s="14">
        <f t="shared" si="73"/>
        <v>-19183443475.523331</v>
      </c>
      <c r="Z95" s="12">
        <f t="shared" si="62"/>
        <v>87.889021329655478</v>
      </c>
      <c r="AA95" s="13">
        <f t="shared" si="74"/>
        <v>330560113.80579817</v>
      </c>
      <c r="AB95" s="12">
        <f t="shared" si="63"/>
        <v>11</v>
      </c>
      <c r="AC95" s="14">
        <f t="shared" si="64"/>
        <v>30050919</v>
      </c>
      <c r="AD95" s="2">
        <f t="shared" si="75"/>
        <v>6.3222650180942266E-2</v>
      </c>
      <c r="AE95" s="3">
        <f t="shared" si="76"/>
        <v>1.1034434074940313E-3</v>
      </c>
      <c r="AF95" s="3">
        <f t="shared" si="77"/>
        <v>6378136.1170290923</v>
      </c>
      <c r="AG95" s="2">
        <f t="shared" si="78"/>
        <v>7037.9151068610399</v>
      </c>
      <c r="AH95" s="2">
        <f t="shared" si="65"/>
        <v>-0.51321296978582365</v>
      </c>
      <c r="AI95" s="2">
        <f t="shared" si="66"/>
        <v>465.10111710883905</v>
      </c>
      <c r="AJ95" s="1">
        <f t="shared" si="67"/>
        <v>-2872037.6355157997</v>
      </c>
      <c r="AK95" s="1">
        <f t="shared" si="68"/>
        <v>6980276.4288806319</v>
      </c>
      <c r="AL95" s="1">
        <f t="shared" si="87"/>
        <v>7548036.7780904286</v>
      </c>
      <c r="AM95" s="1">
        <f t="shared" si="88"/>
        <v>-3172041.5184867075</v>
      </c>
      <c r="AN95" s="1">
        <f t="shared" si="89"/>
        <v>6987314.3439874928</v>
      </c>
      <c r="AO95" s="2">
        <f t="shared" si="79"/>
        <v>0.51321296978582365</v>
      </c>
      <c r="AP95" s="2">
        <f t="shared" si="80"/>
        <v>-465.10111710883905</v>
      </c>
      <c r="AQ95" s="2">
        <f t="shared" si="81"/>
        <v>-5736.7629400090209</v>
      </c>
      <c r="AR95" s="1">
        <f t="shared" si="82"/>
        <v>5539.927574895939</v>
      </c>
      <c r="AS95" s="2">
        <f t="shared" si="83"/>
        <v>-5736.249727039235</v>
      </c>
      <c r="AT95" s="2">
        <f t="shared" si="84"/>
        <v>5074.8264577870996</v>
      </c>
      <c r="AU95" s="2">
        <f t="shared" si="85"/>
        <v>7658.8788022538693</v>
      </c>
    </row>
    <row r="96" spans="4:47" x14ac:dyDescent="0.2">
      <c r="D96" s="11">
        <f t="shared" si="69"/>
        <v>46.5</v>
      </c>
      <c r="E96" s="12">
        <f t="shared" si="70"/>
        <v>0.81157810217736326</v>
      </c>
      <c r="F96" s="13">
        <f t="shared" si="47"/>
        <v>7150971.5095945634</v>
      </c>
      <c r="G96" s="13">
        <f t="shared" si="48"/>
        <v>3440611.5095945634</v>
      </c>
      <c r="H96" s="13">
        <f t="shared" si="49"/>
        <v>3440.6115095945634</v>
      </c>
      <c r="I96" s="13">
        <f t="shared" si="50"/>
        <v>7045931.2065715669</v>
      </c>
      <c r="J96" s="12">
        <f t="shared" si="71"/>
        <v>7045.9312065715667</v>
      </c>
      <c r="K96" s="13">
        <f t="shared" si="51"/>
        <v>7841106.6902379049</v>
      </c>
      <c r="L96" s="13">
        <f t="shared" si="52"/>
        <v>7955.8724562207108</v>
      </c>
      <c r="M96" s="12">
        <f t="shared" si="53"/>
        <v>-5770.9859787850819</v>
      </c>
      <c r="N96" s="13">
        <f t="shared" si="54"/>
        <v>5476.4612088754311</v>
      </c>
      <c r="O96" s="12">
        <f t="shared" si="55"/>
        <v>209.2837855084951</v>
      </c>
      <c r="P96" s="13">
        <f t="shared" si="56"/>
        <v>-5770985.9787850818</v>
      </c>
      <c r="Q96" s="13">
        <f t="shared" si="57"/>
        <v>5476461.2088754307</v>
      </c>
      <c r="R96" s="13">
        <f t="shared" si="72"/>
        <v>7955872.4562207097</v>
      </c>
      <c r="S96" s="1">
        <f t="shared" si="58"/>
        <v>5029124.5137675721</v>
      </c>
      <c r="T96" s="1">
        <f t="shared" si="86"/>
        <v>5689176.1738439053</v>
      </c>
      <c r="U96" s="3">
        <f t="shared" si="59"/>
        <v>7593340.4317211471</v>
      </c>
      <c r="V96" s="14">
        <f t="shared" si="46"/>
        <v>59504345667713.734</v>
      </c>
      <c r="W96" s="14">
        <f t="shared" si="60"/>
        <v>31647953269.825684</v>
      </c>
      <c r="X96" s="14">
        <f t="shared" si="61"/>
        <v>-50831396745</v>
      </c>
      <c r="Y96" s="14">
        <f t="shared" si="73"/>
        <v>-19183443475.174316</v>
      </c>
      <c r="Z96" s="12">
        <f t="shared" si="62"/>
        <v>87.940234768499494</v>
      </c>
      <c r="AA96" s="13">
        <f t="shared" si="74"/>
        <v>331547275.56456876</v>
      </c>
      <c r="AB96" s="12">
        <f t="shared" si="63"/>
        <v>11</v>
      </c>
      <c r="AC96" s="14">
        <f t="shared" si="64"/>
        <v>30140661</v>
      </c>
      <c r="AD96" s="2">
        <f t="shared" si="75"/>
        <v>6.402478299754015E-2</v>
      </c>
      <c r="AE96" s="3">
        <f t="shared" si="76"/>
        <v>1.1174432661819602E-3</v>
      </c>
      <c r="AF96" s="3">
        <f t="shared" si="77"/>
        <v>6378136.0178742306</v>
      </c>
      <c r="AG96" s="2">
        <f t="shared" si="78"/>
        <v>7127.2081104992039</v>
      </c>
      <c r="AH96" s="2">
        <f t="shared" si="65"/>
        <v>-0.51972431965041843</v>
      </c>
      <c r="AI96" s="2">
        <f t="shared" si="66"/>
        <v>465.101109878351</v>
      </c>
      <c r="AJ96" s="1">
        <f t="shared" si="67"/>
        <v>-2937524.5082796672</v>
      </c>
      <c r="AK96" s="1">
        <f t="shared" si="68"/>
        <v>7038803.9984610677</v>
      </c>
      <c r="AL96" s="1">
        <f t="shared" si="87"/>
        <v>7627175.8840015754</v>
      </c>
      <c r="AM96" s="1">
        <f t="shared" si="88"/>
        <v>-3237528.4904054366</v>
      </c>
      <c r="AN96" s="1">
        <f t="shared" si="89"/>
        <v>7045931.2065715669</v>
      </c>
      <c r="AO96" s="2">
        <f t="shared" si="79"/>
        <v>0.51972431965041843</v>
      </c>
      <c r="AP96" s="2">
        <f t="shared" si="80"/>
        <v>-465.101109878351</v>
      </c>
      <c r="AQ96" s="2">
        <f t="shared" si="81"/>
        <v>-5770.9859787850819</v>
      </c>
      <c r="AR96" s="1">
        <f t="shared" si="82"/>
        <v>5476.4612088754311</v>
      </c>
      <c r="AS96" s="2">
        <f t="shared" si="83"/>
        <v>-5770.4662544654311</v>
      </c>
      <c r="AT96" s="2">
        <f t="shared" si="84"/>
        <v>5011.3600989970801</v>
      </c>
      <c r="AU96" s="2">
        <f t="shared" si="85"/>
        <v>7642.7750742609405</v>
      </c>
    </row>
    <row r="97" spans="4:47" x14ac:dyDescent="0.2">
      <c r="D97" s="11">
        <f t="shared" si="69"/>
        <v>47</v>
      </c>
      <c r="E97" s="12">
        <f t="shared" si="70"/>
        <v>0.82030474843733492</v>
      </c>
      <c r="F97" s="13">
        <f t="shared" si="47"/>
        <v>7084939.9635092653</v>
      </c>
      <c r="G97" s="13">
        <f t="shared" si="48"/>
        <v>3374579.9635092653</v>
      </c>
      <c r="H97" s="13">
        <f t="shared" si="49"/>
        <v>3374.5799635092653</v>
      </c>
      <c r="I97" s="13">
        <f t="shared" si="50"/>
        <v>7104011.4942148281</v>
      </c>
      <c r="J97" s="12">
        <f t="shared" si="71"/>
        <v>7104.0114942148284</v>
      </c>
      <c r="K97" s="13">
        <f t="shared" si="51"/>
        <v>7864780.3046273701</v>
      </c>
      <c r="L97" s="13">
        <f t="shared" si="52"/>
        <v>7936.6172544472256</v>
      </c>
      <c r="M97" s="12">
        <f t="shared" si="53"/>
        <v>-5804.4744073745569</v>
      </c>
      <c r="N97" s="13">
        <f t="shared" si="54"/>
        <v>5412.7599519767373</v>
      </c>
      <c r="O97" s="12">
        <f t="shared" si="55"/>
        <v>208.14883020734061</v>
      </c>
      <c r="P97" s="13">
        <f t="shared" si="56"/>
        <v>-5804474.4073745571</v>
      </c>
      <c r="Q97" s="13">
        <f t="shared" si="57"/>
        <v>5412759.951976737</v>
      </c>
      <c r="R97" s="13">
        <f t="shared" si="72"/>
        <v>7936617.2544472255</v>
      </c>
      <c r="S97" s="1">
        <f t="shared" si="58"/>
        <v>4991364.4873845987</v>
      </c>
      <c r="T97" s="1">
        <f t="shared" si="86"/>
        <v>5746264.7662588069</v>
      </c>
      <c r="U97" s="3">
        <f t="shared" si="59"/>
        <v>7611391.3452056516</v>
      </c>
      <c r="V97" s="14">
        <f t="shared" ref="V97:V160" si="90">PRODUCT($B$14, N97, G97) - PRODUCT($B$14, M97, I97)</f>
        <v>59500844189090.727</v>
      </c>
      <c r="W97" s="14">
        <f t="shared" si="60"/>
        <v>31494946721.794708</v>
      </c>
      <c r="X97" s="14">
        <f t="shared" si="61"/>
        <v>-50678390197</v>
      </c>
      <c r="Y97" s="14">
        <f t="shared" si="73"/>
        <v>-19183443475.205292</v>
      </c>
      <c r="Z97" s="12">
        <f t="shared" si="62"/>
        <v>87.991363805370668</v>
      </c>
      <c r="AA97" s="13">
        <f t="shared" si="74"/>
        <v>332542718.66326892</v>
      </c>
      <c r="AB97" s="12">
        <f t="shared" si="63"/>
        <v>11</v>
      </c>
      <c r="AC97" s="14">
        <f t="shared" si="64"/>
        <v>30231156</v>
      </c>
      <c r="AD97" s="2">
        <f t="shared" si="75"/>
        <v>6.4826915814138034E-2</v>
      </c>
      <c r="AE97" s="3">
        <f t="shared" si="76"/>
        <v>1.1314431248698892E-3</v>
      </c>
      <c r="AF97" s="3">
        <f t="shared" si="77"/>
        <v>6378135.9174692798</v>
      </c>
      <c r="AG97" s="2">
        <f t="shared" si="78"/>
        <v>7216.5011127404641</v>
      </c>
      <c r="AH97" s="2">
        <f t="shared" si="65"/>
        <v>-0.52623566941314937</v>
      </c>
      <c r="AI97" s="2">
        <f t="shared" si="66"/>
        <v>465.10110255670503</v>
      </c>
      <c r="AJ97" s="1">
        <f t="shared" si="67"/>
        <v>-3003555.9539600145</v>
      </c>
      <c r="AK97" s="1">
        <f t="shared" si="68"/>
        <v>7096794.9931020876</v>
      </c>
      <c r="AL97" s="1">
        <f t="shared" si="87"/>
        <v>7706221.3530813865</v>
      </c>
      <c r="AM97" s="1">
        <f t="shared" si="88"/>
        <v>-3303560.0364907347</v>
      </c>
      <c r="AN97" s="1">
        <f t="shared" si="89"/>
        <v>7104011.4942148281</v>
      </c>
      <c r="AO97" s="2">
        <f t="shared" si="79"/>
        <v>0.52623566941314937</v>
      </c>
      <c r="AP97" s="2">
        <f t="shared" si="80"/>
        <v>-465.10110255670503</v>
      </c>
      <c r="AQ97" s="2">
        <f t="shared" si="81"/>
        <v>-5804.4744073745569</v>
      </c>
      <c r="AR97" s="1">
        <f t="shared" si="82"/>
        <v>5412.7599519767373</v>
      </c>
      <c r="AS97" s="2">
        <f t="shared" si="83"/>
        <v>-5803.948171705144</v>
      </c>
      <c r="AT97" s="2">
        <f t="shared" si="84"/>
        <v>4947.6588494200323</v>
      </c>
      <c r="AU97" s="2">
        <f t="shared" si="85"/>
        <v>7626.6075335029427</v>
      </c>
    </row>
    <row r="98" spans="4:47" x14ac:dyDescent="0.2">
      <c r="D98" s="11">
        <f t="shared" si="69"/>
        <v>47.5</v>
      </c>
      <c r="E98" s="12">
        <f t="shared" si="70"/>
        <v>0.82903139469730658</v>
      </c>
      <c r="F98" s="13">
        <f t="shared" si="47"/>
        <v>7018368.8718152866</v>
      </c>
      <c r="G98" s="13">
        <f t="shared" si="48"/>
        <v>3308008.8718152866</v>
      </c>
      <c r="H98" s="13">
        <f t="shared" si="49"/>
        <v>3308.0088718152865</v>
      </c>
      <c r="I98" s="13">
        <f t="shared" si="50"/>
        <v>7161550.783878509</v>
      </c>
      <c r="J98" s="12">
        <f t="shared" si="71"/>
        <v>7161.5507838785088</v>
      </c>
      <c r="K98" s="13">
        <f t="shared" si="51"/>
        <v>7888645.7853093855</v>
      </c>
      <c r="L98" s="13">
        <f t="shared" si="52"/>
        <v>7917.2760013938096</v>
      </c>
      <c r="M98" s="12">
        <f t="shared" si="53"/>
        <v>-5837.2281650983359</v>
      </c>
      <c r="N98" s="13">
        <f t="shared" si="54"/>
        <v>5348.834137532127</v>
      </c>
      <c r="O98" s="12">
        <f t="shared" si="55"/>
        <v>207.0134019039661</v>
      </c>
      <c r="P98" s="13">
        <f t="shared" si="56"/>
        <v>-5837228.1650983356</v>
      </c>
      <c r="Q98" s="13">
        <f t="shared" si="57"/>
        <v>5348834.1375321271</v>
      </c>
      <c r="R98" s="13">
        <f t="shared" si="72"/>
        <v>7917276.001393809</v>
      </c>
      <c r="S98" s="1">
        <f t="shared" si="58"/>
        <v>4953161.2151651001</v>
      </c>
      <c r="T98" s="1">
        <f t="shared" si="86"/>
        <v>5803204.2310930854</v>
      </c>
      <c r="U98" s="3">
        <f t="shared" si="59"/>
        <v>7629612.3998006936</v>
      </c>
      <c r="V98" s="14">
        <f t="shared" si="90"/>
        <v>59497596722262.438</v>
      </c>
      <c r="W98" s="14">
        <f t="shared" si="60"/>
        <v>31341629641.123177</v>
      </c>
      <c r="X98" s="14">
        <f t="shared" si="61"/>
        <v>-50525073116</v>
      </c>
      <c r="Y98" s="14">
        <f t="shared" si="73"/>
        <v>-19183443474.876823</v>
      </c>
      <c r="Z98" s="12">
        <f t="shared" si="62"/>
        <v>88.042393026461809</v>
      </c>
      <c r="AA98" s="13">
        <f t="shared" si="74"/>
        <v>333546367.29503375</v>
      </c>
      <c r="AB98" s="12">
        <f t="shared" si="63"/>
        <v>11</v>
      </c>
      <c r="AC98" s="14">
        <f t="shared" si="64"/>
        <v>30322397</v>
      </c>
      <c r="AD98" s="2">
        <f t="shared" si="75"/>
        <v>6.5629048630735917E-2</v>
      </c>
      <c r="AE98" s="3">
        <f t="shared" si="76"/>
        <v>1.1454429835578179E-3</v>
      </c>
      <c r="AF98" s="3">
        <f t="shared" si="77"/>
        <v>6378135.815814239</v>
      </c>
      <c r="AG98" s="2">
        <f t="shared" si="78"/>
        <v>7305.7941135673173</v>
      </c>
      <c r="AH98" s="2">
        <f t="shared" si="65"/>
        <v>-0.53274701907274014</v>
      </c>
      <c r="AI98" s="2">
        <f t="shared" si="66"/>
        <v>465.10109514390103</v>
      </c>
      <c r="AJ98" s="1">
        <f t="shared" si="67"/>
        <v>-3070126.9439989524</v>
      </c>
      <c r="AK98" s="1">
        <f t="shared" si="68"/>
        <v>7154244.9897649419</v>
      </c>
      <c r="AL98" s="1">
        <f t="shared" si="87"/>
        <v>7785171.8558966387</v>
      </c>
      <c r="AM98" s="1">
        <f t="shared" si="88"/>
        <v>-3370131.1281847134</v>
      </c>
      <c r="AN98" s="1">
        <f t="shared" si="89"/>
        <v>7161550.783878509</v>
      </c>
      <c r="AO98" s="2">
        <f t="shared" si="79"/>
        <v>0.53274701907274014</v>
      </c>
      <c r="AP98" s="2">
        <f t="shared" si="80"/>
        <v>-465.10109514390103</v>
      </c>
      <c r="AQ98" s="2">
        <f t="shared" si="81"/>
        <v>-5837.2281650983359</v>
      </c>
      <c r="AR98" s="1">
        <f t="shared" si="82"/>
        <v>5348.834137532127</v>
      </c>
      <c r="AS98" s="2">
        <f t="shared" si="83"/>
        <v>-5836.6954180792636</v>
      </c>
      <c r="AT98" s="2">
        <f t="shared" si="84"/>
        <v>4883.7330423882258</v>
      </c>
      <c r="AU98" s="2">
        <f t="shared" si="85"/>
        <v>7610.3785604095947</v>
      </c>
    </row>
    <row r="99" spans="4:47" x14ac:dyDescent="0.2">
      <c r="D99" s="11">
        <f t="shared" si="69"/>
        <v>48</v>
      </c>
      <c r="E99" s="12">
        <f t="shared" si="70"/>
        <v>0.83775804095727824</v>
      </c>
      <c r="F99" s="13">
        <f t="shared" si="47"/>
        <v>6951263.3041589987</v>
      </c>
      <c r="G99" s="13">
        <f t="shared" si="48"/>
        <v>3240903.3041589987</v>
      </c>
      <c r="H99" s="13">
        <f t="shared" si="49"/>
        <v>3240.9033041589987</v>
      </c>
      <c r="I99" s="13">
        <f t="shared" si="50"/>
        <v>7218544.6937229242</v>
      </c>
      <c r="J99" s="12">
        <f t="shared" si="71"/>
        <v>7218.5446937229244</v>
      </c>
      <c r="K99" s="13">
        <f t="shared" si="51"/>
        <v>7912701.2911005365</v>
      </c>
      <c r="L99" s="13">
        <f t="shared" si="52"/>
        <v>7897.8513168117397</v>
      </c>
      <c r="M99" s="12">
        <f t="shared" si="53"/>
        <v>-5869.2473384784698</v>
      </c>
      <c r="N99" s="13">
        <f t="shared" si="54"/>
        <v>5284.6940405503456</v>
      </c>
      <c r="O99" s="12">
        <f t="shared" si="55"/>
        <v>205.87770366900486</v>
      </c>
      <c r="P99" s="13">
        <f t="shared" si="56"/>
        <v>-5869247.3384784702</v>
      </c>
      <c r="Q99" s="13">
        <f t="shared" si="57"/>
        <v>5284694.0405503456</v>
      </c>
      <c r="R99" s="13">
        <f t="shared" si="72"/>
        <v>7897851.3168117404</v>
      </c>
      <c r="S99" s="1">
        <f t="shared" si="58"/>
        <v>4914513.5501598306</v>
      </c>
      <c r="T99" s="1">
        <f t="shared" si="86"/>
        <v>5859991.9655665448</v>
      </c>
      <c r="U99" s="3">
        <f t="shared" si="59"/>
        <v>7648002.9596757507</v>
      </c>
      <c r="V99" s="14">
        <f t="shared" si="90"/>
        <v>59494606608810.141</v>
      </c>
      <c r="W99" s="14">
        <f t="shared" si="60"/>
        <v>31188027711.232464</v>
      </c>
      <c r="X99" s="14">
        <f t="shared" si="61"/>
        <v>-50371471186</v>
      </c>
      <c r="Y99" s="14">
        <f t="shared" si="73"/>
        <v>-19183443474.767536</v>
      </c>
      <c r="Z99" s="12">
        <f t="shared" si="62"/>
        <v>88.093307074726113</v>
      </c>
      <c r="AA99" s="13">
        <f t="shared" si="74"/>
        <v>334558145.02813369</v>
      </c>
      <c r="AB99" s="12">
        <f t="shared" si="63"/>
        <v>11</v>
      </c>
      <c r="AC99" s="14">
        <f t="shared" si="64"/>
        <v>30414376</v>
      </c>
      <c r="AD99" s="2">
        <f t="shared" si="75"/>
        <v>6.6431181447333801E-2</v>
      </c>
      <c r="AE99" s="3">
        <f t="shared" si="76"/>
        <v>1.1594428422457468E-3</v>
      </c>
      <c r="AF99" s="3">
        <f t="shared" si="77"/>
        <v>6378135.712909109</v>
      </c>
      <c r="AG99" s="2">
        <f t="shared" si="78"/>
        <v>7395.0871129622637</v>
      </c>
      <c r="AH99" s="2">
        <f t="shared" si="65"/>
        <v>-0.53925836862791465</v>
      </c>
      <c r="AI99" s="2">
        <f t="shared" si="66"/>
        <v>465.10108763993901</v>
      </c>
      <c r="AJ99" s="1">
        <f t="shared" si="67"/>
        <v>-3137232.4087501103</v>
      </c>
      <c r="AK99" s="1">
        <f t="shared" si="68"/>
        <v>7211149.6066099619</v>
      </c>
      <c r="AL99" s="1">
        <f t="shared" si="87"/>
        <v>7864026.0576515784</v>
      </c>
      <c r="AM99" s="1">
        <f t="shared" si="88"/>
        <v>-3437236.6958410013</v>
      </c>
      <c r="AN99" s="1">
        <f t="shared" si="89"/>
        <v>7218544.6937229242</v>
      </c>
      <c r="AO99" s="2">
        <f t="shared" si="79"/>
        <v>0.53925836862791465</v>
      </c>
      <c r="AP99" s="2">
        <f t="shared" si="80"/>
        <v>-465.10108763993901</v>
      </c>
      <c r="AQ99" s="2">
        <f t="shared" si="81"/>
        <v>-5869.2473384784698</v>
      </c>
      <c r="AR99" s="1">
        <f t="shared" si="82"/>
        <v>5284.6940405503456</v>
      </c>
      <c r="AS99" s="2">
        <f t="shared" si="83"/>
        <v>-5868.7080801098418</v>
      </c>
      <c r="AT99" s="2">
        <f t="shared" si="84"/>
        <v>4819.5929529104069</v>
      </c>
      <c r="AU99" s="2">
        <f t="shared" si="85"/>
        <v>7594.0905157425004</v>
      </c>
    </row>
    <row r="100" spans="4:47" x14ac:dyDescent="0.2">
      <c r="D100" s="11">
        <f t="shared" si="69"/>
        <v>48.5</v>
      </c>
      <c r="E100" s="12">
        <f t="shared" si="70"/>
        <v>0.84648468721724979</v>
      </c>
      <c r="F100" s="13">
        <f t="shared" si="47"/>
        <v>6883628.3708891887</v>
      </c>
      <c r="G100" s="13">
        <f t="shared" si="48"/>
        <v>3173268.3708891887</v>
      </c>
      <c r="H100" s="13">
        <f t="shared" si="49"/>
        <v>3173.2683708891886</v>
      </c>
      <c r="I100" s="13">
        <f t="shared" si="50"/>
        <v>7274988.8834411791</v>
      </c>
      <c r="J100" s="12">
        <f t="shared" si="71"/>
        <v>7274.9888834411795</v>
      </c>
      <c r="K100" s="13">
        <f t="shared" si="51"/>
        <v>7936944.9669175902</v>
      </c>
      <c r="L100" s="13">
        <f t="shared" si="52"/>
        <v>7878.3458025001519</v>
      </c>
      <c r="M100" s="12">
        <f t="shared" si="53"/>
        <v>-5900.5321591365109</v>
      </c>
      <c r="N100" s="13">
        <f t="shared" si="54"/>
        <v>5220.349875512904</v>
      </c>
      <c r="O100" s="12">
        <f t="shared" si="55"/>
        <v>204.74193499812276</v>
      </c>
      <c r="P100" s="13">
        <f t="shared" si="56"/>
        <v>-5900532.1591365114</v>
      </c>
      <c r="Q100" s="13">
        <f t="shared" si="57"/>
        <v>5220349.8755129036</v>
      </c>
      <c r="R100" s="13">
        <f t="shared" si="72"/>
        <v>7878345.802500152</v>
      </c>
      <c r="S100" s="1">
        <f t="shared" si="58"/>
        <v>4875420.341221666</v>
      </c>
      <c r="T100" s="1">
        <f t="shared" si="86"/>
        <v>5916625.3309471477</v>
      </c>
      <c r="U100" s="3">
        <f t="shared" si="59"/>
        <v>7666562.3854765203</v>
      </c>
      <c r="V100" s="14">
        <f t="shared" si="90"/>
        <v>59491877009045.703</v>
      </c>
      <c r="W100" s="14">
        <f t="shared" si="60"/>
        <v>31034166291.885883</v>
      </c>
      <c r="X100" s="14">
        <f t="shared" si="61"/>
        <v>-50217609767</v>
      </c>
      <c r="Y100" s="14">
        <f t="shared" si="73"/>
        <v>-19183443475.114117</v>
      </c>
      <c r="Z100" s="12">
        <f t="shared" si="62"/>
        <v>88.144090654248018</v>
      </c>
      <c r="AA100" s="13">
        <f t="shared" si="74"/>
        <v>335577974.81178004</v>
      </c>
      <c r="AB100" s="12">
        <f t="shared" si="63"/>
        <v>11</v>
      </c>
      <c r="AC100" s="14">
        <f t="shared" si="64"/>
        <v>30507088</v>
      </c>
      <c r="AD100" s="2">
        <f t="shared" si="75"/>
        <v>6.7233314263931684E-2</v>
      </c>
      <c r="AE100" s="3">
        <f t="shared" si="76"/>
        <v>1.1734427009336757E-3</v>
      </c>
      <c r="AF100" s="3">
        <f t="shared" si="77"/>
        <v>6378135.6087538898</v>
      </c>
      <c r="AG100" s="2">
        <f t="shared" si="78"/>
        <v>7484.380110907804</v>
      </c>
      <c r="AH100" s="2">
        <f t="shared" si="65"/>
        <v>-0.54576971807749985</v>
      </c>
      <c r="AI100" s="2">
        <f t="shared" si="66"/>
        <v>465.10108004481907</v>
      </c>
      <c r="AJ100" s="1">
        <f t="shared" si="67"/>
        <v>-3204867.2378647011</v>
      </c>
      <c r="AK100" s="1">
        <f t="shared" si="68"/>
        <v>7267504.5033302717</v>
      </c>
      <c r="AL100" s="1">
        <f t="shared" si="87"/>
        <v>7942782.618091993</v>
      </c>
      <c r="AM100" s="1">
        <f t="shared" si="88"/>
        <v>-3504871.6291108113</v>
      </c>
      <c r="AN100" s="1">
        <f t="shared" si="89"/>
        <v>7274988.8834411791</v>
      </c>
      <c r="AO100" s="2">
        <f t="shared" si="79"/>
        <v>0.54576971807749985</v>
      </c>
      <c r="AP100" s="2">
        <f t="shared" si="80"/>
        <v>-465.10108004481907</v>
      </c>
      <c r="AQ100" s="2">
        <f t="shared" si="81"/>
        <v>-5900.5321591365109</v>
      </c>
      <c r="AR100" s="1">
        <f t="shared" si="82"/>
        <v>5220.349875512904</v>
      </c>
      <c r="AS100" s="2">
        <f t="shared" si="83"/>
        <v>-5899.9863894184336</v>
      </c>
      <c r="AT100" s="2">
        <f t="shared" si="84"/>
        <v>4755.2487954680846</v>
      </c>
      <c r="AU100" s="2">
        <f t="shared" si="85"/>
        <v>7577.7457401342936</v>
      </c>
    </row>
    <row r="101" spans="4:47" x14ac:dyDescent="0.2">
      <c r="D101" s="11">
        <f t="shared" si="69"/>
        <v>49</v>
      </c>
      <c r="E101" s="12">
        <f t="shared" si="70"/>
        <v>0.85521133347722145</v>
      </c>
      <c r="F101" s="13">
        <f t="shared" si="47"/>
        <v>6815469.222667885</v>
      </c>
      <c r="G101" s="13">
        <f t="shared" si="48"/>
        <v>3105109.222667885</v>
      </c>
      <c r="H101" s="13">
        <f t="shared" si="49"/>
        <v>3105.1092226678852</v>
      </c>
      <c r="I101" s="13">
        <f t="shared" si="50"/>
        <v>7330879.0545896972</v>
      </c>
      <c r="J101" s="12">
        <f t="shared" si="71"/>
        <v>7330.8790545896973</v>
      </c>
      <c r="K101" s="13">
        <f t="shared" si="51"/>
        <v>7961374.9439226314</v>
      </c>
      <c r="L101" s="13">
        <f t="shared" si="52"/>
        <v>7858.7620418443721</v>
      </c>
      <c r="M101" s="12">
        <f t="shared" si="53"/>
        <v>-5931.0830016710206</v>
      </c>
      <c r="N101" s="13">
        <f t="shared" si="54"/>
        <v>5155.8117942398749</v>
      </c>
      <c r="O101" s="12">
        <f t="shared" si="55"/>
        <v>203.60629179265766</v>
      </c>
      <c r="P101" s="13">
        <f t="shared" si="56"/>
        <v>-5931083.0016710209</v>
      </c>
      <c r="Q101" s="13">
        <f t="shared" si="57"/>
        <v>5155811.7942398749</v>
      </c>
      <c r="R101" s="13">
        <f t="shared" si="72"/>
        <v>7858762.0418443717</v>
      </c>
      <c r="S101" s="1">
        <f t="shared" si="58"/>
        <v>4835880.4334018445</v>
      </c>
      <c r="T101" s="1">
        <f t="shared" si="86"/>
        <v>5973101.6520198211</v>
      </c>
      <c r="U101" s="3">
        <f t="shared" si="59"/>
        <v>7685290.0343136517</v>
      </c>
      <c r="V101" s="14">
        <f t="shared" si="90"/>
        <v>59489410900617.172</v>
      </c>
      <c r="W101" s="14">
        <f t="shared" si="60"/>
        <v>30880070415.166962</v>
      </c>
      <c r="X101" s="14">
        <f t="shared" si="61"/>
        <v>-50063513890</v>
      </c>
      <c r="Y101" s="14">
        <f t="shared" si="73"/>
        <v>-19183443474.833038</v>
      </c>
      <c r="Z101" s="12">
        <f t="shared" si="62"/>
        <v>88.194728534568895</v>
      </c>
      <c r="AA101" s="13">
        <f t="shared" si="74"/>
        <v>336605778.98199004</v>
      </c>
      <c r="AB101" s="12">
        <f t="shared" si="63"/>
        <v>11</v>
      </c>
      <c r="AC101" s="14">
        <f t="shared" si="64"/>
        <v>30600525</v>
      </c>
      <c r="AD101" s="2">
        <f t="shared" si="75"/>
        <v>6.8035447080529568E-2</v>
      </c>
      <c r="AE101" s="3">
        <f t="shared" si="76"/>
        <v>1.1874425596216046E-3</v>
      </c>
      <c r="AF101" s="3">
        <f t="shared" si="77"/>
        <v>6378135.5033485815</v>
      </c>
      <c r="AG101" s="2">
        <f t="shared" si="78"/>
        <v>7573.6731073864339</v>
      </c>
      <c r="AH101" s="2">
        <f t="shared" si="65"/>
        <v>-0.55228106742001315</v>
      </c>
      <c r="AI101" s="2">
        <f t="shared" si="66"/>
        <v>465.10107235854116</v>
      </c>
      <c r="AJ101" s="1">
        <f t="shared" si="67"/>
        <v>-3273026.2806806965</v>
      </c>
      <c r="AK101" s="1">
        <f t="shared" si="68"/>
        <v>7323305.3814823106</v>
      </c>
      <c r="AL101" s="1">
        <f t="shared" si="87"/>
        <v>8021440.1914166445</v>
      </c>
      <c r="AM101" s="1">
        <f t="shared" si="88"/>
        <v>-3573030.777332115</v>
      </c>
      <c r="AN101" s="1">
        <f t="shared" si="89"/>
        <v>7330879.0545896972</v>
      </c>
      <c r="AO101" s="2">
        <f t="shared" si="79"/>
        <v>0.55228106742001315</v>
      </c>
      <c r="AP101" s="2">
        <f t="shared" si="80"/>
        <v>-465.10107235854116</v>
      </c>
      <c r="AQ101" s="2">
        <f t="shared" si="81"/>
        <v>-5931.0830016710206</v>
      </c>
      <c r="AR101" s="1">
        <f t="shared" si="82"/>
        <v>5155.8117942398749</v>
      </c>
      <c r="AS101" s="2">
        <f t="shared" si="83"/>
        <v>-5930.5307206036005</v>
      </c>
      <c r="AT101" s="2">
        <f t="shared" si="84"/>
        <v>4690.7107218813335</v>
      </c>
      <c r="AU101" s="2">
        <f t="shared" si="85"/>
        <v>7561.3465536500553</v>
      </c>
    </row>
    <row r="102" spans="4:47" x14ac:dyDescent="0.2">
      <c r="D102" s="11">
        <f t="shared" si="69"/>
        <v>49.5</v>
      </c>
      <c r="E102" s="12">
        <f t="shared" si="70"/>
        <v>0.86393797973719311</v>
      </c>
      <c r="F102" s="13">
        <f t="shared" si="47"/>
        <v>6746791.0500781126</v>
      </c>
      <c r="G102" s="13">
        <f t="shared" si="48"/>
        <v>3036431.0500781126</v>
      </c>
      <c r="H102" s="13">
        <f t="shared" si="49"/>
        <v>3036.4310500781125</v>
      </c>
      <c r="I102" s="13">
        <f t="shared" si="50"/>
        <v>7386210.9509155573</v>
      </c>
      <c r="J102" s="12">
        <f t="shared" si="71"/>
        <v>7386.2109509155571</v>
      </c>
      <c r="K102" s="13">
        <f t="shared" si="51"/>
        <v>7985989.3396687778</v>
      </c>
      <c r="L102" s="13">
        <f t="shared" si="52"/>
        <v>7839.1025993758494</v>
      </c>
      <c r="M102" s="12">
        <f t="shared" si="53"/>
        <v>-5960.900381516105</v>
      </c>
      <c r="N102" s="13">
        <f t="shared" si="54"/>
        <v>5091.0898838247149</v>
      </c>
      <c r="O102" s="12">
        <f t="shared" si="55"/>
        <v>202.47096634346769</v>
      </c>
      <c r="P102" s="13">
        <f t="shared" si="56"/>
        <v>-5960900.3815161046</v>
      </c>
      <c r="Q102" s="13">
        <f t="shared" si="57"/>
        <v>5091089.8838247145</v>
      </c>
      <c r="R102" s="13">
        <f t="shared" si="72"/>
        <v>7839102.5993758487</v>
      </c>
      <c r="S102" s="1">
        <f t="shared" si="58"/>
        <v>4795892.6683574356</v>
      </c>
      <c r="T102" s="1">
        <f t="shared" si="86"/>
        <v>6029418.2165531386</v>
      </c>
      <c r="U102" s="3">
        <f t="shared" si="59"/>
        <v>7704185.259747291</v>
      </c>
      <c r="V102" s="14">
        <f t="shared" si="90"/>
        <v>59487211077254.906</v>
      </c>
      <c r="W102" s="14">
        <f t="shared" si="60"/>
        <v>30725764781.770599</v>
      </c>
      <c r="X102" s="14">
        <f t="shared" si="61"/>
        <v>-49909208257</v>
      </c>
      <c r="Y102" s="14">
        <f t="shared" si="73"/>
        <v>-19183443475.229401</v>
      </c>
      <c r="Z102" s="12">
        <f t="shared" si="62"/>
        <v>88.245205554965949</v>
      </c>
      <c r="AA102" s="13">
        <f t="shared" si="74"/>
        <v>337641479.2674951</v>
      </c>
      <c r="AB102" s="12">
        <f t="shared" si="63"/>
        <v>11</v>
      </c>
      <c r="AC102" s="14">
        <f t="shared" si="64"/>
        <v>30694679</v>
      </c>
      <c r="AD102" s="2">
        <f t="shared" si="75"/>
        <v>6.8837579897127452E-2</v>
      </c>
      <c r="AE102" s="3">
        <f t="shared" si="76"/>
        <v>1.2014424183095335E-3</v>
      </c>
      <c r="AF102" s="3">
        <f t="shared" si="77"/>
        <v>6378135.396693184</v>
      </c>
      <c r="AG102" s="2">
        <f t="shared" si="78"/>
        <v>7662.9661023806557</v>
      </c>
      <c r="AH102" s="2">
        <f t="shared" si="65"/>
        <v>-0.55879241665428148</v>
      </c>
      <c r="AI102" s="2">
        <f t="shared" si="66"/>
        <v>465.10106458110533</v>
      </c>
      <c r="AJ102" s="1">
        <f t="shared" si="67"/>
        <v>-3341704.3466150714</v>
      </c>
      <c r="AK102" s="1">
        <f t="shared" si="68"/>
        <v>7378547.984813177</v>
      </c>
      <c r="AL102" s="1">
        <f t="shared" si="87"/>
        <v>8099997.4261956811</v>
      </c>
      <c r="AM102" s="1">
        <f t="shared" si="88"/>
        <v>-3641708.9499218874</v>
      </c>
      <c r="AN102" s="1">
        <f t="shared" si="89"/>
        <v>7386210.9509155573</v>
      </c>
      <c r="AO102" s="2">
        <f t="shared" si="79"/>
        <v>0.55879241665428148</v>
      </c>
      <c r="AP102" s="2">
        <f t="shared" si="80"/>
        <v>-465.10106458110533</v>
      </c>
      <c r="AQ102" s="2">
        <f t="shared" si="81"/>
        <v>-5960.900381516105</v>
      </c>
      <c r="AR102" s="1">
        <f t="shared" si="82"/>
        <v>5091.0898838247149</v>
      </c>
      <c r="AS102" s="2">
        <f t="shared" si="83"/>
        <v>-5960.3415890994511</v>
      </c>
      <c r="AT102" s="2">
        <f t="shared" si="84"/>
        <v>4625.9888192436092</v>
      </c>
      <c r="AU102" s="2">
        <f t="shared" si="85"/>
        <v>7544.8952553707104</v>
      </c>
    </row>
    <row r="103" spans="4:47" x14ac:dyDescent="0.2">
      <c r="D103" s="11">
        <f t="shared" si="69"/>
        <v>50</v>
      </c>
      <c r="E103" s="12">
        <f t="shared" si="70"/>
        <v>0.87266462599716477</v>
      </c>
      <c r="F103" s="13">
        <f t="shared" si="47"/>
        <v>6677599.0832286142</v>
      </c>
      <c r="G103" s="13">
        <f t="shared" si="48"/>
        <v>2967239.0832286142</v>
      </c>
      <c r="H103" s="13">
        <f t="shared" si="49"/>
        <v>2967.2390832286142</v>
      </c>
      <c r="I103" s="13">
        <f t="shared" si="50"/>
        <v>7440980.3586806236</v>
      </c>
      <c r="J103" s="12">
        <f t="shared" si="71"/>
        <v>7440.9803586806238</v>
      </c>
      <c r="K103" s="13">
        <f t="shared" si="51"/>
        <v>8010786.2582464525</v>
      </c>
      <c r="L103" s="13">
        <f t="shared" si="52"/>
        <v>7819.3700203534609</v>
      </c>
      <c r="M103" s="12">
        <f t="shared" si="53"/>
        <v>-5989.9849527828983</v>
      </c>
      <c r="N103" s="13">
        <f t="shared" si="54"/>
        <v>5026.1941646375872</v>
      </c>
      <c r="O103" s="12">
        <f t="shared" si="55"/>
        <v>201.33614731790547</v>
      </c>
      <c r="P103" s="13">
        <f t="shared" si="56"/>
        <v>-5989984.9527828982</v>
      </c>
      <c r="Q103" s="13">
        <f t="shared" si="57"/>
        <v>5026194.164637587</v>
      </c>
      <c r="R103" s="13">
        <f t="shared" si="72"/>
        <v>7819370.0203534598</v>
      </c>
      <c r="S103" s="1">
        <f t="shared" si="58"/>
        <v>4755455.8847702295</v>
      </c>
      <c r="T103" s="1">
        <f t="shared" si="86"/>
        <v>6085572.2747639762</v>
      </c>
      <c r="U103" s="3">
        <f t="shared" si="59"/>
        <v>7723247.4117673971</v>
      </c>
      <c r="V103" s="14">
        <f t="shared" si="90"/>
        <v>59485280147658.273</v>
      </c>
      <c r="W103" s="14">
        <f t="shared" si="60"/>
        <v>30571273757.601242</v>
      </c>
      <c r="X103" s="14">
        <f t="shared" si="61"/>
        <v>-49754717233</v>
      </c>
      <c r="Y103" s="14">
        <f t="shared" si="73"/>
        <v>-19183443475.398758</v>
      </c>
      <c r="Z103" s="12">
        <f t="shared" si="62"/>
        <v>88.295506628697652</v>
      </c>
      <c r="AA103" s="13">
        <f t="shared" si="74"/>
        <v>338684996.79569411</v>
      </c>
      <c r="AB103" s="12">
        <f t="shared" si="63"/>
        <v>11</v>
      </c>
      <c r="AC103" s="14">
        <f t="shared" si="64"/>
        <v>30789545</v>
      </c>
      <c r="AD103" s="2">
        <f t="shared" si="75"/>
        <v>6.9639712713725335E-2</v>
      </c>
      <c r="AE103" s="3">
        <f t="shared" si="76"/>
        <v>1.2154422769974625E-3</v>
      </c>
      <c r="AF103" s="3">
        <f t="shared" si="77"/>
        <v>6378135.2887876965</v>
      </c>
      <c r="AG103" s="2">
        <f t="shared" si="78"/>
        <v>7752.2590958729643</v>
      </c>
      <c r="AH103" s="2">
        <f t="shared" si="65"/>
        <v>-0.56530376577902874</v>
      </c>
      <c r="AI103" s="2">
        <f t="shared" si="66"/>
        <v>465.10105671251142</v>
      </c>
      <c r="AJ103" s="1">
        <f t="shared" si="67"/>
        <v>-3410896.2055590823</v>
      </c>
      <c r="AK103" s="1">
        <f t="shared" si="68"/>
        <v>7433228.0995847508</v>
      </c>
      <c r="AL103" s="1">
        <f t="shared" si="87"/>
        <v>8178452.965295678</v>
      </c>
      <c r="AM103" s="1">
        <f t="shared" si="88"/>
        <v>-3710900.9167713858</v>
      </c>
      <c r="AN103" s="1">
        <f t="shared" si="89"/>
        <v>7440980.3586806236</v>
      </c>
      <c r="AO103" s="2">
        <f t="shared" si="79"/>
        <v>0.56530376577902874</v>
      </c>
      <c r="AP103" s="2">
        <f t="shared" si="80"/>
        <v>-465.10105671251142</v>
      </c>
      <c r="AQ103" s="2">
        <f t="shared" si="81"/>
        <v>-5989.9849527828983</v>
      </c>
      <c r="AR103" s="1">
        <f t="shared" si="82"/>
        <v>5026.1941646375872</v>
      </c>
      <c r="AS103" s="2">
        <f t="shared" si="83"/>
        <v>-5989.4196490171189</v>
      </c>
      <c r="AT103" s="2">
        <f t="shared" si="84"/>
        <v>4561.0931079250759</v>
      </c>
      <c r="AU103" s="2">
        <f t="shared" si="85"/>
        <v>7528.3941229982092</v>
      </c>
    </row>
    <row r="104" spans="4:47" x14ac:dyDescent="0.2">
      <c r="D104" s="11">
        <f t="shared" si="69"/>
        <v>50.5</v>
      </c>
      <c r="E104" s="12">
        <f t="shared" si="70"/>
        <v>0.88139127225713643</v>
      </c>
      <c r="F104" s="13">
        <f t="shared" si="47"/>
        <v>6607898.591355551</v>
      </c>
      <c r="G104" s="13">
        <f t="shared" si="48"/>
        <v>2897538.591355551</v>
      </c>
      <c r="H104" s="13">
        <f t="shared" si="49"/>
        <v>2897.538591355551</v>
      </c>
      <c r="I104" s="13">
        <f t="shared" si="50"/>
        <v>7495183.1069824528</v>
      </c>
      <c r="J104" s="12">
        <f t="shared" si="71"/>
        <v>7495.183106982453</v>
      </c>
      <c r="K104" s="13">
        <f t="shared" si="51"/>
        <v>8035763.7904302441</v>
      </c>
      <c r="L104" s="13">
        <f t="shared" si="52"/>
        <v>7799.566830365864</v>
      </c>
      <c r="M104" s="12">
        <f t="shared" si="53"/>
        <v>-6018.3375060857397</v>
      </c>
      <c r="N104" s="13">
        <f t="shared" si="54"/>
        <v>4961.1345883965996</v>
      </c>
      <c r="O104" s="12">
        <f t="shared" si="55"/>
        <v>200.20201974983124</v>
      </c>
      <c r="P104" s="13">
        <f t="shared" si="56"/>
        <v>-6018337.5060857395</v>
      </c>
      <c r="Q104" s="13">
        <f t="shared" si="57"/>
        <v>4961134.5883965995</v>
      </c>
      <c r="R104" s="13">
        <f t="shared" si="72"/>
        <v>7799566.8303658646</v>
      </c>
      <c r="S104" s="1">
        <f t="shared" si="58"/>
        <v>4714568.9187772488</v>
      </c>
      <c r="T104" s="1">
        <f t="shared" si="86"/>
        <v>6141561.038780231</v>
      </c>
      <c r="U104" s="3">
        <f t="shared" si="59"/>
        <v>7742475.8367697727</v>
      </c>
      <c r="V104" s="14">
        <f t="shared" si="90"/>
        <v>59483620534520.727</v>
      </c>
      <c r="W104" s="14">
        <f t="shared" si="60"/>
        <v>30416621370.671703</v>
      </c>
      <c r="X104" s="14">
        <f t="shared" si="61"/>
        <v>-49600064846</v>
      </c>
      <c r="Y104" s="14">
        <f t="shared" si="73"/>
        <v>-19183443475.328297</v>
      </c>
      <c r="Z104" s="12">
        <f t="shared" si="62"/>
        <v>88.345616747148966</v>
      </c>
      <c r="AA104" s="13">
        <f t="shared" si="74"/>
        <v>339736252.0987162</v>
      </c>
      <c r="AB104" s="12">
        <f t="shared" si="63"/>
        <v>11</v>
      </c>
      <c r="AC104" s="14">
        <f t="shared" si="64"/>
        <v>30885113</v>
      </c>
      <c r="AD104" s="2">
        <f t="shared" si="75"/>
        <v>7.0441845530323219E-2</v>
      </c>
      <c r="AE104" s="3">
        <f t="shared" si="76"/>
        <v>1.2294421356853914E-3</v>
      </c>
      <c r="AF104" s="3">
        <f t="shared" si="77"/>
        <v>6378135.1796321198</v>
      </c>
      <c r="AG104" s="2">
        <f t="shared" si="78"/>
        <v>7841.5520878458619</v>
      </c>
      <c r="AH104" s="2">
        <f t="shared" si="65"/>
        <v>-0.57181511479297864</v>
      </c>
      <c r="AI104" s="2">
        <f t="shared" si="66"/>
        <v>465.10104875275965</v>
      </c>
      <c r="AJ104" s="1">
        <f t="shared" si="67"/>
        <v>-3480596.5882765688</v>
      </c>
      <c r="AK104" s="1">
        <f t="shared" si="68"/>
        <v>7487341.5548946066</v>
      </c>
      <c r="AL104" s="1">
        <f t="shared" si="87"/>
        <v>8256805.4458109932</v>
      </c>
      <c r="AM104" s="1">
        <f t="shared" si="88"/>
        <v>-3780601.408644449</v>
      </c>
      <c r="AN104" s="1">
        <f t="shared" si="89"/>
        <v>7495183.1069824528</v>
      </c>
      <c r="AO104" s="2">
        <f t="shared" si="79"/>
        <v>0.57181511479297864</v>
      </c>
      <c r="AP104" s="2">
        <f t="shared" si="80"/>
        <v>-465.10104875275965</v>
      </c>
      <c r="AQ104" s="2">
        <f t="shared" si="81"/>
        <v>-6018.3375060857397</v>
      </c>
      <c r="AR104" s="1">
        <f t="shared" si="82"/>
        <v>4961.1345883965996</v>
      </c>
      <c r="AS104" s="2">
        <f t="shared" si="83"/>
        <v>-6017.7656909709467</v>
      </c>
      <c r="AT104" s="2">
        <f t="shared" si="84"/>
        <v>4496.0335396438404</v>
      </c>
      <c r="AU104" s="2">
        <f t="shared" si="85"/>
        <v>7511.8454124821656</v>
      </c>
    </row>
    <row r="105" spans="4:47" x14ac:dyDescent="0.2">
      <c r="D105" s="11">
        <f t="shared" si="69"/>
        <v>51</v>
      </c>
      <c r="E105" s="12">
        <f t="shared" si="70"/>
        <v>0.89011791851710809</v>
      </c>
      <c r="F105" s="13">
        <f t="shared" si="47"/>
        <v>6537694.8824212365</v>
      </c>
      <c r="G105" s="13">
        <f t="shared" si="48"/>
        <v>2827334.8824212365</v>
      </c>
      <c r="H105" s="13">
        <f t="shared" si="49"/>
        <v>2827.3348824212367</v>
      </c>
      <c r="I105" s="13">
        <f t="shared" si="50"/>
        <v>7548815.0680719018</v>
      </c>
      <c r="J105" s="12">
        <f t="shared" si="71"/>
        <v>7548.8150680719018</v>
      </c>
      <c r="K105" s="13">
        <f t="shared" si="51"/>
        <v>8060920.0138262939</v>
      </c>
      <c r="L105" s="13">
        <f t="shared" si="52"/>
        <v>7779.6955349547279</v>
      </c>
      <c r="M105" s="12">
        <f t="shared" si="53"/>
        <v>-6045.9589663548959</v>
      </c>
      <c r="N105" s="13">
        <f t="shared" si="54"/>
        <v>4895.921036306383</v>
      </c>
      <c r="O105" s="12">
        <f t="shared" si="55"/>
        <v>199.06876503258368</v>
      </c>
      <c r="P105" s="13">
        <f t="shared" si="56"/>
        <v>-6045958.9663548963</v>
      </c>
      <c r="Q105" s="13">
        <f t="shared" si="57"/>
        <v>4895921.0363063831</v>
      </c>
      <c r="R105" s="13">
        <f t="shared" si="72"/>
        <v>7779695.5349547276</v>
      </c>
      <c r="S105" s="1">
        <f t="shared" si="58"/>
        <v>4673230.6044131201</v>
      </c>
      <c r="T105" s="1">
        <f t="shared" si="86"/>
        <v>6197381.6821017144</v>
      </c>
      <c r="U105" s="3">
        <f t="shared" si="59"/>
        <v>7761869.8775277911</v>
      </c>
      <c r="V105" s="14">
        <f t="shared" si="90"/>
        <v>59482234473693.227</v>
      </c>
      <c r="W105" s="14">
        <f t="shared" si="60"/>
        <v>30261831308.297264</v>
      </c>
      <c r="X105" s="14">
        <f t="shared" si="61"/>
        <v>-49445274784</v>
      </c>
      <c r="Y105" s="14">
        <f t="shared" si="73"/>
        <v>-19183443475.702736</v>
      </c>
      <c r="Z105" s="12">
        <f t="shared" si="62"/>
        <v>88.395520983993748</v>
      </c>
      <c r="AA105" s="13">
        <f t="shared" si="74"/>
        <v>340795165.11937261</v>
      </c>
      <c r="AB105" s="12">
        <f t="shared" si="63"/>
        <v>11</v>
      </c>
      <c r="AC105" s="14">
        <f t="shared" si="64"/>
        <v>30981378</v>
      </c>
      <c r="AD105" s="2">
        <f t="shared" si="75"/>
        <v>7.1243978346921102E-2</v>
      </c>
      <c r="AE105" s="3">
        <f t="shared" si="76"/>
        <v>1.2434419943733201E-3</v>
      </c>
      <c r="AF105" s="3">
        <f t="shared" si="77"/>
        <v>6378135.069226454</v>
      </c>
      <c r="AG105" s="2">
        <f t="shared" si="78"/>
        <v>7930.8450782818454</v>
      </c>
      <c r="AH105" s="2">
        <f t="shared" si="65"/>
        <v>-0.57832646369495844</v>
      </c>
      <c r="AI105" s="2">
        <f t="shared" si="66"/>
        <v>465.1010407018498</v>
      </c>
      <c r="AJ105" s="1">
        <f t="shared" si="67"/>
        <v>-3550800.1868052175</v>
      </c>
      <c r="AK105" s="1">
        <f t="shared" si="68"/>
        <v>7540884.2229936197</v>
      </c>
      <c r="AL105" s="1">
        <f t="shared" si="87"/>
        <v>8335053.4990010746</v>
      </c>
      <c r="AM105" s="1">
        <f t="shared" si="88"/>
        <v>-3850805.1175787635</v>
      </c>
      <c r="AN105" s="1">
        <f t="shared" si="89"/>
        <v>7548815.0680719018</v>
      </c>
      <c r="AO105" s="2">
        <f t="shared" si="79"/>
        <v>0.57832646369495844</v>
      </c>
      <c r="AP105" s="2">
        <f t="shared" si="80"/>
        <v>-465.1010407018498</v>
      </c>
      <c r="AQ105" s="2">
        <f t="shared" si="81"/>
        <v>-6045.9589663548959</v>
      </c>
      <c r="AR105" s="1">
        <f t="shared" si="82"/>
        <v>4895.921036306383</v>
      </c>
      <c r="AS105" s="2">
        <f t="shared" si="83"/>
        <v>-6045.3806398912011</v>
      </c>
      <c r="AT105" s="2">
        <f t="shared" si="84"/>
        <v>4430.8199956045337</v>
      </c>
      <c r="AU105" s="2">
        <f t="shared" si="85"/>
        <v>7495.2513576677538</v>
      </c>
    </row>
    <row r="106" spans="4:47" x14ac:dyDescent="0.2">
      <c r="D106" s="11">
        <f t="shared" si="69"/>
        <v>51.5</v>
      </c>
      <c r="E106" s="12">
        <f t="shared" si="70"/>
        <v>0.89884456477707975</v>
      </c>
      <c r="F106" s="13">
        <f t="shared" si="47"/>
        <v>6466993.3027099101</v>
      </c>
      <c r="G106" s="13">
        <f t="shared" si="48"/>
        <v>2756633.3027099101</v>
      </c>
      <c r="H106" s="13">
        <f t="shared" si="49"/>
        <v>2756.6333027099104</v>
      </c>
      <c r="I106" s="13">
        <f t="shared" si="50"/>
        <v>7601872.1576674934</v>
      </c>
      <c r="J106" s="12">
        <f t="shared" si="71"/>
        <v>7601.8721576674934</v>
      </c>
      <c r="K106" s="13">
        <f t="shared" si="51"/>
        <v>8086252.9930202886</v>
      </c>
      <c r="L106" s="13">
        <f t="shared" si="52"/>
        <v>7759.7586192584358</v>
      </c>
      <c r="M106" s="12">
        <f t="shared" si="53"/>
        <v>-6072.8503906374772</v>
      </c>
      <c r="N106" s="13">
        <f t="shared" si="54"/>
        <v>4830.5633172633015</v>
      </c>
      <c r="O106" s="12">
        <f t="shared" si="55"/>
        <v>197.93656091481645</v>
      </c>
      <c r="P106" s="13">
        <f t="shared" si="56"/>
        <v>-6072850.3906374769</v>
      </c>
      <c r="Q106" s="13">
        <f t="shared" si="57"/>
        <v>4830563.3172633015</v>
      </c>
      <c r="R106" s="13">
        <f t="shared" si="72"/>
        <v>7759758.6192584364</v>
      </c>
      <c r="S106" s="1">
        <f t="shared" si="58"/>
        <v>4631439.7740644971</v>
      </c>
      <c r="T106" s="1">
        <f t="shared" si="86"/>
        <v>6253031.3390593659</v>
      </c>
      <c r="U106" s="3">
        <f t="shared" si="59"/>
        <v>7781428.8731598118</v>
      </c>
      <c r="V106" s="14">
        <f t="shared" si="90"/>
        <v>59481124013484.07</v>
      </c>
      <c r="W106" s="14">
        <f t="shared" si="60"/>
        <v>30106926914.577793</v>
      </c>
      <c r="X106" s="14">
        <f t="shared" si="61"/>
        <v>-49290370390</v>
      </c>
      <c r="Y106" s="14">
        <f t="shared" si="73"/>
        <v>-19183443475.422207</v>
      </c>
      <c r="Z106" s="12">
        <f t="shared" si="62"/>
        <v>88.445204499237107</v>
      </c>
      <c r="AA106" s="13">
        <f t="shared" si="74"/>
        <v>341861655.21735626</v>
      </c>
      <c r="AB106" s="12">
        <f t="shared" si="63"/>
        <v>11</v>
      </c>
      <c r="AC106" s="14">
        <f t="shared" si="64"/>
        <v>31078332</v>
      </c>
      <c r="AD106" s="2">
        <f t="shared" si="75"/>
        <v>7.2046111163518986E-2</v>
      </c>
      <c r="AE106" s="3">
        <f t="shared" si="76"/>
        <v>1.257441853061249E-3</v>
      </c>
      <c r="AF106" s="3">
        <f t="shared" si="77"/>
        <v>6378134.957570699</v>
      </c>
      <c r="AG106" s="2">
        <f t="shared" si="78"/>
        <v>8020.1380671634161</v>
      </c>
      <c r="AH106" s="2">
        <f t="shared" si="65"/>
        <v>-0.5848378124834851</v>
      </c>
      <c r="AI106" s="2">
        <f t="shared" si="66"/>
        <v>465.10103255978208</v>
      </c>
      <c r="AJ106" s="1">
        <f t="shared" si="67"/>
        <v>-3621501.654860789</v>
      </c>
      <c r="AK106" s="1">
        <f t="shared" si="68"/>
        <v>7593852.0196003299</v>
      </c>
      <c r="AL106" s="1">
        <f t="shared" si="87"/>
        <v>8413195.7502335254</v>
      </c>
      <c r="AM106" s="1">
        <f t="shared" si="88"/>
        <v>-3921506.6972900899</v>
      </c>
      <c r="AN106" s="1">
        <f t="shared" si="89"/>
        <v>7601872.1576674934</v>
      </c>
      <c r="AO106" s="2">
        <f t="shared" si="79"/>
        <v>0.5848378124834851</v>
      </c>
      <c r="AP106" s="2">
        <f t="shared" si="80"/>
        <v>-465.10103255978208</v>
      </c>
      <c r="AQ106" s="2">
        <f t="shared" si="81"/>
        <v>-6072.8503906374772</v>
      </c>
      <c r="AR106" s="1">
        <f t="shared" si="82"/>
        <v>4830.5633172633015</v>
      </c>
      <c r="AS106" s="2">
        <f t="shared" si="83"/>
        <v>-6072.2655528249934</v>
      </c>
      <c r="AT106" s="2">
        <f t="shared" si="84"/>
        <v>4365.4622847035198</v>
      </c>
      <c r="AU106" s="2">
        <f t="shared" si="85"/>
        <v>7478.6141699645059</v>
      </c>
    </row>
    <row r="107" spans="4:47" x14ac:dyDescent="0.2">
      <c r="D107" s="11">
        <f t="shared" si="69"/>
        <v>52</v>
      </c>
      <c r="E107" s="12">
        <f t="shared" si="70"/>
        <v>0.90757121103705141</v>
      </c>
      <c r="F107" s="13">
        <f t="shared" si="47"/>
        <v>6395799.2364206016</v>
      </c>
      <c r="G107" s="13">
        <f t="shared" si="48"/>
        <v>2685439.2364206016</v>
      </c>
      <c r="H107" s="13">
        <f t="shared" si="49"/>
        <v>2685.4392364206014</v>
      </c>
      <c r="I107" s="13">
        <f t="shared" si="50"/>
        <v>7654350.335266429</v>
      </c>
      <c r="J107" s="12">
        <f t="shared" si="71"/>
        <v>7654.3503352664293</v>
      </c>
      <c r="K107" s="13">
        <f t="shared" si="51"/>
        <v>8111760.7797259754</v>
      </c>
      <c r="L107" s="13">
        <f t="shared" si="52"/>
        <v>7739.7585476760769</v>
      </c>
      <c r="M107" s="12">
        <f t="shared" si="53"/>
        <v>-6099.0129658882934</v>
      </c>
      <c r="N107" s="13">
        <f t="shared" si="54"/>
        <v>4765.0711661266268</v>
      </c>
      <c r="O107" s="12">
        <f t="shared" si="55"/>
        <v>196.80558149911857</v>
      </c>
      <c r="P107" s="13">
        <f t="shared" si="56"/>
        <v>-6099012.9658882935</v>
      </c>
      <c r="Q107" s="13">
        <f t="shared" si="57"/>
        <v>4765071.1661266265</v>
      </c>
      <c r="R107" s="13">
        <f t="shared" si="72"/>
        <v>7739758.5476760762</v>
      </c>
      <c r="S107" s="1">
        <f t="shared" si="58"/>
        <v>4589195.2589367637</v>
      </c>
      <c r="T107" s="1">
        <f t="shared" si="86"/>
        <v>6308507.1042728657</v>
      </c>
      <c r="U107" s="3">
        <f t="shared" si="59"/>
        <v>7801152.1590922</v>
      </c>
      <c r="V107" s="14">
        <f t="shared" si="90"/>
        <v>59480291014094.273</v>
      </c>
      <c r="W107" s="14">
        <f t="shared" si="60"/>
        <v>29951931188.162445</v>
      </c>
      <c r="X107" s="14">
        <f t="shared" si="61"/>
        <v>-49135374663</v>
      </c>
      <c r="Y107" s="14">
        <f t="shared" si="73"/>
        <v>-19183443474.837555</v>
      </c>
      <c r="Z107" s="12">
        <f t="shared" si="62"/>
        <v>88.494652543278036</v>
      </c>
      <c r="AA107" s="13">
        <f t="shared" si="74"/>
        <v>342935641.17528951</v>
      </c>
      <c r="AB107" s="12">
        <f t="shared" si="63"/>
        <v>11</v>
      </c>
      <c r="AC107" s="14">
        <f t="shared" si="64"/>
        <v>31175967</v>
      </c>
      <c r="AD107" s="2">
        <f t="shared" si="75"/>
        <v>7.284824398011687E-2</v>
      </c>
      <c r="AE107" s="3">
        <f t="shared" si="76"/>
        <v>1.2714417117491779E-3</v>
      </c>
      <c r="AF107" s="3">
        <f t="shared" si="77"/>
        <v>6378134.8446648549</v>
      </c>
      <c r="AG107" s="2">
        <f t="shared" si="78"/>
        <v>8109.4310544730706</v>
      </c>
      <c r="AH107" s="2">
        <f t="shared" si="65"/>
        <v>-0.59134916115738601</v>
      </c>
      <c r="AI107" s="2">
        <f t="shared" si="66"/>
        <v>465.10102432655634</v>
      </c>
      <c r="AJ107" s="1">
        <f t="shared" si="67"/>
        <v>-3692695.6082442533</v>
      </c>
      <c r="AK107" s="1">
        <f t="shared" si="68"/>
        <v>7646240.9042119561</v>
      </c>
      <c r="AL107" s="1">
        <f t="shared" si="87"/>
        <v>8491230.8189325817</v>
      </c>
      <c r="AM107" s="1">
        <f t="shared" si="88"/>
        <v>-3992700.7635793984</v>
      </c>
      <c r="AN107" s="1">
        <f t="shared" si="89"/>
        <v>7654350.335266429</v>
      </c>
      <c r="AO107" s="2">
        <f t="shared" si="79"/>
        <v>0.59134916115738601</v>
      </c>
      <c r="AP107" s="2">
        <f t="shared" si="80"/>
        <v>-465.10102432655634</v>
      </c>
      <c r="AQ107" s="2">
        <f t="shared" si="81"/>
        <v>-6099.0129658882934</v>
      </c>
      <c r="AR107" s="1">
        <f t="shared" si="82"/>
        <v>4765.0711661266268</v>
      </c>
      <c r="AS107" s="2">
        <f t="shared" si="83"/>
        <v>-6098.4216167271361</v>
      </c>
      <c r="AT107" s="2">
        <f t="shared" si="84"/>
        <v>4299.9701418000705</v>
      </c>
      <c r="AU107" s="2">
        <f t="shared" si="85"/>
        <v>7461.9360380357675</v>
      </c>
    </row>
    <row r="108" spans="4:47" x14ac:dyDescent="0.2">
      <c r="D108" s="11">
        <f t="shared" si="69"/>
        <v>52.5</v>
      </c>
      <c r="E108" s="12">
        <f t="shared" si="70"/>
        <v>0.91629785729702307</v>
      </c>
      <c r="F108" s="13">
        <f t="shared" si="47"/>
        <v>6324118.1052570948</v>
      </c>
      <c r="G108" s="13">
        <f t="shared" si="48"/>
        <v>2613758.1052570948</v>
      </c>
      <c r="H108" s="13">
        <f t="shared" si="49"/>
        <v>2613.7581052570949</v>
      </c>
      <c r="I108" s="13">
        <f t="shared" si="50"/>
        <v>7706245.6044523157</v>
      </c>
      <c r="J108" s="12">
        <f t="shared" si="71"/>
        <v>7706.245604452316</v>
      </c>
      <c r="K108" s="13">
        <f t="shared" si="51"/>
        <v>8137441.4129342763</v>
      </c>
      <c r="L108" s="13">
        <f t="shared" si="52"/>
        <v>7719.697763551314</v>
      </c>
      <c r="M108" s="12">
        <f t="shared" si="53"/>
        <v>-6124.4480067522136</v>
      </c>
      <c r="N108" s="13">
        <f t="shared" si="54"/>
        <v>4699.4542420549224</v>
      </c>
      <c r="O108" s="12">
        <f t="shared" si="55"/>
        <v>195.67599724332607</v>
      </c>
      <c r="P108" s="13">
        <f t="shared" si="56"/>
        <v>-6124448.0067522135</v>
      </c>
      <c r="Q108" s="13">
        <f t="shared" si="57"/>
        <v>4699454.2420549225</v>
      </c>
      <c r="R108" s="13">
        <f t="shared" si="72"/>
        <v>7719697.7635513153</v>
      </c>
      <c r="S108" s="1">
        <f t="shared" si="58"/>
        <v>4546495.8895332096</v>
      </c>
      <c r="T108" s="1">
        <f t="shared" si="86"/>
        <v>6363806.0321067935</v>
      </c>
      <c r="U108" s="3">
        <f t="shared" si="59"/>
        <v>7821039.0670179613</v>
      </c>
      <c r="V108" s="14">
        <f t="shared" si="90"/>
        <v>59479737147186.883</v>
      </c>
      <c r="W108" s="14">
        <f t="shared" si="60"/>
        <v>29796866780.289577</v>
      </c>
      <c r="X108" s="14">
        <f t="shared" si="61"/>
        <v>-48980310256</v>
      </c>
      <c r="Y108" s="14">
        <f t="shared" si="73"/>
        <v>-19183443475.710423</v>
      </c>
      <c r="Z108" s="12">
        <f t="shared" si="62"/>
        <v>88.543850460829063</v>
      </c>
      <c r="AA108" s="13">
        <f t="shared" si="74"/>
        <v>344017041.2050271</v>
      </c>
      <c r="AB108" s="12">
        <f t="shared" si="63"/>
        <v>11</v>
      </c>
      <c r="AC108" s="14">
        <f t="shared" si="64"/>
        <v>31274276</v>
      </c>
      <c r="AD108" s="2">
        <f t="shared" si="75"/>
        <v>7.3650376796714753E-2</v>
      </c>
      <c r="AE108" s="3">
        <f t="shared" si="76"/>
        <v>1.2854415704371069E-3</v>
      </c>
      <c r="AF108" s="3">
        <f t="shared" si="77"/>
        <v>6378134.7305089217</v>
      </c>
      <c r="AG108" s="2">
        <f t="shared" si="78"/>
        <v>8198.7240401933086</v>
      </c>
      <c r="AH108" s="2">
        <f t="shared" si="65"/>
        <v>-0.59786050971538485</v>
      </c>
      <c r="AI108" s="2">
        <f t="shared" si="66"/>
        <v>465.10101600217268</v>
      </c>
      <c r="AJ108" s="1">
        <f t="shared" si="67"/>
        <v>-3764376.6252518268</v>
      </c>
      <c r="AK108" s="1">
        <f t="shared" si="68"/>
        <v>7698046.8804121222</v>
      </c>
      <c r="AL108" s="1">
        <f t="shared" si="87"/>
        <v>8569157.3185328525</v>
      </c>
      <c r="AM108" s="1">
        <f t="shared" si="88"/>
        <v>-4064381.8947429052</v>
      </c>
      <c r="AN108" s="1">
        <f t="shared" si="89"/>
        <v>7706245.6044523157</v>
      </c>
      <c r="AO108" s="2">
        <f t="shared" si="79"/>
        <v>0.59786050971538485</v>
      </c>
      <c r="AP108" s="2">
        <f t="shared" si="80"/>
        <v>-465.10101600217268</v>
      </c>
      <c r="AQ108" s="2">
        <f t="shared" si="81"/>
        <v>-6124.4480067522136</v>
      </c>
      <c r="AR108" s="1">
        <f t="shared" si="82"/>
        <v>4699.4542420549224</v>
      </c>
      <c r="AS108" s="2">
        <f t="shared" si="83"/>
        <v>-6123.8501462424983</v>
      </c>
      <c r="AT108" s="2">
        <f t="shared" si="84"/>
        <v>4234.35322605275</v>
      </c>
      <c r="AU108" s="2">
        <f t="shared" si="85"/>
        <v>7445.2191275084442</v>
      </c>
    </row>
    <row r="109" spans="4:47" x14ac:dyDescent="0.2">
      <c r="D109" s="11">
        <f t="shared" si="69"/>
        <v>53</v>
      </c>
      <c r="E109" s="12">
        <f t="shared" si="70"/>
        <v>0.92502450355699462</v>
      </c>
      <c r="F109" s="13">
        <f t="shared" si="47"/>
        <v>6251955.3680150546</v>
      </c>
      <c r="G109" s="13">
        <f t="shared" si="48"/>
        <v>2541595.3680150546</v>
      </c>
      <c r="H109" s="13">
        <f t="shared" si="49"/>
        <v>2541.5953680150546</v>
      </c>
      <c r="I109" s="13">
        <f t="shared" si="50"/>
        <v>7757554.0131994784</v>
      </c>
      <c r="J109" s="12">
        <f t="shared" si="71"/>
        <v>7757.5540131994785</v>
      </c>
      <c r="K109" s="13">
        <f t="shared" si="51"/>
        <v>8163292.9190629264</v>
      </c>
      <c r="L109" s="13">
        <f t="shared" si="52"/>
        <v>7699.5786888759058</v>
      </c>
      <c r="M109" s="12">
        <f t="shared" si="53"/>
        <v>-6149.1569533396751</v>
      </c>
      <c r="N109" s="13">
        <f t="shared" si="54"/>
        <v>4633.7221269068705</v>
      </c>
      <c r="O109" s="12">
        <f t="shared" si="55"/>
        <v>194.54797496444201</v>
      </c>
      <c r="P109" s="13">
        <f t="shared" si="56"/>
        <v>-6149156.9533396754</v>
      </c>
      <c r="Q109" s="13">
        <f t="shared" si="57"/>
        <v>4633722.1269068709</v>
      </c>
      <c r="R109" s="13">
        <f t="shared" si="72"/>
        <v>7699578.6888759062</v>
      </c>
      <c r="S109" s="1">
        <f t="shared" si="58"/>
        <v>4503340.4961469658</v>
      </c>
      <c r="T109" s="1">
        <f t="shared" si="86"/>
        <v>6418925.1361254714</v>
      </c>
      <c r="U109" s="3">
        <f t="shared" si="59"/>
        <v>7841088.9248509733</v>
      </c>
      <c r="V109" s="14">
        <f t="shared" si="90"/>
        <v>59479463895589.047</v>
      </c>
      <c r="W109" s="14">
        <f t="shared" si="60"/>
        <v>29641755993.096004</v>
      </c>
      <c r="X109" s="14">
        <f t="shared" si="61"/>
        <v>-48825199468</v>
      </c>
      <c r="Y109" s="14">
        <f t="shared" si="73"/>
        <v>-19183443474.903996</v>
      </c>
      <c r="Z109" s="12">
        <f t="shared" si="62"/>
        <v>88.592783694881902</v>
      </c>
      <c r="AA109" s="13">
        <f t="shared" si="74"/>
        <v>345105772.95373017</v>
      </c>
      <c r="AB109" s="12">
        <f t="shared" si="63"/>
        <v>11</v>
      </c>
      <c r="AC109" s="14">
        <f t="shared" si="64"/>
        <v>31373252</v>
      </c>
      <c r="AD109" s="2">
        <f t="shared" si="75"/>
        <v>7.4452509613312637E-2</v>
      </c>
      <c r="AE109" s="3">
        <f t="shared" si="76"/>
        <v>1.2994414291250358E-3</v>
      </c>
      <c r="AF109" s="3">
        <f t="shared" si="77"/>
        <v>6378134.6151028993</v>
      </c>
      <c r="AG109" s="2">
        <f t="shared" si="78"/>
        <v>8288.0170243066295</v>
      </c>
      <c r="AH109" s="2">
        <f t="shared" si="65"/>
        <v>-0.6043718581562052</v>
      </c>
      <c r="AI109" s="2">
        <f t="shared" si="66"/>
        <v>465.10100758663111</v>
      </c>
      <c r="AJ109" s="1">
        <f t="shared" si="67"/>
        <v>-3836539.2470878446</v>
      </c>
      <c r="AK109" s="1">
        <f t="shared" si="68"/>
        <v>7749265.9961751718</v>
      </c>
      <c r="AL109" s="1">
        <f t="shared" si="87"/>
        <v>8646973.8564379923</v>
      </c>
      <c r="AM109" s="1">
        <f t="shared" si="88"/>
        <v>-4136544.6319849454</v>
      </c>
      <c r="AN109" s="1">
        <f t="shared" si="89"/>
        <v>7757554.0131994784</v>
      </c>
      <c r="AO109" s="2">
        <f t="shared" si="79"/>
        <v>0.6043718581562052</v>
      </c>
      <c r="AP109" s="2">
        <f t="shared" si="80"/>
        <v>-465.10100758663111</v>
      </c>
      <c r="AQ109" s="2">
        <f t="shared" si="81"/>
        <v>-6149.1569533396751</v>
      </c>
      <c r="AR109" s="1">
        <f t="shared" si="82"/>
        <v>4633.7221269068705</v>
      </c>
      <c r="AS109" s="2">
        <f t="shared" si="83"/>
        <v>-6148.5525814815192</v>
      </c>
      <c r="AT109" s="2">
        <f t="shared" si="84"/>
        <v>4168.6211193202398</v>
      </c>
      <c r="AU109" s="2">
        <f t="shared" si="85"/>
        <v>7428.465580702773</v>
      </c>
    </row>
    <row r="110" spans="4:47" x14ac:dyDescent="0.2">
      <c r="D110" s="11">
        <f t="shared" si="69"/>
        <v>53.5</v>
      </c>
      <c r="E110" s="12">
        <f t="shared" si="70"/>
        <v>0.93375114981696627</v>
      </c>
      <c r="F110" s="13">
        <f t="shared" si="47"/>
        <v>6179316.5201663096</v>
      </c>
      <c r="G110" s="13">
        <f t="shared" si="48"/>
        <v>2468956.5201663096</v>
      </c>
      <c r="H110" s="13">
        <f t="shared" si="49"/>
        <v>2468.9565201663095</v>
      </c>
      <c r="I110" s="13">
        <f t="shared" si="50"/>
        <v>7808271.654173946</v>
      </c>
      <c r="J110" s="12">
        <f t="shared" si="71"/>
        <v>7808.2716541739464</v>
      </c>
      <c r="K110" s="13">
        <f t="shared" si="51"/>
        <v>8189313.3121067034</v>
      </c>
      <c r="L110" s="13">
        <f t="shared" si="52"/>
        <v>7679.4037240124635</v>
      </c>
      <c r="M110" s="12">
        <f t="shared" si="53"/>
        <v>-6173.1413689968258</v>
      </c>
      <c r="N110" s="13">
        <f t="shared" si="54"/>
        <v>4567.8843237057217</v>
      </c>
      <c r="O110" s="12">
        <f t="shared" si="55"/>
        <v>193.42167784507186</v>
      </c>
      <c r="P110" s="13">
        <f t="shared" si="56"/>
        <v>-6173141.368996826</v>
      </c>
      <c r="Q110" s="13">
        <f t="shared" si="57"/>
        <v>4567884.3237057216</v>
      </c>
      <c r="R110" s="13">
        <f t="shared" si="72"/>
        <v>7679403.7240124634</v>
      </c>
      <c r="S110" s="1">
        <f t="shared" si="58"/>
        <v>4459727.9093658365</v>
      </c>
      <c r="T110" s="1">
        <f t="shared" si="86"/>
        <v>6473861.3885466075</v>
      </c>
      <c r="U110" s="3">
        <f t="shared" si="59"/>
        <v>7861301.0566757452</v>
      </c>
      <c r="V110" s="14">
        <f t="shared" si="90"/>
        <v>59479472553125.172</v>
      </c>
      <c r="W110" s="14">
        <f t="shared" si="60"/>
        <v>29486620778.188248</v>
      </c>
      <c r="X110" s="14">
        <f t="shared" si="61"/>
        <v>-48670064253</v>
      </c>
      <c r="Y110" s="14">
        <f t="shared" si="73"/>
        <v>-19183443474.811752</v>
      </c>
      <c r="Z110" s="12">
        <f t="shared" si="62"/>
        <v>88.641437790534667</v>
      </c>
      <c r="AA110" s="13">
        <f t="shared" si="74"/>
        <v>346201753.51028806</v>
      </c>
      <c r="AB110" s="12">
        <f t="shared" si="63"/>
        <v>11</v>
      </c>
      <c r="AC110" s="14">
        <f t="shared" si="64"/>
        <v>31472886</v>
      </c>
      <c r="AD110" s="2">
        <f t="shared" si="75"/>
        <v>7.525464242991052E-2</v>
      </c>
      <c r="AE110" s="3">
        <f t="shared" si="76"/>
        <v>1.3134412878129647E-3</v>
      </c>
      <c r="AF110" s="3">
        <f t="shared" si="77"/>
        <v>6378134.4984467868</v>
      </c>
      <c r="AG110" s="2">
        <f t="shared" si="78"/>
        <v>8377.3100067955311</v>
      </c>
      <c r="AH110" s="2">
        <f t="shared" si="65"/>
        <v>-0.61088320647857119</v>
      </c>
      <c r="AI110" s="2">
        <f t="shared" si="66"/>
        <v>465.10099907993146</v>
      </c>
      <c r="AJ110" s="1">
        <f t="shared" si="67"/>
        <v>-3909177.9782804772</v>
      </c>
      <c r="AK110" s="1">
        <f t="shared" si="68"/>
        <v>7799894.3441671506</v>
      </c>
      <c r="AL110" s="1">
        <f t="shared" si="87"/>
        <v>8724679.0339842159</v>
      </c>
      <c r="AM110" s="1">
        <f t="shared" si="88"/>
        <v>-4209183.4798336904</v>
      </c>
      <c r="AN110" s="1">
        <f t="shared" si="89"/>
        <v>7808271.654173946</v>
      </c>
      <c r="AO110" s="2">
        <f t="shared" si="79"/>
        <v>0.61088320647857119</v>
      </c>
      <c r="AP110" s="2">
        <f t="shared" si="80"/>
        <v>-465.10099907993146</v>
      </c>
      <c r="AQ110" s="2">
        <f t="shared" si="81"/>
        <v>-6173.1413689968258</v>
      </c>
      <c r="AR110" s="1">
        <f t="shared" si="82"/>
        <v>4567.8843237057217</v>
      </c>
      <c r="AS110" s="2">
        <f t="shared" si="83"/>
        <v>-6172.5304857903475</v>
      </c>
      <c r="AT110" s="2">
        <f t="shared" si="84"/>
        <v>4102.7833246257906</v>
      </c>
      <c r="AU110" s="2">
        <f t="shared" si="85"/>
        <v>7411.6775163817456</v>
      </c>
    </row>
    <row r="111" spans="4:47" x14ac:dyDescent="0.2">
      <c r="D111" s="11">
        <f t="shared" si="69"/>
        <v>54</v>
      </c>
      <c r="E111" s="12">
        <f t="shared" si="70"/>
        <v>0.94247779607693793</v>
      </c>
      <c r="F111" s="13">
        <f t="shared" si="47"/>
        <v>6106207.0934403576</v>
      </c>
      <c r="G111" s="13">
        <f t="shared" si="48"/>
        <v>2395847.0934403576</v>
      </c>
      <c r="H111" s="13">
        <f t="shared" si="49"/>
        <v>2395.8470934403576</v>
      </c>
      <c r="I111" s="13">
        <f t="shared" si="50"/>
        <v>7858394.6650309954</v>
      </c>
      <c r="J111" s="12">
        <f t="shared" si="71"/>
        <v>7858.3946650309954</v>
      </c>
      <c r="K111" s="13">
        <f t="shared" si="51"/>
        <v>8215500.5937881973</v>
      </c>
      <c r="L111" s="13">
        <f t="shared" si="52"/>
        <v>7659.1752474361792</v>
      </c>
      <c r="M111" s="12">
        <f t="shared" si="53"/>
        <v>-6196.4029380718121</v>
      </c>
      <c r="N111" s="13">
        <f t="shared" si="54"/>
        <v>4501.95025516654</v>
      </c>
      <c r="O111" s="12">
        <f t="shared" si="55"/>
        <v>192.29726544228998</v>
      </c>
      <c r="P111" s="13">
        <f t="shared" si="56"/>
        <v>-6196402.9380718125</v>
      </c>
      <c r="Q111" s="13">
        <f t="shared" si="57"/>
        <v>4501950.2551665399</v>
      </c>
      <c r="R111" s="13">
        <f t="shared" si="72"/>
        <v>7659175.2474361798</v>
      </c>
      <c r="S111" s="1">
        <f t="shared" si="58"/>
        <v>4415656.9605903281</v>
      </c>
      <c r="T111" s="1">
        <f t="shared" si="86"/>
        <v>6528611.7196938954</v>
      </c>
      <c r="U111" s="3">
        <f t="shared" si="59"/>
        <v>7881674.7826927174</v>
      </c>
      <c r="V111" s="14">
        <f t="shared" si="90"/>
        <v>59479764224579.742</v>
      </c>
      <c r="W111" s="14">
        <f t="shared" si="60"/>
        <v>29331482735.469528</v>
      </c>
      <c r="X111" s="14">
        <f t="shared" si="61"/>
        <v>-48514926211</v>
      </c>
      <c r="Y111" s="14">
        <f t="shared" si="73"/>
        <v>-19183443475.530472</v>
      </c>
      <c r="Z111" s="12">
        <f t="shared" si="62"/>
        <v>88.689798398824664</v>
      </c>
      <c r="AA111" s="13">
        <f t="shared" si="74"/>
        <v>347304899.41151828</v>
      </c>
      <c r="AB111" s="12">
        <f t="shared" si="63"/>
        <v>11</v>
      </c>
      <c r="AC111" s="14">
        <f t="shared" si="64"/>
        <v>31573172</v>
      </c>
      <c r="AD111" s="2">
        <f t="shared" si="75"/>
        <v>7.6056775246508404E-2</v>
      </c>
      <c r="AE111" s="3">
        <f t="shared" si="76"/>
        <v>1.3274411465008936E-3</v>
      </c>
      <c r="AF111" s="3">
        <f t="shared" si="77"/>
        <v>6378134.380540587</v>
      </c>
      <c r="AG111" s="2">
        <f t="shared" si="78"/>
        <v>8466.6029876425146</v>
      </c>
      <c r="AH111" s="2">
        <f t="shared" si="65"/>
        <v>-0.61739455468130977</v>
      </c>
      <c r="AI111" s="2">
        <f t="shared" si="66"/>
        <v>465.10099048207394</v>
      </c>
      <c r="AJ111" s="1">
        <f t="shared" si="67"/>
        <v>-3982287.2871002294</v>
      </c>
      <c r="AK111" s="1">
        <f t="shared" si="68"/>
        <v>7849928.062043353</v>
      </c>
      <c r="AL111" s="1">
        <f t="shared" si="87"/>
        <v>8802271.4464083537</v>
      </c>
      <c r="AM111" s="1">
        <f t="shared" si="88"/>
        <v>-4282292.9065596424</v>
      </c>
      <c r="AN111" s="1">
        <f t="shared" si="89"/>
        <v>7858394.6650309954</v>
      </c>
      <c r="AO111" s="2">
        <f t="shared" si="79"/>
        <v>0.61739455468130977</v>
      </c>
      <c r="AP111" s="2">
        <f t="shared" si="80"/>
        <v>-465.10099048207394</v>
      </c>
      <c r="AQ111" s="2">
        <f t="shared" si="81"/>
        <v>-6196.4029380718121</v>
      </c>
      <c r="AR111" s="1">
        <f t="shared" si="82"/>
        <v>4501.95025516654</v>
      </c>
      <c r="AS111" s="2">
        <f t="shared" si="83"/>
        <v>-6195.7855435171305</v>
      </c>
      <c r="AT111" s="2">
        <f t="shared" si="84"/>
        <v>4036.8492646844661</v>
      </c>
      <c r="AU111" s="2">
        <f t="shared" si="85"/>
        <v>7394.857029519866</v>
      </c>
    </row>
    <row r="112" spans="4:47" x14ac:dyDescent="0.2">
      <c r="D112" s="11">
        <f t="shared" si="69"/>
        <v>54.5</v>
      </c>
      <c r="E112" s="12">
        <f t="shared" si="70"/>
        <v>0.95120444233690959</v>
      </c>
      <c r="F112" s="13">
        <f t="shared" si="47"/>
        <v>6032632.6554030981</v>
      </c>
      <c r="G112" s="13">
        <f t="shared" si="48"/>
        <v>2322272.6554030981</v>
      </c>
      <c r="H112" s="13">
        <f t="shared" si="49"/>
        <v>2322.2726554030983</v>
      </c>
      <c r="I112" s="13">
        <f t="shared" si="50"/>
        <v>7907919.2287092917</v>
      </c>
      <c r="J112" s="12">
        <f t="shared" si="71"/>
        <v>7907.9192287092919</v>
      </c>
      <c r="K112" s="13">
        <f t="shared" si="51"/>
        <v>8241852.7537091505</v>
      </c>
      <c r="L112" s="13">
        <f t="shared" si="52"/>
        <v>7638.8956154951302</v>
      </c>
      <c r="M112" s="12">
        <f t="shared" si="53"/>
        <v>-6218.9434636786318</v>
      </c>
      <c r="N112" s="13">
        <f t="shared" si="54"/>
        <v>4435.9292622853609</v>
      </c>
      <c r="O112" s="12">
        <f t="shared" si="55"/>
        <v>191.17489369884709</v>
      </c>
      <c r="P112" s="13">
        <f t="shared" si="56"/>
        <v>-6218943.4636786319</v>
      </c>
      <c r="Q112" s="13">
        <f t="shared" si="57"/>
        <v>4435929.2622853611</v>
      </c>
      <c r="R112" s="13">
        <f t="shared" si="72"/>
        <v>7638895.6154951304</v>
      </c>
      <c r="S112" s="1">
        <f t="shared" si="58"/>
        <v>4371126.4825650696</v>
      </c>
      <c r="T112" s="1">
        <f t="shared" si="86"/>
        <v>6583173.0174487159</v>
      </c>
      <c r="U112" s="3">
        <f t="shared" si="59"/>
        <v>7902209.4191590808</v>
      </c>
      <c r="V112" s="14">
        <f t="shared" si="90"/>
        <v>59480339825787.953</v>
      </c>
      <c r="W112" s="14">
        <f t="shared" si="60"/>
        <v>29176363112.215363</v>
      </c>
      <c r="X112" s="14">
        <f t="shared" si="61"/>
        <v>-48359806587</v>
      </c>
      <c r="Y112" s="14">
        <f t="shared" si="73"/>
        <v>-19183443474.784637</v>
      </c>
      <c r="Z112" s="12">
        <f t="shared" si="62"/>
        <v>88.737851280466671</v>
      </c>
      <c r="AA112" s="13">
        <f t="shared" si="74"/>
        <v>348415126.64860082</v>
      </c>
      <c r="AB112" s="12">
        <f t="shared" si="63"/>
        <v>11</v>
      </c>
      <c r="AC112" s="14">
        <f t="shared" si="64"/>
        <v>31674102</v>
      </c>
      <c r="AD112" s="2">
        <f t="shared" si="75"/>
        <v>7.6858908063106288E-2</v>
      </c>
      <c r="AE112" s="3">
        <f t="shared" si="76"/>
        <v>1.3414410051888223E-3</v>
      </c>
      <c r="AF112" s="3">
        <f t="shared" si="77"/>
        <v>6378134.2613842962</v>
      </c>
      <c r="AG112" s="2">
        <f t="shared" si="78"/>
        <v>8555.8959668300758</v>
      </c>
      <c r="AH112" s="2">
        <f t="shared" si="65"/>
        <v>-0.62390590276293822</v>
      </c>
      <c r="AI112" s="2">
        <f t="shared" si="66"/>
        <v>465.10098179305845</v>
      </c>
      <c r="AJ112" s="1">
        <f t="shared" si="67"/>
        <v>-4055861.6059811981</v>
      </c>
      <c r="AK112" s="1">
        <f t="shared" si="68"/>
        <v>7899363.3327424619</v>
      </c>
      <c r="AL112" s="1">
        <f t="shared" si="87"/>
        <v>8879749.6828203704</v>
      </c>
      <c r="AM112" s="1">
        <f t="shared" si="88"/>
        <v>-4355867.3445969019</v>
      </c>
      <c r="AN112" s="1">
        <f t="shared" si="89"/>
        <v>7907919.2287092917</v>
      </c>
      <c r="AO112" s="2">
        <f t="shared" si="79"/>
        <v>0.62390590276293822</v>
      </c>
      <c r="AP112" s="2">
        <f t="shared" si="80"/>
        <v>-465.10098179305845</v>
      </c>
      <c r="AQ112" s="2">
        <f t="shared" si="81"/>
        <v>-6218.9434636786318</v>
      </c>
      <c r="AR112" s="1">
        <f t="shared" si="82"/>
        <v>4435.9292622853609</v>
      </c>
      <c r="AS112" s="2">
        <f t="shared" si="83"/>
        <v>-6218.3195577758688</v>
      </c>
      <c r="AT112" s="2">
        <f t="shared" si="84"/>
        <v>3970.8282804923024</v>
      </c>
      <c r="AU112" s="2">
        <f t="shared" si="85"/>
        <v>7378.0061910908789</v>
      </c>
    </row>
    <row r="113" spans="4:47" x14ac:dyDescent="0.2">
      <c r="D113" s="11">
        <f t="shared" si="69"/>
        <v>55</v>
      </c>
      <c r="E113" s="12">
        <f t="shared" si="70"/>
        <v>0.95993108859688125</v>
      </c>
      <c r="F113" s="13">
        <f t="shared" si="47"/>
        <v>5958598.8090328434</v>
      </c>
      <c r="G113" s="13">
        <f t="shared" si="48"/>
        <v>2248238.8090328434</v>
      </c>
      <c r="H113" s="13">
        <f t="shared" si="49"/>
        <v>2248.2388090328436</v>
      </c>
      <c r="I113" s="13">
        <f t="shared" si="50"/>
        <v>7956841.5737215634</v>
      </c>
      <c r="J113" s="12">
        <f t="shared" si="71"/>
        <v>7956.8415737215637</v>
      </c>
      <c r="K113" s="13">
        <f t="shared" si="51"/>
        <v>8268367.7695023501</v>
      </c>
      <c r="L113" s="13">
        <f t="shared" si="52"/>
        <v>7618.5671621888287</v>
      </c>
      <c r="M113" s="12">
        <f t="shared" si="53"/>
        <v>-6240.7648654599616</v>
      </c>
      <c r="N113" s="13">
        <f t="shared" si="54"/>
        <v>4369.8306029893702</v>
      </c>
      <c r="O113" s="12">
        <f t="shared" si="55"/>
        <v>190.05471495663167</v>
      </c>
      <c r="P113" s="13">
        <f t="shared" si="56"/>
        <v>-6240764.8654599618</v>
      </c>
      <c r="Q113" s="13">
        <f t="shared" si="57"/>
        <v>4369830.60298937</v>
      </c>
      <c r="R113" s="13">
        <f t="shared" si="72"/>
        <v>7618567.162188828</v>
      </c>
      <c r="S113" s="1">
        <f t="shared" si="58"/>
        <v>4326135.3099238584</v>
      </c>
      <c r="T113" s="1">
        <f t="shared" si="86"/>
        <v>6637542.1267010877</v>
      </c>
      <c r="U113" s="3">
        <f t="shared" si="59"/>
        <v>7922904.2783250641</v>
      </c>
      <c r="V113" s="14">
        <f t="shared" si="90"/>
        <v>59481200083852.781</v>
      </c>
      <c r="W113" s="14">
        <f t="shared" si="60"/>
        <v>29021282802.390972</v>
      </c>
      <c r="X113" s="14">
        <f t="shared" si="61"/>
        <v>-48204726278</v>
      </c>
      <c r="Y113" s="14">
        <f t="shared" si="73"/>
        <v>-19183443475.609028</v>
      </c>
      <c r="Z113" s="12">
        <f t="shared" si="62"/>
        <v>88.785582309575631</v>
      </c>
      <c r="AA113" s="13">
        <f t="shared" si="74"/>
        <v>349532350.67342061</v>
      </c>
      <c r="AB113" s="12">
        <f t="shared" si="63"/>
        <v>11</v>
      </c>
      <c r="AC113" s="14">
        <f t="shared" si="64"/>
        <v>31775668</v>
      </c>
      <c r="AD113" s="2">
        <f t="shared" si="75"/>
        <v>7.7661040879704171E-2</v>
      </c>
      <c r="AE113" s="3">
        <f t="shared" si="76"/>
        <v>1.3554408638767512E-3</v>
      </c>
      <c r="AF113" s="3">
        <f t="shared" si="77"/>
        <v>6378134.1409779172</v>
      </c>
      <c r="AG113" s="2">
        <f t="shared" si="78"/>
        <v>8645.1889443407163</v>
      </c>
      <c r="AH113" s="2">
        <f t="shared" si="65"/>
        <v>-0.63041725072228338</v>
      </c>
      <c r="AI113" s="2">
        <f t="shared" si="66"/>
        <v>465.10097301288499</v>
      </c>
      <c r="AJ113" s="1">
        <f t="shared" si="67"/>
        <v>-4129895.3319450738</v>
      </c>
      <c r="AK113" s="1">
        <f t="shared" si="68"/>
        <v>7948196.3847772228</v>
      </c>
      <c r="AL113" s="1">
        <f t="shared" si="87"/>
        <v>8957112.3261800967</v>
      </c>
      <c r="AM113" s="1">
        <f t="shared" si="88"/>
        <v>-4429901.1909671566</v>
      </c>
      <c r="AN113" s="1">
        <f t="shared" si="89"/>
        <v>7956841.5737215634</v>
      </c>
      <c r="AO113" s="2">
        <f t="shared" si="79"/>
        <v>0.63041725072228338</v>
      </c>
      <c r="AP113" s="2">
        <f t="shared" si="80"/>
        <v>-465.10097301288499</v>
      </c>
      <c r="AQ113" s="2">
        <f t="shared" si="81"/>
        <v>-6240.7648654599616</v>
      </c>
      <c r="AR113" s="1">
        <f t="shared" si="82"/>
        <v>4369.8306029893702</v>
      </c>
      <c r="AS113" s="2">
        <f t="shared" si="83"/>
        <v>-6240.1344482092391</v>
      </c>
      <c r="AT113" s="2">
        <f t="shared" si="84"/>
        <v>3904.7296299764853</v>
      </c>
      <c r="AU113" s="2">
        <f t="shared" si="85"/>
        <v>7361.127047874118</v>
      </c>
    </row>
    <row r="114" spans="4:47" x14ac:dyDescent="0.2">
      <c r="D114" s="11">
        <f t="shared" si="69"/>
        <v>55.5</v>
      </c>
      <c r="E114" s="12">
        <f t="shared" si="70"/>
        <v>0.96865773485685291</v>
      </c>
      <c r="F114" s="13">
        <f t="shared" si="47"/>
        <v>5884111.1922936263</v>
      </c>
      <c r="G114" s="13">
        <f t="shared" si="48"/>
        <v>2173751.1922936263</v>
      </c>
      <c r="H114" s="13">
        <f t="shared" si="49"/>
        <v>2173.7511922936264</v>
      </c>
      <c r="I114" s="13">
        <f t="shared" si="50"/>
        <v>8005157.9744418357</v>
      </c>
      <c r="J114" s="12">
        <f t="shared" si="71"/>
        <v>8005.1579744418359</v>
      </c>
      <c r="K114" s="13">
        <f t="shared" si="51"/>
        <v>8295043.6069840929</v>
      </c>
      <c r="L114" s="13">
        <f t="shared" si="52"/>
        <v>7598.192198964658</v>
      </c>
      <c r="M114" s="12">
        <f t="shared" si="53"/>
        <v>-6261.869177350276</v>
      </c>
      <c r="N114" s="13">
        <f t="shared" si="54"/>
        <v>4303.6634508471925</v>
      </c>
      <c r="O114" s="12">
        <f t="shared" si="55"/>
        <v>188.93687797229802</v>
      </c>
      <c r="P114" s="13">
        <f t="shared" si="56"/>
        <v>-6261869.1773502761</v>
      </c>
      <c r="Q114" s="13">
        <f t="shared" si="57"/>
        <v>4303663.4508471927</v>
      </c>
      <c r="R114" s="13">
        <f t="shared" si="72"/>
        <v>7598192.1989646582</v>
      </c>
      <c r="S114" s="1">
        <f t="shared" si="58"/>
        <v>4280682.2797485692</v>
      </c>
      <c r="T114" s="1">
        <f t="shared" si="86"/>
        <v>6691715.8488000268</v>
      </c>
      <c r="U114" s="3">
        <f t="shared" si="59"/>
        <v>7943758.6683656787</v>
      </c>
      <c r="V114" s="14">
        <f t="shared" si="90"/>
        <v>59482345537486.688</v>
      </c>
      <c r="W114" s="14">
        <f t="shared" si="60"/>
        <v>28866262346.203693</v>
      </c>
      <c r="X114" s="14">
        <f t="shared" si="61"/>
        <v>-48049705821</v>
      </c>
      <c r="Y114" s="14">
        <f t="shared" si="73"/>
        <v>-19183443474.796307</v>
      </c>
      <c r="Z114" s="12">
        <f t="shared" si="62"/>
        <v>88.832977477277424</v>
      </c>
      <c r="AA114" s="13">
        <f t="shared" si="74"/>
        <v>350656486.40507001</v>
      </c>
      <c r="AB114" s="12">
        <f t="shared" si="63"/>
        <v>11</v>
      </c>
      <c r="AC114" s="14">
        <f t="shared" si="64"/>
        <v>31877862</v>
      </c>
      <c r="AD114" s="2">
        <f t="shared" si="75"/>
        <v>7.8463173696302055E-2</v>
      </c>
      <c r="AE114" s="3">
        <f t="shared" si="76"/>
        <v>1.3694407225646802E-3</v>
      </c>
      <c r="AF114" s="3">
        <f t="shared" si="77"/>
        <v>6378134.01932145</v>
      </c>
      <c r="AG114" s="2">
        <f t="shared" si="78"/>
        <v>8734.4819201569335</v>
      </c>
      <c r="AH114" s="2">
        <f t="shared" si="65"/>
        <v>-0.63692859855806949</v>
      </c>
      <c r="AI114" s="2">
        <f t="shared" si="66"/>
        <v>465.10096414155362</v>
      </c>
      <c r="AJ114" s="1">
        <f t="shared" si="67"/>
        <v>-4204382.8270278238</v>
      </c>
      <c r="AK114" s="1">
        <f t="shared" si="68"/>
        <v>7996423.492521679</v>
      </c>
      <c r="AL114" s="1">
        <f t="shared" si="87"/>
        <v>9034357.9532780908</v>
      </c>
      <c r="AM114" s="1">
        <f t="shared" si="88"/>
        <v>-4504388.8077063737</v>
      </c>
      <c r="AN114" s="1">
        <f t="shared" si="89"/>
        <v>8005157.9744418357</v>
      </c>
      <c r="AO114" s="2">
        <f t="shared" si="79"/>
        <v>0.63692859855806949</v>
      </c>
      <c r="AP114" s="2">
        <f t="shared" si="80"/>
        <v>-465.10096414155362</v>
      </c>
      <c r="AQ114" s="2">
        <f t="shared" si="81"/>
        <v>-6261.869177350276</v>
      </c>
      <c r="AR114" s="1">
        <f t="shared" si="82"/>
        <v>4303.6634508471925</v>
      </c>
      <c r="AS114" s="2">
        <f t="shared" si="83"/>
        <v>-6261.2322487517176</v>
      </c>
      <c r="AT114" s="2">
        <f t="shared" si="84"/>
        <v>3838.562486705639</v>
      </c>
      <c r="AU114" s="2">
        <f t="shared" si="85"/>
        <v>7344.2216222791285</v>
      </c>
    </row>
    <row r="115" spans="4:47" x14ac:dyDescent="0.2">
      <c r="D115" s="11">
        <f t="shared" si="69"/>
        <v>56</v>
      </c>
      <c r="E115" s="12">
        <f t="shared" si="70"/>
        <v>0.97738438111682457</v>
      </c>
      <c r="F115" s="13">
        <f t="shared" si="47"/>
        <v>5809175.4777058531</v>
      </c>
      <c r="G115" s="13">
        <f t="shared" si="48"/>
        <v>2098815.4777058531</v>
      </c>
      <c r="H115" s="13">
        <f t="shared" si="49"/>
        <v>2098.815477705853</v>
      </c>
      <c r="I115" s="13">
        <f t="shared" si="50"/>
        <v>8052864.7513891235</v>
      </c>
      <c r="J115" s="12">
        <f t="shared" si="71"/>
        <v>8052.8647513891237</v>
      </c>
      <c r="K115" s="13">
        <f t="shared" si="51"/>
        <v>8321878.2203071835</v>
      </c>
      <c r="L115" s="13">
        <f t="shared" si="52"/>
        <v>7577.7730145318337</v>
      </c>
      <c r="M115" s="12">
        <f t="shared" si="53"/>
        <v>-6282.2585453405727</v>
      </c>
      <c r="N115" s="13">
        <f t="shared" si="54"/>
        <v>4237.4368938383295</v>
      </c>
      <c r="O115" s="12">
        <f t="shared" si="55"/>
        <v>187.8215279349748</v>
      </c>
      <c r="P115" s="13">
        <f t="shared" si="56"/>
        <v>-6282258.5453405725</v>
      </c>
      <c r="Q115" s="13">
        <f t="shared" si="57"/>
        <v>4237436.8938383292</v>
      </c>
      <c r="R115" s="13">
        <f t="shared" si="72"/>
        <v>7577773.0145318341</v>
      </c>
      <c r="S115" s="1">
        <f t="shared" si="58"/>
        <v>4234766.2321421923</v>
      </c>
      <c r="T115" s="1">
        <f t="shared" si="86"/>
        <v>6745690.9410035033</v>
      </c>
      <c r="U115" s="3">
        <f t="shared" si="59"/>
        <v>7964771.8933079625</v>
      </c>
      <c r="V115" s="14">
        <f t="shared" si="90"/>
        <v>59483776537475.906</v>
      </c>
      <c r="W115" s="14">
        <f t="shared" si="60"/>
        <v>28711321929.883438</v>
      </c>
      <c r="X115" s="14">
        <f t="shared" si="61"/>
        <v>-47894765405</v>
      </c>
      <c r="Y115" s="14">
        <f t="shared" si="73"/>
        <v>-19183443475.116562</v>
      </c>
      <c r="Z115" s="12">
        <f t="shared" si="62"/>
        <v>88.880022895334321</v>
      </c>
      <c r="AA115" s="13">
        <f t="shared" si="74"/>
        <v>351787448.23623151</v>
      </c>
      <c r="AB115" s="12">
        <f t="shared" si="63"/>
        <v>11</v>
      </c>
      <c r="AC115" s="14">
        <f t="shared" si="64"/>
        <v>31980677</v>
      </c>
      <c r="AD115" s="2">
        <f t="shared" si="75"/>
        <v>7.9265306512899938E-2</v>
      </c>
      <c r="AE115" s="3">
        <f t="shared" si="76"/>
        <v>1.3834405812526091E-3</v>
      </c>
      <c r="AF115" s="3">
        <f t="shared" si="77"/>
        <v>6378133.8964148918</v>
      </c>
      <c r="AG115" s="2">
        <f t="shared" si="78"/>
        <v>8823.774894261227</v>
      </c>
      <c r="AH115" s="2">
        <f t="shared" si="65"/>
        <v>-0.64343994626902001</v>
      </c>
      <c r="AI115" s="2">
        <f t="shared" si="66"/>
        <v>465.10095517906421</v>
      </c>
      <c r="AJ115" s="1">
        <f t="shared" si="67"/>
        <v>-4279318.4187090388</v>
      </c>
      <c r="AK115" s="1">
        <f t="shared" si="68"/>
        <v>8044040.9764948627</v>
      </c>
      <c r="AL115" s="1">
        <f t="shared" si="87"/>
        <v>9111485.1347204018</v>
      </c>
      <c r="AM115" s="1">
        <f t="shared" si="88"/>
        <v>-4579324.5222941469</v>
      </c>
      <c r="AN115" s="1">
        <f t="shared" si="89"/>
        <v>8052864.7513891235</v>
      </c>
      <c r="AO115" s="2">
        <f t="shared" si="79"/>
        <v>0.64343994626902001</v>
      </c>
      <c r="AP115" s="2">
        <f t="shared" si="80"/>
        <v>-465.10095517906421</v>
      </c>
      <c r="AQ115" s="2">
        <f t="shared" si="81"/>
        <v>-6282.2585453405727</v>
      </c>
      <c r="AR115" s="1">
        <f t="shared" si="82"/>
        <v>4237.4368938383295</v>
      </c>
      <c r="AS115" s="2">
        <f t="shared" si="83"/>
        <v>-6281.615105394304</v>
      </c>
      <c r="AT115" s="2">
        <f t="shared" si="84"/>
        <v>3772.3359386592651</v>
      </c>
      <c r="AU115" s="2">
        <f t="shared" si="85"/>
        <v>7327.2919121881705</v>
      </c>
    </row>
    <row r="116" spans="4:47" x14ac:dyDescent="0.2">
      <c r="D116" s="11">
        <f t="shared" si="69"/>
        <v>56.5</v>
      </c>
      <c r="E116" s="12">
        <f t="shared" si="70"/>
        <v>0.98611102737679623</v>
      </c>
      <c r="F116" s="13">
        <f t="shared" si="47"/>
        <v>5733797.371914316</v>
      </c>
      <c r="G116" s="13">
        <f t="shared" si="48"/>
        <v>2023437.371914316</v>
      </c>
      <c r="H116" s="13">
        <f t="shared" si="49"/>
        <v>2023.4373719143159</v>
      </c>
      <c r="I116" s="13">
        <f t="shared" si="50"/>
        <v>8099958.2715076599</v>
      </c>
      <c r="J116" s="12">
        <f t="shared" si="71"/>
        <v>8099.9582715076604</v>
      </c>
      <c r="K116" s="13">
        <f t="shared" si="51"/>
        <v>8348869.5521145184</v>
      </c>
      <c r="L116" s="13">
        <f t="shared" si="52"/>
        <v>7557.311874692502</v>
      </c>
      <c r="M116" s="12">
        <f t="shared" si="53"/>
        <v>-6301.9352252459294</v>
      </c>
      <c r="N116" s="13">
        <f t="shared" si="54"/>
        <v>4171.1599331807984</v>
      </c>
      <c r="O116" s="12">
        <f t="shared" si="55"/>
        <v>186.70880648596676</v>
      </c>
      <c r="P116" s="13">
        <f t="shared" si="56"/>
        <v>-6301935.2252459293</v>
      </c>
      <c r="Q116" s="13">
        <f t="shared" si="57"/>
        <v>4171159.9331807983</v>
      </c>
      <c r="R116" s="13">
        <f t="shared" si="72"/>
        <v>7557311.8746925024</v>
      </c>
      <c r="S116" s="1">
        <f t="shared" si="58"/>
        <v>4188386.0108161788</v>
      </c>
      <c r="T116" s="1">
        <f t="shared" si="86"/>
        <v>6799464.1159281237</v>
      </c>
      <c r="U116" s="3">
        <f t="shared" si="59"/>
        <v>7985943.2529535843</v>
      </c>
      <c r="V116" s="14">
        <f t="shared" si="90"/>
        <v>59485493247265.898</v>
      </c>
      <c r="W116" s="14">
        <f t="shared" si="60"/>
        <v>28556481385.684151</v>
      </c>
      <c r="X116" s="14">
        <f t="shared" si="61"/>
        <v>-47739924861</v>
      </c>
      <c r="Y116" s="14">
        <f t="shared" si="73"/>
        <v>-19183443475.315849</v>
      </c>
      <c r="Z116" s="12">
        <f t="shared" si="62"/>
        <v>88.926704799660357</v>
      </c>
      <c r="AA116" s="13">
        <f t="shared" si="74"/>
        <v>352925150.03979284</v>
      </c>
      <c r="AB116" s="12">
        <f t="shared" si="63"/>
        <v>11</v>
      </c>
      <c r="AC116" s="14">
        <f t="shared" si="64"/>
        <v>32084104</v>
      </c>
      <c r="AD116" s="2">
        <f t="shared" si="75"/>
        <v>8.0067439329497822E-2</v>
      </c>
      <c r="AE116" s="3">
        <f t="shared" si="76"/>
        <v>1.397440439940538E-3</v>
      </c>
      <c r="AF116" s="3">
        <f t="shared" si="77"/>
        <v>6378133.7722582463</v>
      </c>
      <c r="AG116" s="2">
        <f t="shared" si="78"/>
        <v>8913.0678666360945</v>
      </c>
      <c r="AH116" s="2">
        <f t="shared" si="65"/>
        <v>-0.64995129385396211</v>
      </c>
      <c r="AI116" s="2">
        <f t="shared" si="66"/>
        <v>465.1009461254169</v>
      </c>
      <c r="AJ116" s="1">
        <f t="shared" si="67"/>
        <v>-4354696.4003439303</v>
      </c>
      <c r="AK116" s="1">
        <f t="shared" si="68"/>
        <v>8091045.2036410235</v>
      </c>
      <c r="AL116" s="1">
        <f t="shared" si="87"/>
        <v>9188492.4349172097</v>
      </c>
      <c r="AM116" s="1">
        <f t="shared" si="88"/>
        <v>-4654702.628085684</v>
      </c>
      <c r="AN116" s="1">
        <f t="shared" si="89"/>
        <v>8099958.2715076599</v>
      </c>
      <c r="AO116" s="2">
        <f t="shared" si="79"/>
        <v>0.64995129385396211</v>
      </c>
      <c r="AP116" s="2">
        <f t="shared" si="80"/>
        <v>-465.1009461254169</v>
      </c>
      <c r="AQ116" s="2">
        <f t="shared" si="81"/>
        <v>-6301.9352252459294</v>
      </c>
      <c r="AR116" s="1">
        <f t="shared" si="82"/>
        <v>4171.1599331807984</v>
      </c>
      <c r="AS116" s="2">
        <f t="shared" si="83"/>
        <v>-6301.2852739520758</v>
      </c>
      <c r="AT116" s="2">
        <f t="shared" si="84"/>
        <v>3706.0589870553813</v>
      </c>
      <c r="AU116" s="2">
        <f t="shared" si="85"/>
        <v>7310.3398908162435</v>
      </c>
    </row>
    <row r="117" spans="4:47" x14ac:dyDescent="0.2">
      <c r="D117" s="11">
        <f t="shared" si="69"/>
        <v>57</v>
      </c>
      <c r="E117" s="12">
        <f t="shared" si="70"/>
        <v>0.99483767363676789</v>
      </c>
      <c r="F117" s="13">
        <f t="shared" si="47"/>
        <v>5657982.6152536087</v>
      </c>
      <c r="G117" s="13">
        <f t="shared" si="48"/>
        <v>1947622.6152536087</v>
      </c>
      <c r="H117" s="13">
        <f t="shared" si="49"/>
        <v>1947.6226152536087</v>
      </c>
      <c r="I117" s="13">
        <f t="shared" si="50"/>
        <v>8146434.9484435562</v>
      </c>
      <c r="J117" s="12">
        <f t="shared" si="71"/>
        <v>8146.4349484435561</v>
      </c>
      <c r="K117" s="13">
        <f t="shared" si="51"/>
        <v>8376015.5336932046</v>
      </c>
      <c r="L117" s="13">
        <f t="shared" si="52"/>
        <v>7536.8110221896186</v>
      </c>
      <c r="M117" s="12">
        <f t="shared" si="53"/>
        <v>-6320.9015804770997</v>
      </c>
      <c r="N117" s="13">
        <f t="shared" si="54"/>
        <v>4104.841482215973</v>
      </c>
      <c r="O117" s="12">
        <f t="shared" si="55"/>
        <v>185.59885174036532</v>
      </c>
      <c r="P117" s="13">
        <f t="shared" si="56"/>
        <v>-6320901.5804770999</v>
      </c>
      <c r="Q117" s="13">
        <f t="shared" si="57"/>
        <v>4104841.4822159731</v>
      </c>
      <c r="R117" s="13">
        <f t="shared" si="72"/>
        <v>7536811.0221896181</v>
      </c>
      <c r="S117" s="1">
        <f t="shared" si="58"/>
        <v>4141540.4636924048</v>
      </c>
      <c r="T117" s="1">
        <f t="shared" si="86"/>
        <v>6853032.0409987802</v>
      </c>
      <c r="U117" s="3">
        <f t="shared" si="59"/>
        <v>8007272.042796935</v>
      </c>
      <c r="V117" s="14">
        <f t="shared" si="90"/>
        <v>59487495643665.734</v>
      </c>
      <c r="W117" s="14">
        <f t="shared" si="60"/>
        <v>28401760192.099464</v>
      </c>
      <c r="X117" s="14">
        <f t="shared" si="61"/>
        <v>-47585203667</v>
      </c>
      <c r="Y117" s="14">
        <f t="shared" si="73"/>
        <v>-19183443474.900536</v>
      </c>
      <c r="Z117" s="12">
        <f t="shared" si="62"/>
        <v>88.973009553807344</v>
      </c>
      <c r="AA117" s="13">
        <f t="shared" si="74"/>
        <v>354069505.17535859</v>
      </c>
      <c r="AB117" s="12">
        <f t="shared" si="63"/>
        <v>11</v>
      </c>
      <c r="AC117" s="14">
        <f t="shared" si="64"/>
        <v>32188136</v>
      </c>
      <c r="AD117" s="2">
        <f t="shared" si="75"/>
        <v>8.0869572146095706E-2</v>
      </c>
      <c r="AE117" s="3">
        <f t="shared" si="76"/>
        <v>1.4114402986284669E-3</v>
      </c>
      <c r="AF117" s="3">
        <f t="shared" si="77"/>
        <v>6378133.6468515117</v>
      </c>
      <c r="AG117" s="2">
        <f t="shared" si="78"/>
        <v>9002.3608372640392</v>
      </c>
      <c r="AH117" s="2">
        <f t="shared" si="65"/>
        <v>-0.65646264131141308</v>
      </c>
      <c r="AI117" s="2">
        <f t="shared" si="66"/>
        <v>465.10093698061172</v>
      </c>
      <c r="AJ117" s="1">
        <f t="shared" si="67"/>
        <v>-4430511.031597903</v>
      </c>
      <c r="AK117" s="1">
        <f t="shared" si="68"/>
        <v>8137432.5876062922</v>
      </c>
      <c r="AL117" s="1">
        <f t="shared" si="87"/>
        <v>9265378.4120751135</v>
      </c>
      <c r="AM117" s="1">
        <f t="shared" si="88"/>
        <v>-4730517.3847463913</v>
      </c>
      <c r="AN117" s="1">
        <f t="shared" si="89"/>
        <v>8146434.9484435562</v>
      </c>
      <c r="AO117" s="2">
        <f t="shared" si="79"/>
        <v>0.65646264131141308</v>
      </c>
      <c r="AP117" s="2">
        <f t="shared" si="80"/>
        <v>-465.10093698061172</v>
      </c>
      <c r="AQ117" s="2">
        <f t="shared" si="81"/>
        <v>-6320.9015804770997</v>
      </c>
      <c r="AR117" s="1">
        <f t="shared" si="82"/>
        <v>4104.841482215973</v>
      </c>
      <c r="AS117" s="2">
        <f t="shared" si="83"/>
        <v>-6320.2451178357887</v>
      </c>
      <c r="AT117" s="2">
        <f t="shared" si="84"/>
        <v>3639.7405452353614</v>
      </c>
      <c r="AU117" s="2">
        <f t="shared" si="85"/>
        <v>7293.3675065882517</v>
      </c>
    </row>
    <row r="118" spans="4:47" x14ac:dyDescent="0.2">
      <c r="D118" s="11">
        <f t="shared" si="69"/>
        <v>57.5</v>
      </c>
      <c r="E118" s="12">
        <f t="shared" si="70"/>
        <v>1.0035643198967394</v>
      </c>
      <c r="F118" s="13">
        <f t="shared" si="47"/>
        <v>5581736.9813109804</v>
      </c>
      <c r="G118" s="13">
        <f t="shared" si="48"/>
        <v>1871376.9813109804</v>
      </c>
      <c r="H118" s="13">
        <f t="shared" si="49"/>
        <v>1871.3769813109805</v>
      </c>
      <c r="I118" s="13">
        <f t="shared" si="50"/>
        <v>8192291.2428179234</v>
      </c>
      <c r="J118" s="12">
        <f t="shared" si="71"/>
        <v>8192.2912428179243</v>
      </c>
      <c r="K118" s="13">
        <f t="shared" si="51"/>
        <v>8403314.085129261</v>
      </c>
      <c r="L118" s="13">
        <f t="shared" si="52"/>
        <v>7516.2726765712341</v>
      </c>
      <c r="M118" s="12">
        <f t="shared" si="53"/>
        <v>-6339.1600798173013</v>
      </c>
      <c r="N118" s="13">
        <f t="shared" si="54"/>
        <v>4038.4903653496576</v>
      </c>
      <c r="O118" s="12">
        <f t="shared" si="55"/>
        <v>184.49179831048318</v>
      </c>
      <c r="P118" s="13">
        <f t="shared" si="56"/>
        <v>-6339160.0798173016</v>
      </c>
      <c r="Q118" s="13">
        <f t="shared" si="57"/>
        <v>4038490.3653496578</v>
      </c>
      <c r="R118" s="13">
        <f t="shared" si="72"/>
        <v>7516272.6765712351</v>
      </c>
      <c r="S118" s="1">
        <f t="shared" si="58"/>
        <v>4094228.4435199345</v>
      </c>
      <c r="T118" s="1">
        <f t="shared" si="86"/>
        <v>6906391.3378983643</v>
      </c>
      <c r="U118" s="3">
        <f t="shared" si="59"/>
        <v>8028757.5539385434</v>
      </c>
      <c r="V118" s="14">
        <f t="shared" si="90"/>
        <v>59489783517669.773</v>
      </c>
      <c r="W118" s="14">
        <f t="shared" si="60"/>
        <v>28247177474.285652</v>
      </c>
      <c r="X118" s="14">
        <f t="shared" si="61"/>
        <v>-47430620950</v>
      </c>
      <c r="Y118" s="14">
        <f t="shared" si="73"/>
        <v>-19183443475.714348</v>
      </c>
      <c r="Z118" s="12">
        <f t="shared" si="62"/>
        <v>89.018923652391138</v>
      </c>
      <c r="AA118" s="13">
        <f t="shared" si="74"/>
        <v>355220426.49585283</v>
      </c>
      <c r="AB118" s="12">
        <f t="shared" si="63"/>
        <v>11</v>
      </c>
      <c r="AC118" s="14">
        <f t="shared" si="64"/>
        <v>32292766</v>
      </c>
      <c r="AD118" s="2">
        <f t="shared" si="75"/>
        <v>8.1671704962693589E-2</v>
      </c>
      <c r="AE118" s="3">
        <f t="shared" si="76"/>
        <v>1.4254401573163958E-3</v>
      </c>
      <c r="AF118" s="3">
        <f t="shared" si="77"/>
        <v>6378133.5201946869</v>
      </c>
      <c r="AG118" s="2">
        <f t="shared" si="78"/>
        <v>9091.6538061275533</v>
      </c>
      <c r="AH118" s="2">
        <f t="shared" si="65"/>
        <v>-0.66297398864020007</v>
      </c>
      <c r="AI118" s="2">
        <f t="shared" si="66"/>
        <v>465.10092774464852</v>
      </c>
      <c r="AJ118" s="1">
        <f t="shared" si="67"/>
        <v>-4506756.5388837066</v>
      </c>
      <c r="AK118" s="1">
        <f t="shared" si="68"/>
        <v>8183199.5890117958</v>
      </c>
      <c r="AL118" s="1">
        <f t="shared" si="87"/>
        <v>9342141.618193008</v>
      </c>
      <c r="AM118" s="1">
        <f t="shared" si="88"/>
        <v>-4806763.0186890196</v>
      </c>
      <c r="AN118" s="1">
        <f t="shared" si="89"/>
        <v>8192291.2428179234</v>
      </c>
      <c r="AO118" s="2">
        <f t="shared" si="79"/>
        <v>0.66297398864020007</v>
      </c>
      <c r="AP118" s="2">
        <f t="shared" si="80"/>
        <v>-465.10092774464852</v>
      </c>
      <c r="AQ118" s="2">
        <f t="shared" si="81"/>
        <v>-6339.1600798173013</v>
      </c>
      <c r="AR118" s="1">
        <f t="shared" si="82"/>
        <v>4038.4903653496576</v>
      </c>
      <c r="AS118" s="2">
        <f t="shared" si="83"/>
        <v>-6338.497105828661</v>
      </c>
      <c r="AT118" s="2">
        <f t="shared" si="84"/>
        <v>3573.3894376050093</v>
      </c>
      <c r="AU118" s="2">
        <f t="shared" si="85"/>
        <v>7276.3766830329341</v>
      </c>
    </row>
    <row r="119" spans="4:47" x14ac:dyDescent="0.2">
      <c r="D119" s="11">
        <f t="shared" si="69"/>
        <v>58</v>
      </c>
      <c r="E119" s="12">
        <f t="shared" si="70"/>
        <v>1.0122909661567112</v>
      </c>
      <c r="F119" s="13">
        <f t="shared" si="47"/>
        <v>5505066.2764866492</v>
      </c>
      <c r="G119" s="13">
        <f t="shared" si="48"/>
        <v>1794706.2764866492</v>
      </c>
      <c r="H119" s="13">
        <f t="shared" si="49"/>
        <v>1794.7062764866491</v>
      </c>
      <c r="I119" s="13">
        <f t="shared" si="50"/>
        <v>8237523.6624964075</v>
      </c>
      <c r="J119" s="12">
        <f t="shared" si="71"/>
        <v>8237.5236624964073</v>
      </c>
      <c r="K119" s="13">
        <f t="shared" si="51"/>
        <v>8430763.1154628471</v>
      </c>
      <c r="L119" s="13">
        <f t="shared" si="52"/>
        <v>7495.6990340707798</v>
      </c>
      <c r="M119" s="12">
        <f t="shared" si="53"/>
        <v>-6356.7132952052871</v>
      </c>
      <c r="N119" s="13">
        <f t="shared" si="54"/>
        <v>3972.1153170483321</v>
      </c>
      <c r="O119" s="12">
        <f t="shared" si="55"/>
        <v>183.38777733102947</v>
      </c>
      <c r="P119" s="13">
        <f t="shared" si="56"/>
        <v>-6356713.2952052867</v>
      </c>
      <c r="Q119" s="13">
        <f t="shared" si="57"/>
        <v>3972115.3170483322</v>
      </c>
      <c r="R119" s="13">
        <f t="shared" si="72"/>
        <v>7495699.0340707805</v>
      </c>
      <c r="S119" s="1">
        <f t="shared" si="58"/>
        <v>4046448.808506893</v>
      </c>
      <c r="T119" s="1">
        <f t="shared" si="86"/>
        <v>6959538.5820178622</v>
      </c>
      <c r="U119" s="3">
        <f t="shared" si="59"/>
        <v>8050399.0729939621</v>
      </c>
      <c r="V119" s="14">
        <f t="shared" si="90"/>
        <v>59492356475394.461</v>
      </c>
      <c r="W119" s="14">
        <f t="shared" si="60"/>
        <v>28092752004.684811</v>
      </c>
      <c r="X119" s="14">
        <f t="shared" si="61"/>
        <v>-47276195480</v>
      </c>
      <c r="Y119" s="14">
        <f t="shared" si="73"/>
        <v>-19183443475.315189</v>
      </c>
      <c r="Z119" s="12">
        <f t="shared" si="62"/>
        <v>89.064433724439155</v>
      </c>
      <c r="AA119" s="13">
        <f t="shared" si="74"/>
        <v>356377826.35417968</v>
      </c>
      <c r="AB119" s="12">
        <f t="shared" si="63"/>
        <v>11</v>
      </c>
      <c r="AC119" s="14">
        <f t="shared" si="64"/>
        <v>32397984</v>
      </c>
      <c r="AD119" s="2">
        <f t="shared" si="75"/>
        <v>8.2473837779291473E-2</v>
      </c>
      <c r="AE119" s="3">
        <f t="shared" si="76"/>
        <v>1.4394400160043245E-3</v>
      </c>
      <c r="AF119" s="3">
        <f t="shared" si="77"/>
        <v>6378133.392287774</v>
      </c>
      <c r="AG119" s="2">
        <f t="shared" si="78"/>
        <v>9180.9467732091398</v>
      </c>
      <c r="AH119" s="2">
        <f t="shared" si="65"/>
        <v>-0.66948533583904668</v>
      </c>
      <c r="AI119" s="2">
        <f t="shared" si="66"/>
        <v>465.1009184175274</v>
      </c>
      <c r="AJ119" s="1">
        <f t="shared" si="67"/>
        <v>-4583427.1158011248</v>
      </c>
      <c r="AK119" s="1">
        <f t="shared" si="68"/>
        <v>8228342.7157231988</v>
      </c>
      <c r="AL119" s="1">
        <f t="shared" si="87"/>
        <v>9418780.5990614332</v>
      </c>
      <c r="AM119" s="1">
        <f t="shared" si="88"/>
        <v>-4883433.7235133508</v>
      </c>
      <c r="AN119" s="1">
        <f t="shared" si="89"/>
        <v>8237523.6624964075</v>
      </c>
      <c r="AO119" s="2">
        <f t="shared" si="79"/>
        <v>0.66948533583904668</v>
      </c>
      <c r="AP119" s="2">
        <f t="shared" si="80"/>
        <v>-465.1009184175274</v>
      </c>
      <c r="AQ119" s="2">
        <f t="shared" si="81"/>
        <v>-6356.7132952052871</v>
      </c>
      <c r="AR119" s="1">
        <f t="shared" si="82"/>
        <v>3972.1153170483321</v>
      </c>
      <c r="AS119" s="2">
        <f t="shared" si="83"/>
        <v>-6356.0438098694476</v>
      </c>
      <c r="AT119" s="2">
        <f t="shared" si="84"/>
        <v>3507.0143986308049</v>
      </c>
      <c r="AU119" s="2">
        <f t="shared" si="85"/>
        <v>7259.3693186931541</v>
      </c>
    </row>
    <row r="120" spans="4:47" x14ac:dyDescent="0.2">
      <c r="D120" s="11">
        <f t="shared" si="69"/>
        <v>58.5</v>
      </c>
      <c r="E120" s="12">
        <f t="shared" si="70"/>
        <v>1.0210176124166828</v>
      </c>
      <c r="F120" s="13">
        <f t="shared" si="47"/>
        <v>5427976.3395516351</v>
      </c>
      <c r="G120" s="13">
        <f t="shared" si="48"/>
        <v>1717616.3395516351</v>
      </c>
      <c r="H120" s="13">
        <f t="shared" si="49"/>
        <v>1717.6163395516351</v>
      </c>
      <c r="I120" s="13">
        <f t="shared" si="50"/>
        <v>8282128.7628551172</v>
      </c>
      <c r="J120" s="12">
        <f t="shared" si="71"/>
        <v>8282.1287628551181</v>
      </c>
      <c r="K120" s="13">
        <f t="shared" si="51"/>
        <v>8458360.5228440557</v>
      </c>
      <c r="L120" s="13">
        <f t="shared" si="52"/>
        <v>7475.0922675030206</v>
      </c>
      <c r="M120" s="12">
        <f t="shared" si="53"/>
        <v>-6373.5638995257787</v>
      </c>
      <c r="N120" s="13">
        <f t="shared" si="54"/>
        <v>3905.7249808896154</v>
      </c>
      <c r="O120" s="12">
        <f t="shared" si="55"/>
        <v>182.28691648594383</v>
      </c>
      <c r="P120" s="13">
        <f t="shared" si="56"/>
        <v>-6373563.8995257784</v>
      </c>
      <c r="Q120" s="13">
        <f t="shared" si="57"/>
        <v>3905724.9808896156</v>
      </c>
      <c r="R120" s="13">
        <f t="shared" si="72"/>
        <v>7475092.2675030194</v>
      </c>
      <c r="S120" s="1">
        <f t="shared" si="58"/>
        <v>3998200.4229676551</v>
      </c>
      <c r="T120" s="1">
        <f t="shared" si="86"/>
        <v>7012470.3019069089</v>
      </c>
      <c r="U120" s="3">
        <f t="shared" si="59"/>
        <v>8072195.8819979774</v>
      </c>
      <c r="V120" s="14">
        <f t="shared" si="90"/>
        <v>59495213939128.469</v>
      </c>
      <c r="W120" s="14">
        <f t="shared" si="60"/>
        <v>27938502203.841724</v>
      </c>
      <c r="X120" s="14">
        <f t="shared" si="61"/>
        <v>-47121945679</v>
      </c>
      <c r="Y120" s="14">
        <f t="shared" si="73"/>
        <v>-19183443475.158276</v>
      </c>
      <c r="Z120" s="12">
        <f t="shared" si="62"/>
        <v>89.109526536750394</v>
      </c>
      <c r="AA120" s="13">
        <f t="shared" si="74"/>
        <v>357541616.60981375</v>
      </c>
      <c r="AB120" s="12">
        <f t="shared" si="63"/>
        <v>11</v>
      </c>
      <c r="AC120" s="14">
        <f t="shared" si="64"/>
        <v>32503783</v>
      </c>
      <c r="AD120" s="2">
        <f t="shared" si="75"/>
        <v>8.3275970595889356E-2</v>
      </c>
      <c r="AE120" s="3">
        <f t="shared" si="76"/>
        <v>1.4534398746922535E-3</v>
      </c>
      <c r="AF120" s="3">
        <f t="shared" si="77"/>
        <v>6378133.2631307719</v>
      </c>
      <c r="AG120" s="2">
        <f t="shared" si="78"/>
        <v>9270.2397384912983</v>
      </c>
      <c r="AH120" s="2">
        <f t="shared" si="65"/>
        <v>-0.67599668290667669</v>
      </c>
      <c r="AI120" s="2">
        <f t="shared" si="66"/>
        <v>465.1009089992483</v>
      </c>
      <c r="AJ120" s="1">
        <f t="shared" si="67"/>
        <v>-4660516.9235791368</v>
      </c>
      <c r="AK120" s="1">
        <f t="shared" si="68"/>
        <v>8272858.5231166258</v>
      </c>
      <c r="AL120" s="1">
        <f t="shared" si="87"/>
        <v>9495293.8942652494</v>
      </c>
      <c r="AM120" s="1">
        <f t="shared" si="88"/>
        <v>-4960523.6604483649</v>
      </c>
      <c r="AN120" s="1">
        <f t="shared" si="89"/>
        <v>8282128.7628551172</v>
      </c>
      <c r="AO120" s="2">
        <f t="shared" si="79"/>
        <v>0.67599668290667669</v>
      </c>
      <c r="AP120" s="2">
        <f t="shared" si="80"/>
        <v>-465.1009089992483</v>
      </c>
      <c r="AQ120" s="2">
        <f t="shared" si="81"/>
        <v>-6373.5638995257787</v>
      </c>
      <c r="AR120" s="1">
        <f t="shared" si="82"/>
        <v>3905.7249808896154</v>
      </c>
      <c r="AS120" s="2">
        <f t="shared" si="83"/>
        <v>-6372.8879028428719</v>
      </c>
      <c r="AT120" s="2">
        <f t="shared" si="84"/>
        <v>3440.6240718903673</v>
      </c>
      <c r="AU120" s="2">
        <f t="shared" si="85"/>
        <v>7242.3472870522073</v>
      </c>
    </row>
    <row r="121" spans="4:47" x14ac:dyDescent="0.2">
      <c r="D121" s="11">
        <f t="shared" si="69"/>
        <v>59</v>
      </c>
      <c r="E121" s="12">
        <f t="shared" si="70"/>
        <v>1.0297442586766545</v>
      </c>
      <c r="F121" s="13">
        <f t="shared" si="47"/>
        <v>5350473.0412030974</v>
      </c>
      <c r="G121" s="13">
        <f t="shared" si="48"/>
        <v>1640113.0412030974</v>
      </c>
      <c r="H121" s="13">
        <f t="shared" si="49"/>
        <v>1640.1130412030975</v>
      </c>
      <c r="I121" s="13">
        <f t="shared" si="50"/>
        <v>8326103.1470429758</v>
      </c>
      <c r="J121" s="12">
        <f t="shared" si="71"/>
        <v>8326.1031470429753</v>
      </c>
      <c r="K121" s="13">
        <f t="shared" si="51"/>
        <v>8486104.1946893055</v>
      </c>
      <c r="L121" s="13">
        <f t="shared" si="52"/>
        <v>7454.4545261752037</v>
      </c>
      <c r="M121" s="12">
        <f t="shared" si="53"/>
        <v>-6389.7146644082432</v>
      </c>
      <c r="N121" s="13">
        <f t="shared" si="54"/>
        <v>3839.3279086658158</v>
      </c>
      <c r="O121" s="12">
        <f t="shared" si="55"/>
        <v>181.18934003680513</v>
      </c>
      <c r="P121" s="13">
        <f t="shared" si="56"/>
        <v>-6389714.6644082433</v>
      </c>
      <c r="Q121" s="13">
        <f t="shared" si="57"/>
        <v>3839327.9086658158</v>
      </c>
      <c r="R121" s="13">
        <f t="shared" si="72"/>
        <v>7454454.5261752037</v>
      </c>
      <c r="S121" s="1">
        <f t="shared" si="58"/>
        <v>3949482.1579855848</v>
      </c>
      <c r="T121" s="1">
        <f t="shared" si="86"/>
        <v>7065182.9787250701</v>
      </c>
      <c r="U121" s="3">
        <f t="shared" si="59"/>
        <v>8094147.2583041703</v>
      </c>
      <c r="V121" s="14">
        <f t="shared" si="90"/>
        <v>59498355148493.945</v>
      </c>
      <c r="W121" s="14">
        <f t="shared" si="60"/>
        <v>27784446141.40699</v>
      </c>
      <c r="X121" s="14">
        <f t="shared" si="61"/>
        <v>-46967889617</v>
      </c>
      <c r="Y121" s="14">
        <f t="shared" si="73"/>
        <v>-19183443475.59301</v>
      </c>
      <c r="Z121" s="12">
        <f t="shared" si="62"/>
        <v>89.15418899708628</v>
      </c>
      <c r="AA121" s="13">
        <f t="shared" si="74"/>
        <v>358711708.63567603</v>
      </c>
      <c r="AB121" s="12">
        <f t="shared" si="63"/>
        <v>11</v>
      </c>
      <c r="AC121" s="14">
        <f t="shared" si="64"/>
        <v>32610155</v>
      </c>
      <c r="AD121" s="2">
        <f t="shared" si="75"/>
        <v>8.407810341248724E-2</v>
      </c>
      <c r="AE121" s="3">
        <f t="shared" si="76"/>
        <v>1.4674397333801824E-3</v>
      </c>
      <c r="AF121" s="3">
        <f t="shared" si="77"/>
        <v>6378133.1327236816</v>
      </c>
      <c r="AG121" s="2">
        <f t="shared" si="78"/>
        <v>9359.5327019565266</v>
      </c>
      <c r="AH121" s="2">
        <f t="shared" si="65"/>
        <v>-0.68250802984191739</v>
      </c>
      <c r="AI121" s="2">
        <f t="shared" si="66"/>
        <v>465.10089948981135</v>
      </c>
      <c r="AJ121" s="1">
        <f t="shared" si="67"/>
        <v>-4738020.0915205842</v>
      </c>
      <c r="AK121" s="1">
        <f t="shared" si="68"/>
        <v>8316743.6143410197</v>
      </c>
      <c r="AL121" s="1">
        <f t="shared" si="87"/>
        <v>9571680.0371896494</v>
      </c>
      <c r="AM121" s="1">
        <f t="shared" si="88"/>
        <v>-5038026.9587969026</v>
      </c>
      <c r="AN121" s="1">
        <f t="shared" si="89"/>
        <v>8326103.1470429758</v>
      </c>
      <c r="AO121" s="2">
        <f t="shared" si="79"/>
        <v>0.68250802984191739</v>
      </c>
      <c r="AP121" s="2">
        <f t="shared" si="80"/>
        <v>-465.10089948981135</v>
      </c>
      <c r="AQ121" s="2">
        <f t="shared" si="81"/>
        <v>-6389.7146644082432</v>
      </c>
      <c r="AR121" s="1">
        <f t="shared" si="82"/>
        <v>3839.3279086658158</v>
      </c>
      <c r="AS121" s="2">
        <f t="shared" si="83"/>
        <v>-6389.0321563784009</v>
      </c>
      <c r="AT121" s="2">
        <f t="shared" si="84"/>
        <v>3374.2270091760047</v>
      </c>
      <c r="AU121" s="2">
        <f t="shared" si="85"/>
        <v>7225.3124364756768</v>
      </c>
    </row>
    <row r="122" spans="4:47" x14ac:dyDescent="0.2">
      <c r="D122" s="11">
        <f t="shared" si="69"/>
        <v>59.5</v>
      </c>
      <c r="E122" s="12">
        <f t="shared" si="70"/>
        <v>1.0384709049366261</v>
      </c>
      <c r="F122" s="13">
        <f t="shared" si="47"/>
        <v>5272562.2836172758</v>
      </c>
      <c r="G122" s="13">
        <f t="shared" si="48"/>
        <v>1562202.2836172758</v>
      </c>
      <c r="H122" s="13">
        <f t="shared" si="49"/>
        <v>1562.2022836172757</v>
      </c>
      <c r="I122" s="13">
        <f t="shared" si="50"/>
        <v>8369443.4662403641</v>
      </c>
      <c r="J122" s="12">
        <f t="shared" si="71"/>
        <v>8369.4434662403637</v>
      </c>
      <c r="K122" s="13">
        <f t="shared" si="51"/>
        <v>8513992.0078381896</v>
      </c>
      <c r="L122" s="13">
        <f t="shared" si="52"/>
        <v>7433.7879358131449</v>
      </c>
      <c r="M122" s="12">
        <f t="shared" si="53"/>
        <v>-6405.1684580350229</v>
      </c>
      <c r="N122" s="13">
        <f t="shared" si="54"/>
        <v>3772.9325595396353</v>
      </c>
      <c r="O122" s="12">
        <f t="shared" si="55"/>
        <v>180.09516885274039</v>
      </c>
      <c r="P122" s="13">
        <f t="shared" si="56"/>
        <v>-6405168.458035023</v>
      </c>
      <c r="Q122" s="13">
        <f t="shared" si="57"/>
        <v>3772932.5595396352</v>
      </c>
      <c r="R122" s="13">
        <f t="shared" si="72"/>
        <v>7433787.9358131448</v>
      </c>
      <c r="S122" s="1">
        <f t="shared" si="58"/>
        <v>3900292.8920916701</v>
      </c>
      <c r="T122" s="1">
        <f t="shared" si="86"/>
        <v>7117673.0456941212</v>
      </c>
      <c r="U122" s="3">
        <f t="shared" si="59"/>
        <v>8116252.4744799202</v>
      </c>
      <c r="V122" s="14">
        <f t="shared" si="90"/>
        <v>59501779161716.883</v>
      </c>
      <c r="W122" s="14">
        <f t="shared" si="60"/>
        <v>27630601537.32053</v>
      </c>
      <c r="X122" s="14">
        <f t="shared" si="61"/>
        <v>-46814045013</v>
      </c>
      <c r="Y122" s="14">
        <f t="shared" si="73"/>
        <v>-19183443475.67947</v>
      </c>
      <c r="Z122" s="12">
        <f t="shared" si="62"/>
        <v>89.198408157438053</v>
      </c>
      <c r="AA122" s="13">
        <f t="shared" si="74"/>
        <v>359888013.32467693</v>
      </c>
      <c r="AB122" s="12">
        <f t="shared" si="63"/>
        <v>11</v>
      </c>
      <c r="AC122" s="14">
        <f t="shared" si="64"/>
        <v>32717092</v>
      </c>
      <c r="AD122" s="2">
        <f t="shared" si="75"/>
        <v>8.4880236229085124E-2</v>
      </c>
      <c r="AE122" s="3">
        <f t="shared" si="76"/>
        <v>1.4814395920681113E-3</v>
      </c>
      <c r="AF122" s="3">
        <f t="shared" si="77"/>
        <v>6378133.0010665013</v>
      </c>
      <c r="AG122" s="2">
        <f t="shared" si="78"/>
        <v>9448.8256635873222</v>
      </c>
      <c r="AH122" s="2">
        <f t="shared" si="65"/>
        <v>-0.68901937664328605</v>
      </c>
      <c r="AI122" s="2">
        <f t="shared" si="66"/>
        <v>465.10088988921638</v>
      </c>
      <c r="AJ122" s="1">
        <f t="shared" si="67"/>
        <v>-4815930.7174492255</v>
      </c>
      <c r="AK122" s="1">
        <f t="shared" si="68"/>
        <v>8359994.640576777</v>
      </c>
      <c r="AL122" s="1">
        <f t="shared" si="87"/>
        <v>9647937.5550292321</v>
      </c>
      <c r="AM122" s="1">
        <f t="shared" si="88"/>
        <v>-5115937.7163827242</v>
      </c>
      <c r="AN122" s="1">
        <f t="shared" si="89"/>
        <v>8369443.4662403641</v>
      </c>
      <c r="AO122" s="2">
        <f t="shared" si="79"/>
        <v>0.68901937664328605</v>
      </c>
      <c r="AP122" s="2">
        <f t="shared" si="80"/>
        <v>-465.10088988921638</v>
      </c>
      <c r="AQ122" s="2">
        <f t="shared" si="81"/>
        <v>-6405.1684580350229</v>
      </c>
      <c r="AR122" s="1">
        <f t="shared" si="82"/>
        <v>3772.9325595396353</v>
      </c>
      <c r="AS122" s="2">
        <f t="shared" si="83"/>
        <v>-6404.4794386583799</v>
      </c>
      <c r="AT122" s="2">
        <f t="shared" si="84"/>
        <v>3307.8316696504189</v>
      </c>
      <c r="AU122" s="2">
        <f t="shared" si="85"/>
        <v>7208.2665901685568</v>
      </c>
    </row>
    <row r="123" spans="4:47" x14ac:dyDescent="0.2">
      <c r="D123" s="11">
        <f t="shared" si="69"/>
        <v>60</v>
      </c>
      <c r="E123" s="12">
        <f t="shared" si="70"/>
        <v>1.0471975511965976</v>
      </c>
      <c r="F123" s="13">
        <f t="shared" si="47"/>
        <v>5194250.0000000009</v>
      </c>
      <c r="G123" s="13">
        <f t="shared" si="48"/>
        <v>1483890.0000000009</v>
      </c>
      <c r="H123" s="13">
        <f t="shared" si="49"/>
        <v>1483.890000000001</v>
      </c>
      <c r="I123" s="13">
        <f t="shared" si="50"/>
        <v>8412146.4199141841</v>
      </c>
      <c r="J123" s="12">
        <f t="shared" si="71"/>
        <v>8412.1464199141847</v>
      </c>
      <c r="K123" s="13">
        <f t="shared" si="51"/>
        <v>8542021.82871099</v>
      </c>
      <c r="L123" s="13">
        <f t="shared" si="52"/>
        <v>7413.0945985017179</v>
      </c>
      <c r="M123" s="12">
        <f t="shared" si="53"/>
        <v>-6419.9282429596906</v>
      </c>
      <c r="N123" s="13">
        <f t="shared" si="54"/>
        <v>3706.5472992508589</v>
      </c>
      <c r="O123" s="12">
        <f t="shared" si="55"/>
        <v>179.00452044174793</v>
      </c>
      <c r="P123" s="13">
        <f t="shared" si="56"/>
        <v>-6419928.2429596903</v>
      </c>
      <c r="Q123" s="13">
        <f t="shared" si="57"/>
        <v>3706547.2992508588</v>
      </c>
      <c r="R123" s="13">
        <f t="shared" si="72"/>
        <v>7413094.5985017167</v>
      </c>
      <c r="S123" s="1">
        <f t="shared" si="58"/>
        <v>3850631.5119591737</v>
      </c>
      <c r="T123" s="1">
        <f t="shared" si="86"/>
        <v>7169936.8875514101</v>
      </c>
      <c r="U123" s="3">
        <f t="shared" si="59"/>
        <v>8138510.7981966445</v>
      </c>
      <c r="V123" s="14">
        <f t="shared" si="90"/>
        <v>59505484857004.68</v>
      </c>
      <c r="W123" s="14">
        <f t="shared" si="60"/>
        <v>27476985763.167671</v>
      </c>
      <c r="X123" s="14">
        <f t="shared" si="61"/>
        <v>-46660429238</v>
      </c>
      <c r="Y123" s="14">
        <f t="shared" si="73"/>
        <v>-19183443474.832329</v>
      </c>
      <c r="Z123" s="12">
        <f t="shared" si="62"/>
        <v>89.242171217116265</v>
      </c>
      <c r="AA123" s="13">
        <f t="shared" si="74"/>
        <v>361070441.09670377</v>
      </c>
      <c r="AB123" s="12">
        <f t="shared" si="63"/>
        <v>12</v>
      </c>
      <c r="AC123" s="14">
        <f t="shared" si="64"/>
        <v>30089203</v>
      </c>
      <c r="AD123" s="2">
        <f t="shared" si="75"/>
        <v>8.5755290210828269E-2</v>
      </c>
      <c r="AE123" s="3">
        <f t="shared" si="76"/>
        <v>1.4967121651822156E-3</v>
      </c>
      <c r="AF123" s="3">
        <f t="shared" si="77"/>
        <v>6378132.8560147658</v>
      </c>
      <c r="AG123" s="2">
        <f t="shared" si="78"/>
        <v>9546.2361650718285</v>
      </c>
      <c r="AH123" s="2">
        <f t="shared" si="65"/>
        <v>-0.69612266390895472</v>
      </c>
      <c r="AI123" s="2">
        <f t="shared" si="66"/>
        <v>465.10087931187479</v>
      </c>
      <c r="AJ123" s="1">
        <f t="shared" si="67"/>
        <v>-4894242.8560147649</v>
      </c>
      <c r="AK123" s="1">
        <f t="shared" si="68"/>
        <v>8402600.1837491132</v>
      </c>
      <c r="AL123" s="1">
        <f t="shared" si="87"/>
        <v>9724057.9482843578</v>
      </c>
      <c r="AM123" s="1">
        <f t="shared" si="88"/>
        <v>-5194249.9999999991</v>
      </c>
      <c r="AN123" s="1">
        <f t="shared" si="89"/>
        <v>8412146.4199141841</v>
      </c>
      <c r="AO123" s="2">
        <f t="shared" si="79"/>
        <v>0.69612266390895472</v>
      </c>
      <c r="AP123" s="2">
        <f t="shared" si="80"/>
        <v>-465.10087931187479</v>
      </c>
      <c r="AQ123" s="2">
        <f t="shared" si="81"/>
        <v>-6419.9282429596906</v>
      </c>
      <c r="AR123" s="1">
        <f t="shared" si="82"/>
        <v>3706.5472992508589</v>
      </c>
      <c r="AS123" s="2">
        <f t="shared" si="83"/>
        <v>-6419.2321202957819</v>
      </c>
      <c r="AT123" s="2">
        <f t="shared" si="84"/>
        <v>3241.446419938984</v>
      </c>
      <c r="AU123" s="2">
        <f t="shared" si="85"/>
        <v>7191.2110181507214</v>
      </c>
    </row>
    <row r="124" spans="4:47" x14ac:dyDescent="0.2">
      <c r="D124" s="11">
        <f t="shared" si="69"/>
        <v>60.5</v>
      </c>
      <c r="E124" s="12">
        <f t="shared" si="70"/>
        <v>1.0559241974565694</v>
      </c>
      <c r="F124" s="13">
        <f t="shared" si="47"/>
        <v>5115542.1541348677</v>
      </c>
      <c r="G124" s="13">
        <f t="shared" si="48"/>
        <v>1405182.1541348677</v>
      </c>
      <c r="H124" s="13">
        <f t="shared" si="49"/>
        <v>1405.1821541348677</v>
      </c>
      <c r="I124" s="13">
        <f t="shared" si="50"/>
        <v>8454208.7560691759</v>
      </c>
      <c r="J124" s="12">
        <f t="shared" si="71"/>
        <v>8454.2087560691762</v>
      </c>
      <c r="K124" s="13">
        <f t="shared" si="51"/>
        <v>8570191.5134666525</v>
      </c>
      <c r="L124" s="13">
        <f t="shared" si="52"/>
        <v>7392.3765926394908</v>
      </c>
      <c r="M124" s="12">
        <f t="shared" si="53"/>
        <v>-6433.9970739365681</v>
      </c>
      <c r="N124" s="13">
        <f t="shared" si="54"/>
        <v>3640.1803993730755</v>
      </c>
      <c r="O124" s="12">
        <f t="shared" si="55"/>
        <v>177.9175089833642</v>
      </c>
      <c r="P124" s="13">
        <f t="shared" si="56"/>
        <v>-6433997.0739365676</v>
      </c>
      <c r="Q124" s="13">
        <f t="shared" si="57"/>
        <v>3640180.3993730755</v>
      </c>
      <c r="R124" s="13">
        <f t="shared" si="72"/>
        <v>7392376.59263949</v>
      </c>
      <c r="S124" s="1">
        <f t="shared" si="58"/>
        <v>3800496.9131146963</v>
      </c>
      <c r="T124" s="1">
        <f t="shared" si="86"/>
        <v>7221970.8400046919</v>
      </c>
      <c r="U124" s="3">
        <f t="shared" si="59"/>
        <v>8160921.4921154836</v>
      </c>
      <c r="V124" s="14">
        <f t="shared" si="90"/>
        <v>59509470934028.562</v>
      </c>
      <c r="W124" s="14">
        <f t="shared" si="60"/>
        <v>27323615843.702122</v>
      </c>
      <c r="X124" s="14">
        <f t="shared" si="61"/>
        <v>-46507059319</v>
      </c>
      <c r="Y124" s="14">
        <f t="shared" si="73"/>
        <v>-19183443475.297878</v>
      </c>
      <c r="Z124" s="12">
        <f t="shared" si="62"/>
        <v>89.285465525869512</v>
      </c>
      <c r="AA124" s="13">
        <f t="shared" si="74"/>
        <v>362258901.90528429</v>
      </c>
      <c r="AB124" s="12">
        <f t="shared" si="63"/>
        <v>12</v>
      </c>
      <c r="AC124" s="14">
        <f t="shared" si="64"/>
        <v>30188241</v>
      </c>
      <c r="AD124" s="2">
        <f t="shared" si="75"/>
        <v>8.6630344192571415E-2</v>
      </c>
      <c r="AE124" s="3">
        <f t="shared" si="76"/>
        <v>1.5119847382963198E-3</v>
      </c>
      <c r="AF124" s="3">
        <f t="shared" si="77"/>
        <v>6378132.7094753217</v>
      </c>
      <c r="AG124" s="2">
        <f t="shared" si="78"/>
        <v>9643.6466643296608</v>
      </c>
      <c r="AH124" s="2">
        <f t="shared" si="65"/>
        <v>-0.70322595101214846</v>
      </c>
      <c r="AI124" s="2">
        <f t="shared" si="66"/>
        <v>465.10086862604783</v>
      </c>
      <c r="AJ124" s="1">
        <f t="shared" si="67"/>
        <v>-4972950.555340454</v>
      </c>
      <c r="AK124" s="1">
        <f t="shared" si="68"/>
        <v>8444565.109404847</v>
      </c>
      <c r="AL124" s="1">
        <f t="shared" si="87"/>
        <v>9800046.7913596518</v>
      </c>
      <c r="AM124" s="1">
        <f t="shared" si="88"/>
        <v>-5272957.8458651323</v>
      </c>
      <c r="AN124" s="1">
        <f t="shared" si="89"/>
        <v>8454208.7560691759</v>
      </c>
      <c r="AO124" s="2">
        <f t="shared" si="79"/>
        <v>0.70322595101214846</v>
      </c>
      <c r="AP124" s="2">
        <f t="shared" si="80"/>
        <v>-465.10086862604783</v>
      </c>
      <c r="AQ124" s="2">
        <f t="shared" si="81"/>
        <v>-6433.9970739365681</v>
      </c>
      <c r="AR124" s="1">
        <f t="shared" si="82"/>
        <v>3640.1803993730755</v>
      </c>
      <c r="AS124" s="2">
        <f t="shared" si="83"/>
        <v>-6433.2938479855557</v>
      </c>
      <c r="AT124" s="2">
        <f t="shared" si="84"/>
        <v>3175.0795307470275</v>
      </c>
      <c r="AU124" s="2">
        <f t="shared" si="85"/>
        <v>7174.1480163917413</v>
      </c>
    </row>
    <row r="125" spans="4:47" x14ac:dyDescent="0.2">
      <c r="D125" s="11">
        <f t="shared" si="69"/>
        <v>61</v>
      </c>
      <c r="E125" s="12">
        <f t="shared" si="70"/>
        <v>1.064650843716541</v>
      </c>
      <c r="F125" s="13">
        <f t="shared" si="47"/>
        <v>5036444.7399290735</v>
      </c>
      <c r="G125" s="13">
        <f t="shared" si="48"/>
        <v>1326084.7399290735</v>
      </c>
      <c r="H125" s="13">
        <f t="shared" si="49"/>
        <v>1326.0847399290735</v>
      </c>
      <c r="I125" s="13">
        <f t="shared" si="50"/>
        <v>8495627.2714955918</v>
      </c>
      <c r="J125" s="12">
        <f t="shared" si="71"/>
        <v>8495.6272714955921</v>
      </c>
      <c r="K125" s="13">
        <f t="shared" si="51"/>
        <v>8598498.9081613775</v>
      </c>
      <c r="L125" s="13">
        <f t="shared" si="52"/>
        <v>7371.6359729070273</v>
      </c>
      <c r="M125" s="12">
        <f t="shared" si="53"/>
        <v>-6447.3780957621784</v>
      </c>
      <c r="N125" s="13">
        <f t="shared" si="54"/>
        <v>3573.8400366192932</v>
      </c>
      <c r="O125" s="12">
        <f t="shared" si="55"/>
        <v>176.83424536259258</v>
      </c>
      <c r="P125" s="13">
        <f t="shared" si="56"/>
        <v>-6447378.0957621783</v>
      </c>
      <c r="Q125" s="13">
        <f t="shared" si="57"/>
        <v>3573840.036619293</v>
      </c>
      <c r="R125" s="13">
        <f t="shared" si="72"/>
        <v>7371635.9729070263</v>
      </c>
      <c r="S125" s="1">
        <f t="shared" si="58"/>
        <v>3749888.000665782</v>
      </c>
      <c r="T125" s="1">
        <f t="shared" si="86"/>
        <v>7273771.1891885437</v>
      </c>
      <c r="U125" s="3">
        <f t="shared" si="59"/>
        <v>8183483.8137682257</v>
      </c>
      <c r="V125" s="14">
        <f t="shared" si="90"/>
        <v>59513735915508.883</v>
      </c>
      <c r="W125" s="14">
        <f t="shared" si="60"/>
        <v>27170508458.528465</v>
      </c>
      <c r="X125" s="14">
        <f t="shared" si="61"/>
        <v>-46353951934</v>
      </c>
      <c r="Y125" s="14">
        <f t="shared" si="73"/>
        <v>-19183443475.471535</v>
      </c>
      <c r="Z125" s="12">
        <f t="shared" si="62"/>
        <v>89.328278586921783</v>
      </c>
      <c r="AA125" s="13">
        <f t="shared" si="74"/>
        <v>363453305.24450761</v>
      </c>
      <c r="AB125" s="12">
        <f t="shared" si="63"/>
        <v>12</v>
      </c>
      <c r="AC125" s="14">
        <f t="shared" si="64"/>
        <v>30287775</v>
      </c>
      <c r="AD125" s="2">
        <f t="shared" si="75"/>
        <v>8.7505398174314561E-2</v>
      </c>
      <c r="AE125" s="3">
        <f t="shared" si="76"/>
        <v>1.5272573114104241E-3</v>
      </c>
      <c r="AF125" s="3">
        <f t="shared" si="77"/>
        <v>6378132.5614481689</v>
      </c>
      <c r="AG125" s="2">
        <f t="shared" si="78"/>
        <v>9741.057161338098</v>
      </c>
      <c r="AH125" s="2">
        <f t="shared" si="65"/>
        <v>-0.71032923795141711</v>
      </c>
      <c r="AI125" s="2">
        <f t="shared" si="66"/>
        <v>465.10085783173537</v>
      </c>
      <c r="AJ125" s="1">
        <f t="shared" si="67"/>
        <v>-5052047.8215190955</v>
      </c>
      <c r="AK125" s="1">
        <f t="shared" si="68"/>
        <v>8485886.2143342532</v>
      </c>
      <c r="AL125" s="1">
        <f t="shared" si="87"/>
        <v>9875902.593360465</v>
      </c>
      <c r="AM125" s="1">
        <f t="shared" si="88"/>
        <v>-5352055.2600709265</v>
      </c>
      <c r="AN125" s="1">
        <f t="shared" si="89"/>
        <v>8495627.2714955918</v>
      </c>
      <c r="AO125" s="2">
        <f t="shared" si="79"/>
        <v>0.71032923795141711</v>
      </c>
      <c r="AP125" s="2">
        <f t="shared" si="80"/>
        <v>-465.10085783173537</v>
      </c>
      <c r="AQ125" s="2">
        <f t="shared" si="81"/>
        <v>-6447.3780957621784</v>
      </c>
      <c r="AR125" s="1">
        <f t="shared" si="82"/>
        <v>3573.8400366192932</v>
      </c>
      <c r="AS125" s="2">
        <f t="shared" si="83"/>
        <v>-6446.6677665242269</v>
      </c>
      <c r="AT125" s="2">
        <f t="shared" si="84"/>
        <v>3108.7391787875576</v>
      </c>
      <c r="AU125" s="2">
        <f t="shared" si="85"/>
        <v>7157.0793326378043</v>
      </c>
    </row>
    <row r="126" spans="4:47" x14ac:dyDescent="0.2">
      <c r="D126" s="11">
        <f t="shared" si="69"/>
        <v>61.5</v>
      </c>
      <c r="E126" s="12">
        <f t="shared" si="70"/>
        <v>1.0733774899765127</v>
      </c>
      <c r="F126" s="13">
        <f t="shared" si="47"/>
        <v>4956963.7809569417</v>
      </c>
      <c r="G126" s="13">
        <f t="shared" si="48"/>
        <v>1246603.7809569417</v>
      </c>
      <c r="H126" s="13">
        <f t="shared" si="49"/>
        <v>1246.6037809569416</v>
      </c>
      <c r="I126" s="13">
        <f t="shared" si="50"/>
        <v>8536398.8120131269</v>
      </c>
      <c r="J126" s="12">
        <f t="shared" si="71"/>
        <v>8536.3988120131271</v>
      </c>
      <c r="K126" s="13">
        <f t="shared" si="51"/>
        <v>8626941.8489077147</v>
      </c>
      <c r="L126" s="13">
        <f t="shared" si="52"/>
        <v>7350.8747702485234</v>
      </c>
      <c r="M126" s="12">
        <f t="shared" si="53"/>
        <v>-6460.0745411294956</v>
      </c>
      <c r="N126" s="13">
        <f t="shared" si="54"/>
        <v>3507.5342921954189</v>
      </c>
      <c r="O126" s="12">
        <f t="shared" si="55"/>
        <v>175.75483720502359</v>
      </c>
      <c r="P126" s="13">
        <f t="shared" si="56"/>
        <v>-6460074.5411294959</v>
      </c>
      <c r="Q126" s="13">
        <f t="shared" si="57"/>
        <v>3507534.2921954188</v>
      </c>
      <c r="R126" s="13">
        <f t="shared" si="72"/>
        <v>7350874.7702485239</v>
      </c>
      <c r="S126" s="1">
        <f t="shared" si="58"/>
        <v>3698803.6900454448</v>
      </c>
      <c r="T126" s="1">
        <f t="shared" si="86"/>
        <v>7325334.1711227503</v>
      </c>
      <c r="U126" s="3">
        <f t="shared" si="59"/>
        <v>8206197.0154336672</v>
      </c>
      <c r="V126" s="14">
        <f t="shared" si="90"/>
        <v>59518278148901.016</v>
      </c>
      <c r="W126" s="14">
        <f t="shared" si="60"/>
        <v>27017679943.938141</v>
      </c>
      <c r="X126" s="14">
        <f t="shared" si="61"/>
        <v>-46201123419</v>
      </c>
      <c r="Y126" s="14">
        <f t="shared" si="73"/>
        <v>-19183443475.061859</v>
      </c>
      <c r="Z126" s="12">
        <f t="shared" si="62"/>
        <v>89.370598059913107</v>
      </c>
      <c r="AA126" s="13">
        <f t="shared" si="74"/>
        <v>364653560.15598434</v>
      </c>
      <c r="AB126" s="12">
        <f t="shared" si="63"/>
        <v>12</v>
      </c>
      <c r="AC126" s="14">
        <f t="shared" si="64"/>
        <v>30387796</v>
      </c>
      <c r="AD126" s="2">
        <f t="shared" si="75"/>
        <v>8.8380452156057707E-2</v>
      </c>
      <c r="AE126" s="3">
        <f t="shared" si="76"/>
        <v>1.5425298845245282E-3</v>
      </c>
      <c r="AF126" s="3">
        <f t="shared" si="77"/>
        <v>6378132.4119333066</v>
      </c>
      <c r="AG126" s="2">
        <f t="shared" si="78"/>
        <v>9838.4676560744174</v>
      </c>
      <c r="AH126" s="2">
        <f t="shared" si="65"/>
        <v>-0.7174325247250003</v>
      </c>
      <c r="AI126" s="2">
        <f t="shared" si="66"/>
        <v>465.10084692893736</v>
      </c>
      <c r="AJ126" s="1">
        <f t="shared" si="67"/>
        <v>-5131528.6309763649</v>
      </c>
      <c r="AK126" s="1">
        <f t="shared" si="68"/>
        <v>8526560.3443570528</v>
      </c>
      <c r="AL126" s="1">
        <f t="shared" si="87"/>
        <v>9951623.8572653271</v>
      </c>
      <c r="AM126" s="1">
        <f t="shared" si="88"/>
        <v>-5431536.2190430583</v>
      </c>
      <c r="AN126" s="1">
        <f t="shared" si="89"/>
        <v>8536398.8120131269</v>
      </c>
      <c r="AO126" s="2">
        <f t="shared" si="79"/>
        <v>0.7174325247250003</v>
      </c>
      <c r="AP126" s="2">
        <f t="shared" si="80"/>
        <v>-465.10084692893736</v>
      </c>
      <c r="AQ126" s="2">
        <f t="shared" si="81"/>
        <v>-6460.0745411294956</v>
      </c>
      <c r="AR126" s="1">
        <f t="shared" si="82"/>
        <v>3507.5342921954189</v>
      </c>
      <c r="AS126" s="2">
        <f t="shared" si="83"/>
        <v>-6459.3571086047705</v>
      </c>
      <c r="AT126" s="2">
        <f t="shared" si="84"/>
        <v>3042.4334452664816</v>
      </c>
      <c r="AU126" s="2">
        <f t="shared" si="85"/>
        <v>7140.0066894477804</v>
      </c>
    </row>
    <row r="127" spans="4:47" x14ac:dyDescent="0.2">
      <c r="D127" s="11">
        <f t="shared" si="69"/>
        <v>62</v>
      </c>
      <c r="E127" s="12">
        <f t="shared" si="70"/>
        <v>1.0821041362364843</v>
      </c>
      <c r="F127" s="13">
        <f t="shared" si="47"/>
        <v>4877105.3300012276</v>
      </c>
      <c r="G127" s="13">
        <f t="shared" si="48"/>
        <v>1166745.3300012276</v>
      </c>
      <c r="H127" s="13">
        <f t="shared" si="49"/>
        <v>1166.7453300012276</v>
      </c>
      <c r="I127" s="13">
        <f t="shared" si="50"/>
        <v>8576520.2727111168</v>
      </c>
      <c r="J127" s="12">
        <f t="shared" si="71"/>
        <v>8576.5202727111173</v>
      </c>
      <c r="K127" s="13">
        <f t="shared" si="51"/>
        <v>8655518.1620342322</v>
      </c>
      <c r="L127" s="13">
        <f t="shared" si="52"/>
        <v>7330.0949918663691</v>
      </c>
      <c r="M127" s="12">
        <f t="shared" si="53"/>
        <v>-6472.0897284956864</v>
      </c>
      <c r="N127" s="13">
        <f t="shared" si="54"/>
        <v>3441.2711512005358</v>
      </c>
      <c r="O127" s="12">
        <f t="shared" si="55"/>
        <v>174.67938891307111</v>
      </c>
      <c r="P127" s="13">
        <f t="shared" si="56"/>
        <v>-6472089.7284956863</v>
      </c>
      <c r="Q127" s="13">
        <f t="shared" si="57"/>
        <v>3441271.1512005357</v>
      </c>
      <c r="R127" s="13">
        <f t="shared" si="72"/>
        <v>7330094.9918663697</v>
      </c>
      <c r="S127" s="1">
        <f t="shared" si="58"/>
        <v>3647242.9077737811</v>
      </c>
      <c r="T127" s="1">
        <f t="shared" si="86"/>
        <v>7376655.9711727537</v>
      </c>
      <c r="U127" s="3">
        <f t="shared" si="59"/>
        <v>8229060.3440091982</v>
      </c>
      <c r="V127" s="14">
        <f t="shared" si="90"/>
        <v>59523095808179.812</v>
      </c>
      <c r="W127" s="14">
        <f t="shared" si="60"/>
        <v>26865146294.892216</v>
      </c>
      <c r="X127" s="14">
        <f t="shared" si="61"/>
        <v>-46048589770</v>
      </c>
      <c r="Y127" s="14">
        <f t="shared" si="73"/>
        <v>-19183443475.107784</v>
      </c>
      <c r="Z127" s="12">
        <f t="shared" si="62"/>
        <v>89.412411763867226</v>
      </c>
      <c r="AA127" s="13">
        <f t="shared" si="74"/>
        <v>365859575.23559797</v>
      </c>
      <c r="AB127" s="12">
        <f t="shared" si="63"/>
        <v>12</v>
      </c>
      <c r="AC127" s="14">
        <f t="shared" si="64"/>
        <v>30488297</v>
      </c>
      <c r="AD127" s="2">
        <f t="shared" si="75"/>
        <v>8.9255506137800852E-2</v>
      </c>
      <c r="AE127" s="3">
        <f t="shared" si="76"/>
        <v>1.5578024576386326E-3</v>
      </c>
      <c r="AF127" s="3">
        <f t="shared" si="77"/>
        <v>6378132.2609307356</v>
      </c>
      <c r="AG127" s="2">
        <f t="shared" si="78"/>
        <v>9935.8781485159034</v>
      </c>
      <c r="AH127" s="2">
        <f t="shared" si="65"/>
        <v>-0.72453581133113798</v>
      </c>
      <c r="AI127" s="2">
        <f t="shared" si="66"/>
        <v>465.10083591765397</v>
      </c>
      <c r="AJ127" s="1">
        <f t="shared" si="67"/>
        <v>-5211386.9309295081</v>
      </c>
      <c r="AK127" s="1">
        <f t="shared" si="68"/>
        <v>8566584.3945626002</v>
      </c>
      <c r="AL127" s="1">
        <f t="shared" si="87"/>
        <v>10027209.079949731</v>
      </c>
      <c r="AM127" s="1">
        <f t="shared" si="88"/>
        <v>-5511394.6699987724</v>
      </c>
      <c r="AN127" s="1">
        <f t="shared" si="89"/>
        <v>8576520.2727111168</v>
      </c>
      <c r="AO127" s="2">
        <f t="shared" si="79"/>
        <v>0.72453581133113798</v>
      </c>
      <c r="AP127" s="2">
        <f t="shared" si="80"/>
        <v>-465.10083591765397</v>
      </c>
      <c r="AQ127" s="2">
        <f t="shared" si="81"/>
        <v>-6472.0897284956864</v>
      </c>
      <c r="AR127" s="1">
        <f t="shared" si="82"/>
        <v>3441.2711512005358</v>
      </c>
      <c r="AS127" s="2">
        <f t="shared" si="83"/>
        <v>-6471.365192684355</v>
      </c>
      <c r="AT127" s="2">
        <f t="shared" si="84"/>
        <v>2976.1703152828818</v>
      </c>
      <c r="AU127" s="2">
        <f t="shared" si="85"/>
        <v>7122.9317842204291</v>
      </c>
    </row>
    <row r="128" spans="4:47" x14ac:dyDescent="0.2">
      <c r="D128" s="11">
        <f t="shared" si="69"/>
        <v>62.5</v>
      </c>
      <c r="E128" s="12">
        <f t="shared" si="70"/>
        <v>1.090830782496456</v>
      </c>
      <c r="F128" s="13">
        <f t="shared" si="47"/>
        <v>4796875.4685921492</v>
      </c>
      <c r="G128" s="13">
        <f t="shared" si="48"/>
        <v>1086515.4685921492</v>
      </c>
      <c r="H128" s="13">
        <f t="shared" si="49"/>
        <v>1086.5154685921493</v>
      </c>
      <c r="I128" s="13">
        <f t="shared" si="50"/>
        <v>8615988.5981849879</v>
      </c>
      <c r="J128" s="12">
        <f t="shared" si="71"/>
        <v>8615.9885981849875</v>
      </c>
      <c r="K128" s="13">
        <f t="shared" si="51"/>
        <v>8684225.6642457042</v>
      </c>
      <c r="L128" s="13">
        <f t="shared" si="52"/>
        <v>7309.2986212282694</v>
      </c>
      <c r="M128" s="12">
        <f t="shared" si="53"/>
        <v>-6483.4270599641141</v>
      </c>
      <c r="N128" s="13">
        <f t="shared" si="54"/>
        <v>3375.0585020728981</v>
      </c>
      <c r="O128" s="12">
        <f t="shared" si="55"/>
        <v>173.60800170325484</v>
      </c>
      <c r="P128" s="13">
        <f t="shared" si="56"/>
        <v>-6483427.0599641139</v>
      </c>
      <c r="Q128" s="13">
        <f t="shared" si="57"/>
        <v>3375058.5020728982</v>
      </c>
      <c r="R128" s="13">
        <f t="shared" si="72"/>
        <v>7309298.6212282684</v>
      </c>
      <c r="S128" s="1">
        <f t="shared" si="58"/>
        <v>3595204.5922370125</v>
      </c>
      <c r="T128" s="1">
        <f t="shared" si="86"/>
        <v>7427732.7235126272</v>
      </c>
      <c r="U128" s="3">
        <f t="shared" si="59"/>
        <v>8252073.0408778144</v>
      </c>
      <c r="V128" s="14">
        <f t="shared" si="90"/>
        <v>59528186895720.469</v>
      </c>
      <c r="W128" s="14">
        <f t="shared" si="60"/>
        <v>26712923167.144741</v>
      </c>
      <c r="X128" s="14">
        <f t="shared" si="61"/>
        <v>-45896366642</v>
      </c>
      <c r="Y128" s="14">
        <f t="shared" si="73"/>
        <v>-19183443474.855259</v>
      </c>
      <c r="Z128" s="12">
        <f t="shared" si="62"/>
        <v>89.453707680017473</v>
      </c>
      <c r="AA128" s="13">
        <f t="shared" si="74"/>
        <v>367071258.64068568</v>
      </c>
      <c r="AB128" s="12">
        <f t="shared" si="63"/>
        <v>12</v>
      </c>
      <c r="AC128" s="14">
        <f t="shared" si="64"/>
        <v>30589271</v>
      </c>
      <c r="AD128" s="2">
        <f t="shared" si="75"/>
        <v>9.0130560119543998E-2</v>
      </c>
      <c r="AE128" s="3">
        <f t="shared" si="76"/>
        <v>1.5730750307527367E-3</v>
      </c>
      <c r="AF128" s="3">
        <f t="shared" si="77"/>
        <v>6378132.108440456</v>
      </c>
      <c r="AG128" s="2">
        <f t="shared" si="78"/>
        <v>10033.288638639828</v>
      </c>
      <c r="AH128" s="2">
        <f t="shared" si="65"/>
        <v>-0.73163909776837988</v>
      </c>
      <c r="AI128" s="2">
        <f t="shared" si="66"/>
        <v>465.10082479788508</v>
      </c>
      <c r="AJ128" s="1">
        <f t="shared" si="67"/>
        <v>-5291616.6398483068</v>
      </c>
      <c r="AK128" s="1">
        <f t="shared" si="68"/>
        <v>8605955.3095463477</v>
      </c>
      <c r="AL128" s="1">
        <f t="shared" si="87"/>
        <v>10102656.752212679</v>
      </c>
      <c r="AM128" s="1">
        <f t="shared" si="88"/>
        <v>-5591624.5314078508</v>
      </c>
      <c r="AN128" s="1">
        <f t="shared" si="89"/>
        <v>8615988.5981849879</v>
      </c>
      <c r="AO128" s="2">
        <f t="shared" si="79"/>
        <v>0.73163909776837988</v>
      </c>
      <c r="AP128" s="2">
        <f t="shared" si="80"/>
        <v>-465.10082479788508</v>
      </c>
      <c r="AQ128" s="2">
        <f t="shared" si="81"/>
        <v>-6483.4270599641141</v>
      </c>
      <c r="AR128" s="1">
        <f t="shared" si="82"/>
        <v>3375.0585020728981</v>
      </c>
      <c r="AS128" s="2">
        <f t="shared" si="83"/>
        <v>-6482.6954208663456</v>
      </c>
      <c r="AT128" s="2">
        <f t="shared" si="84"/>
        <v>2909.9576772750129</v>
      </c>
      <c r="AU128" s="2">
        <f t="shared" si="85"/>
        <v>7105.8562892344844</v>
      </c>
    </row>
    <row r="129" spans="4:47" x14ac:dyDescent="0.2">
      <c r="D129" s="11">
        <f t="shared" si="69"/>
        <v>63</v>
      </c>
      <c r="E129" s="12">
        <f t="shared" si="70"/>
        <v>1.0995574287564276</v>
      </c>
      <c r="F129" s="13">
        <f t="shared" si="47"/>
        <v>4716280.3065442815</v>
      </c>
      <c r="G129" s="13">
        <f t="shared" si="48"/>
        <v>1005920.3065442815</v>
      </c>
      <c r="H129" s="13">
        <f t="shared" si="49"/>
        <v>1005.9203065442815</v>
      </c>
      <c r="I129" s="13">
        <f t="shared" si="50"/>
        <v>8654800.7827689555</v>
      </c>
      <c r="J129" s="12">
        <f t="shared" si="71"/>
        <v>8654.8007827689562</v>
      </c>
      <c r="K129" s="13">
        <f t="shared" si="51"/>
        <v>8713062.1627838891</v>
      </c>
      <c r="L129" s="13">
        <f t="shared" si="52"/>
        <v>7288.4876180864931</v>
      </c>
      <c r="M129" s="12">
        <f t="shared" si="53"/>
        <v>-6494.0900191812025</v>
      </c>
      <c r="N129" s="13">
        <f t="shared" si="54"/>
        <v>3308.9041360805859</v>
      </c>
      <c r="O129" s="12">
        <f t="shared" si="55"/>
        <v>172.54077364445624</v>
      </c>
      <c r="P129" s="13">
        <f t="shared" si="56"/>
        <v>-6494090.0191812022</v>
      </c>
      <c r="Q129" s="13">
        <f t="shared" si="57"/>
        <v>3308904.1360805859</v>
      </c>
      <c r="R129" s="13">
        <f t="shared" si="72"/>
        <v>7288487.6180864926</v>
      </c>
      <c r="S129" s="1">
        <f t="shared" si="58"/>
        <v>3542687.6944841435</v>
      </c>
      <c r="T129" s="1">
        <f t="shared" si="86"/>
        <v>7478560.5105906688</v>
      </c>
      <c r="U129" s="3">
        <f t="shared" si="59"/>
        <v>8275234.3417703612</v>
      </c>
      <c r="V129" s="14">
        <f t="shared" si="90"/>
        <v>59533549244273.359</v>
      </c>
      <c r="W129" s="14">
        <f t="shared" si="60"/>
        <v>26561025879.500061</v>
      </c>
      <c r="X129" s="14">
        <f t="shared" si="61"/>
        <v>-45744469355</v>
      </c>
      <c r="Y129" s="14">
        <f t="shared" si="73"/>
        <v>-19183443475.499939</v>
      </c>
      <c r="Z129" s="12">
        <f t="shared" si="62"/>
        <v>89.494473954638593</v>
      </c>
      <c r="AA129" s="13">
        <f t="shared" si="74"/>
        <v>368288518.0968169</v>
      </c>
      <c r="AB129" s="12">
        <f t="shared" si="63"/>
        <v>12</v>
      </c>
      <c r="AC129" s="14">
        <f t="shared" si="64"/>
        <v>30690709</v>
      </c>
      <c r="AD129" s="2">
        <f t="shared" si="75"/>
        <v>9.1005614101287144E-2</v>
      </c>
      <c r="AE129" s="3">
        <f t="shared" si="76"/>
        <v>1.588347603866841E-3</v>
      </c>
      <c r="AF129" s="3">
        <f t="shared" si="77"/>
        <v>6378131.9544624668</v>
      </c>
      <c r="AG129" s="2">
        <f t="shared" si="78"/>
        <v>10130.699126423475</v>
      </c>
      <c r="AH129" s="2">
        <f t="shared" si="65"/>
        <v>-0.73874238403496595</v>
      </c>
      <c r="AI129" s="2">
        <f t="shared" si="66"/>
        <v>465.1008135696307</v>
      </c>
      <c r="AJ129" s="1">
        <f t="shared" si="67"/>
        <v>-5372211.6479181852</v>
      </c>
      <c r="AK129" s="1">
        <f t="shared" si="68"/>
        <v>8644670.0836425312</v>
      </c>
      <c r="AL129" s="1">
        <f t="shared" si="87"/>
        <v>10177965.358805856</v>
      </c>
      <c r="AM129" s="1">
        <f t="shared" si="88"/>
        <v>-5672219.6934557185</v>
      </c>
      <c r="AN129" s="1">
        <f t="shared" si="89"/>
        <v>8654800.7827689555</v>
      </c>
      <c r="AO129" s="2">
        <f t="shared" si="79"/>
        <v>0.73874238403496595</v>
      </c>
      <c r="AP129" s="2">
        <f t="shared" si="80"/>
        <v>-465.1008135696307</v>
      </c>
      <c r="AQ129" s="2">
        <f t="shared" si="81"/>
        <v>-6494.0900191812025</v>
      </c>
      <c r="AR129" s="1">
        <f t="shared" si="82"/>
        <v>3308.9041360805859</v>
      </c>
      <c r="AS129" s="2">
        <f t="shared" si="83"/>
        <v>-6493.3512767971679</v>
      </c>
      <c r="AT129" s="2">
        <f t="shared" si="84"/>
        <v>2843.8033225109552</v>
      </c>
      <c r="AU129" s="2">
        <f t="shared" si="85"/>
        <v>7088.7818517011619</v>
      </c>
    </row>
    <row r="130" spans="4:47" x14ac:dyDescent="0.2">
      <c r="D130" s="11">
        <f t="shared" si="69"/>
        <v>63.5</v>
      </c>
      <c r="E130" s="12">
        <f t="shared" si="70"/>
        <v>1.1082840750163994</v>
      </c>
      <c r="F130" s="13">
        <f t="shared" si="47"/>
        <v>4635325.9814912481</v>
      </c>
      <c r="G130" s="13">
        <f t="shared" si="48"/>
        <v>924965.98149124812</v>
      </c>
      <c r="H130" s="13">
        <f t="shared" si="49"/>
        <v>924.96598149124816</v>
      </c>
      <c r="I130" s="13">
        <f t="shared" si="50"/>
        <v>8692953.870764887</v>
      </c>
      <c r="J130" s="12">
        <f t="shared" si="71"/>
        <v>8692.9538707648862</v>
      </c>
      <c r="K130" s="13">
        <f t="shared" si="51"/>
        <v>8742025.4555887841</v>
      </c>
      <c r="L130" s="13">
        <f t="shared" si="52"/>
        <v>7267.6639185089616</v>
      </c>
      <c r="M130" s="12">
        <f t="shared" si="53"/>
        <v>-6504.0821692488898</v>
      </c>
      <c r="N130" s="13">
        <f t="shared" si="54"/>
        <v>3242.8157468557615</v>
      </c>
      <c r="O130" s="12">
        <f t="shared" si="55"/>
        <v>171.47779969708412</v>
      </c>
      <c r="P130" s="13">
        <f t="shared" si="56"/>
        <v>-6504082.1692488901</v>
      </c>
      <c r="Q130" s="13">
        <f t="shared" si="57"/>
        <v>3242815.7468557614</v>
      </c>
      <c r="R130" s="13">
        <f t="shared" si="72"/>
        <v>7267663.9185089618</v>
      </c>
      <c r="S130" s="1">
        <f t="shared" si="58"/>
        <v>3489691.1790415794</v>
      </c>
      <c r="T130" s="1">
        <f t="shared" si="86"/>
        <v>7529135.3625980504</v>
      </c>
      <c r="U130" s="3">
        <f t="shared" si="59"/>
        <v>8298543.4766231766</v>
      </c>
      <c r="V130" s="14">
        <f t="shared" si="90"/>
        <v>59539180519030.734</v>
      </c>
      <c r="W130" s="14">
        <f t="shared" si="60"/>
        <v>26409469416.198517</v>
      </c>
      <c r="X130" s="14">
        <f t="shared" si="61"/>
        <v>-45592912891</v>
      </c>
      <c r="Y130" s="14">
        <f t="shared" si="73"/>
        <v>-19183443474.801483</v>
      </c>
      <c r="Z130" s="12">
        <f t="shared" si="62"/>
        <v>89.534698901793874</v>
      </c>
      <c r="AA130" s="13">
        <f t="shared" si="74"/>
        <v>369511260.90500224</v>
      </c>
      <c r="AB130" s="12">
        <f t="shared" si="63"/>
        <v>12</v>
      </c>
      <c r="AC130" s="14">
        <f t="shared" si="64"/>
        <v>30792605</v>
      </c>
      <c r="AD130" s="2">
        <f t="shared" si="75"/>
        <v>9.188066808303029E-2</v>
      </c>
      <c r="AE130" s="3">
        <f t="shared" si="76"/>
        <v>1.6036201769809451E-3</v>
      </c>
      <c r="AF130" s="3">
        <f t="shared" si="77"/>
        <v>6378131.7989967689</v>
      </c>
      <c r="AG130" s="2">
        <f t="shared" si="78"/>
        <v>10228.10961184412</v>
      </c>
      <c r="AH130" s="2">
        <f t="shared" si="65"/>
        <v>-0.74584567012913594</v>
      </c>
      <c r="AI130" s="2">
        <f t="shared" si="66"/>
        <v>465.10080223289094</v>
      </c>
      <c r="AJ130" s="1">
        <f t="shared" si="67"/>
        <v>-5453165.8175055208</v>
      </c>
      <c r="AK130" s="1">
        <f t="shared" si="68"/>
        <v>8682725.7611530423</v>
      </c>
      <c r="AL130" s="1">
        <f t="shared" si="87"/>
        <v>10253133.378465401</v>
      </c>
      <c r="AM130" s="1">
        <f t="shared" si="88"/>
        <v>-5753174.0185087519</v>
      </c>
      <c r="AN130" s="1">
        <f t="shared" si="89"/>
        <v>8692953.870764887</v>
      </c>
      <c r="AO130" s="2">
        <f t="shared" si="79"/>
        <v>0.74584567012913594</v>
      </c>
      <c r="AP130" s="2">
        <f t="shared" si="80"/>
        <v>-465.10080223289094</v>
      </c>
      <c r="AQ130" s="2">
        <f t="shared" si="81"/>
        <v>-6504.0821692488898</v>
      </c>
      <c r="AR130" s="1">
        <f t="shared" si="82"/>
        <v>3242.8157468557615</v>
      </c>
      <c r="AS130" s="2">
        <f t="shared" si="83"/>
        <v>-6503.336323578761</v>
      </c>
      <c r="AT130" s="2">
        <f t="shared" si="84"/>
        <v>2777.7149446228705</v>
      </c>
      <c r="AU130" s="2">
        <f t="shared" si="85"/>
        <v>7071.7100938288013</v>
      </c>
    </row>
    <row r="131" spans="4:47" x14ac:dyDescent="0.2">
      <c r="D131" s="11">
        <f t="shared" si="69"/>
        <v>64</v>
      </c>
      <c r="E131" s="12">
        <f t="shared" si="70"/>
        <v>1.1170107212763709</v>
      </c>
      <c r="F131" s="13">
        <f t="shared" ref="F131:F194" si="91">PRODUCT($B$4,COS(E131))</f>
        <v>4554018.6584183313</v>
      </c>
      <c r="G131" s="13">
        <f t="shared" ref="G131:G194" si="92">F131-3710360</f>
        <v>843658.6584183313</v>
      </c>
      <c r="H131" s="13">
        <f t="shared" ref="H131:H194" si="93" xml:space="preserve"> G131*10^-3</f>
        <v>843.65865841833136</v>
      </c>
      <c r="I131" s="13">
        <f t="shared" ref="I131:I194" si="94">IF(D131&lt;180, PRODUCT($B$5/$B$4, SQRT($B$4-F131), SQRT($B$4+F131)), -PRODUCT($B$5/$B$4, SQRT($B$4-F131), SQRT($B$4+F131)))</f>
        <v>8730444.9566674214</v>
      </c>
      <c r="J131" s="12">
        <f t="shared" si="71"/>
        <v>8730.4449566674211</v>
      </c>
      <c r="K131" s="13">
        <f t="shared" ref="K131:K194" si="95">SQRT(POWER(G131,2) + POWER(I131,2))</f>
        <v>8771113.3314604834</v>
      </c>
      <c r="L131" s="13">
        <f t="shared" ref="L131:L194" si="96">SQRT(PRODUCT($B$12, (2/K131) - (1/($B$4))))</f>
        <v>7246.8294349216876</v>
      </c>
      <c r="M131" s="12">
        <f t="shared" ref="M131:M194" si="97" xml:space="preserve"> -L131*COS((PI()/2) - E131)</f>
        <v>-6513.40715065317</v>
      </c>
      <c r="N131" s="13">
        <f t="shared" ref="N131:N194" si="98">L131*SIN((PI()/2)-E131)</f>
        <v>3176.8009299714618</v>
      </c>
      <c r="O131" s="12">
        <f t="shared" ref="O131:O194" si="99">(L131/K131)*(180/PI())*3600</f>
        <v>170.41917175307805</v>
      </c>
      <c r="P131" s="13">
        <f t="shared" ref="P131:P194" si="100">PRODUCT($B$14,M131)</f>
        <v>-6513407.1506531704</v>
      </c>
      <c r="Q131" s="13">
        <f t="shared" ref="Q131:Q194" si="101">PRODUCT($B$14,N131)</f>
        <v>3176800.9299714616</v>
      </c>
      <c r="R131" s="13">
        <f t="shared" si="72"/>
        <v>7246829.4349216875</v>
      </c>
      <c r="S131" s="1">
        <f t="shared" ref="S131:S194" si="102" xml:space="preserve"> -PRODUCT(($B$5^4),($B$6+G131),(($B$6^2)+(G131*$B$6)-($B$4^2))) * POWER(($B$6^2)*($B$5^4) + (2)*($B$6)*($B$5^4)*(G131) + ($B$4^4)*(I131^2)+($B$5^4)*(G131^2), -1)</f>
        <v>3436214.0247459104</v>
      </c>
      <c r="T131" s="1">
        <f t="shared" si="86"/>
        <v>7579453.2569407476</v>
      </c>
      <c r="U131" s="3">
        <f t="shared" ref="U131:U194" si="103" xml:space="preserve"> SQRT(POWER(S131,2) + POWER(T131,2))</f>
        <v>8321999.6694310308</v>
      </c>
      <c r="V131" s="14">
        <f t="shared" si="90"/>
        <v>59545078219783.32</v>
      </c>
      <c r="W131" s="14">
        <f t="shared" ref="W131:W194" si="104">PRODUCT(0.5,$B$14,POWER(L131,2))</f>
        <v>26258268429.423695</v>
      </c>
      <c r="X131" s="14">
        <f t="shared" ref="X131:X194" si="105" xml:space="preserve"> - QUOTIENT(PRODUCT($B$11,$B$9,$B$14),K131)</f>
        <v>-45441711905</v>
      </c>
      <c r="Y131" s="14">
        <f t="shared" si="73"/>
        <v>-19183443475.576305</v>
      </c>
      <c r="Z131" s="12">
        <f t="shared" ref="Z131:Z194" si="106">SQRT(POWER(G132-G131,2) + POWER(I132-I131,2)) *10^-3</f>
        <v>89.574371006032777</v>
      </c>
      <c r="AA131" s="13">
        <f t="shared" si="74"/>
        <v>370739393.948627</v>
      </c>
      <c r="AB131" s="12">
        <f t="shared" ref="AB131:AB194" si="107">QUOTIENT(Z131*10^3,L131)</f>
        <v>12</v>
      </c>
      <c r="AC131" s="14">
        <f t="shared" ref="AC131:AC194" si="108">QUOTIENT(AA131,AB131)</f>
        <v>30894949</v>
      </c>
      <c r="AD131" s="2">
        <f t="shared" si="75"/>
        <v>9.2755722064773435E-2</v>
      </c>
      <c r="AE131" s="3">
        <f t="shared" si="76"/>
        <v>1.6188927500950495E-3</v>
      </c>
      <c r="AF131" s="3">
        <f t="shared" si="77"/>
        <v>6378131.6420433633</v>
      </c>
      <c r="AG131" s="2">
        <f t="shared" si="78"/>
        <v>10325.520094879044</v>
      </c>
      <c r="AH131" s="2">
        <f t="shared" ref="AH131:AH194" si="109">-($B$10*$B$8)*COS((PI()/2-AE131))</f>
        <v>-0.75294895604943957</v>
      </c>
      <c r="AI131" s="2">
        <f t="shared" ref="AI131:AI194" si="110" xml:space="preserve"> ($B$10*$B$8)*SIN((PI()/2) - AE131)</f>
        <v>465.10079078766569</v>
      </c>
      <c r="AJ131" s="1">
        <f t="shared" ref="AJ131:AJ194" si="111" xml:space="preserve"> G131 - AF131</f>
        <v>-5534472.983625032</v>
      </c>
      <c r="AK131" s="1">
        <f t="shared" ref="AK131:AK194" si="112" xml:space="preserve"> I131 - AG131</f>
        <v>8720119.4365725424</v>
      </c>
      <c r="AL131" s="1">
        <f t="shared" si="87"/>
        <v>10328159.283946274</v>
      </c>
      <c r="AM131" s="1">
        <f t="shared" si="88"/>
        <v>-5834481.3415816687</v>
      </c>
      <c r="AN131" s="1">
        <f t="shared" si="89"/>
        <v>8730444.9566674214</v>
      </c>
      <c r="AO131" s="2">
        <f t="shared" si="79"/>
        <v>0.75294895604943957</v>
      </c>
      <c r="AP131" s="2">
        <f t="shared" si="80"/>
        <v>-465.10079078766569</v>
      </c>
      <c r="AQ131" s="2">
        <f t="shared" si="81"/>
        <v>-6513.40715065317</v>
      </c>
      <c r="AR131" s="1">
        <f t="shared" si="82"/>
        <v>3176.8009299714618</v>
      </c>
      <c r="AS131" s="2">
        <f t="shared" si="83"/>
        <v>-6512.6542016971207</v>
      </c>
      <c r="AT131" s="2">
        <f t="shared" si="84"/>
        <v>2711.7001391837962</v>
      </c>
      <c r="AU131" s="2">
        <f t="shared" si="85"/>
        <v>7054.6426128991525</v>
      </c>
    </row>
    <row r="132" spans="4:47" x14ac:dyDescent="0.2">
      <c r="D132" s="11">
        <f t="shared" ref="D132:D195" si="113">IF(D131&gt;360, 360 - D131+$B$3, D131+$B$3)</f>
        <v>64.5</v>
      </c>
      <c r="E132" s="12">
        <f t="shared" ref="E132:E195" si="114">PRODUCT(D132, PI()/180)</f>
        <v>1.1257373675363425</v>
      </c>
      <c r="F132" s="13">
        <f t="shared" si="91"/>
        <v>4472364.5291929748</v>
      </c>
      <c r="G132" s="13">
        <f t="shared" si="92"/>
        <v>762004.52919297479</v>
      </c>
      <c r="H132" s="13">
        <f t="shared" si="93"/>
        <v>762.00452919297481</v>
      </c>
      <c r="I132" s="13">
        <f t="shared" si="94"/>
        <v>8767271.1853852142</v>
      </c>
      <c r="J132" s="12">
        <f t="shared" ref="J132:J195" si="115">I132*10^-3</f>
        <v>8767.2711853852143</v>
      </c>
      <c r="K132" s="13">
        <f t="shared" si="95"/>
        <v>8800323.570221521</v>
      </c>
      <c r="L132" s="13">
        <f t="shared" si="96"/>
        <v>7225.9860561622927</v>
      </c>
      <c r="M132" s="12">
        <f t="shared" si="97"/>
        <v>-6522.0686792093711</v>
      </c>
      <c r="N132" s="13">
        <f t="shared" si="98"/>
        <v>3110.8671825598758</v>
      </c>
      <c r="O132" s="12">
        <f t="shared" si="99"/>
        <v>169.36497867668942</v>
      </c>
      <c r="P132" s="13">
        <f t="shared" si="100"/>
        <v>-6522068.6792093711</v>
      </c>
      <c r="Q132" s="13">
        <f t="shared" si="101"/>
        <v>3110867.1825598758</v>
      </c>
      <c r="R132" s="13">
        <f t="shared" ref="R132:R195" si="116">SQRT(POWER(P132,2) + POWER(Q132,2))</f>
        <v>7225986.0561622931</v>
      </c>
      <c r="S132" s="1">
        <f t="shared" si="102"/>
        <v>3382255.225595165</v>
      </c>
      <c r="T132" s="1">
        <f t="shared" si="86"/>
        <v>7629510.1177150626</v>
      </c>
      <c r="U132" s="3">
        <f t="shared" si="103"/>
        <v>8345602.1380953882</v>
      </c>
      <c r="V132" s="14">
        <f t="shared" si="90"/>
        <v>59551239683164.133</v>
      </c>
      <c r="W132" s="14">
        <f t="shared" si="104"/>
        <v>26107437241.925945</v>
      </c>
      <c r="X132" s="14">
        <f t="shared" si="105"/>
        <v>-45290880717</v>
      </c>
      <c r="Y132" s="14">
        <f t="shared" ref="Y132:Y195" si="117">X132+W132</f>
        <v>-19183443475.074055</v>
      </c>
      <c r="Z132" s="12">
        <f t="shared" si="106"/>
        <v>89.613478925029881</v>
      </c>
      <c r="AA132" s="13">
        <f t="shared" ref="AA132:AA195" si="118">0.5*ABS(PRODUCT(G132,I131-I132) + PRODUCT(I132,G132-G131)) *10^-3</f>
        <v>371972823.7006216</v>
      </c>
      <c r="AB132" s="12">
        <f t="shared" si="107"/>
        <v>12</v>
      </c>
      <c r="AC132" s="14">
        <f t="shared" si="108"/>
        <v>30997735</v>
      </c>
      <c r="AD132" s="2">
        <f t="shared" ref="AD132:AD195" si="119" xml:space="preserve"> AD131 + $B$10 *AB132</f>
        <v>9.3630776046516581E-2</v>
      </c>
      <c r="AE132" s="3">
        <f t="shared" ref="AE132:AE195" si="120" xml:space="preserve"> (PI()/180) * AD132</f>
        <v>1.6341653232091538E-3</v>
      </c>
      <c r="AF132" s="3">
        <f t="shared" ref="AF132:AF195" si="121">($B$8)*COS(AE132)</f>
        <v>6378131.4836022481</v>
      </c>
      <c r="AG132" s="2">
        <f t="shared" ref="AG132:AG195" si="122" xml:space="preserve"> ($B$8)*SIN(AE132)</f>
        <v>10422.930575505525</v>
      </c>
      <c r="AH132" s="2">
        <f t="shared" si="109"/>
        <v>-0.76005224179411679</v>
      </c>
      <c r="AI132" s="2">
        <f t="shared" si="110"/>
        <v>465.100779233955</v>
      </c>
      <c r="AJ132" s="1">
        <f t="shared" si="111"/>
        <v>-5616126.9544092733</v>
      </c>
      <c r="AK132" s="1">
        <f t="shared" si="112"/>
        <v>8756848.2548097093</v>
      </c>
      <c r="AL132" s="1">
        <f t="shared" si="87"/>
        <v>10403041.542059043</v>
      </c>
      <c r="AM132" s="1">
        <f t="shared" si="88"/>
        <v>-5916135.4708070252</v>
      </c>
      <c r="AN132" s="1">
        <f t="shared" si="89"/>
        <v>8767271.1853852142</v>
      </c>
      <c r="AO132" s="2">
        <f t="shared" ref="AO132:AO195" si="123" xml:space="preserve"> -AH132</f>
        <v>0.76005224179411679</v>
      </c>
      <c r="AP132" s="2">
        <f t="shared" ref="AP132:AP195" si="124" xml:space="preserve"> -AI132</f>
        <v>-465.100779233955</v>
      </c>
      <c r="AQ132" s="2">
        <f t="shared" ref="AQ132:AQ195" si="125">M132</f>
        <v>-6522.0686792093711</v>
      </c>
      <c r="AR132" s="1">
        <f t="shared" ref="AR132:AR195" si="126">N132</f>
        <v>3110.8671825598758</v>
      </c>
      <c r="AS132" s="2">
        <f t="shared" ref="AS132:AS195" si="127" xml:space="preserve"> AO132+AQ132</f>
        <v>-6521.3086269675769</v>
      </c>
      <c r="AT132" s="2">
        <f t="shared" ref="AT132:AT195" si="128">AP132+AR132</f>
        <v>2645.7664033259207</v>
      </c>
      <c r="AU132" s="2">
        <f t="shared" ref="AU132:AU195" si="129">SQRT(POWER(AS132,2)+POWER(AT132,2))</f>
        <v>7037.5809813550222</v>
      </c>
    </row>
    <row r="133" spans="4:47" x14ac:dyDescent="0.2">
      <c r="D133" s="11">
        <f t="shared" si="113"/>
        <v>65</v>
      </c>
      <c r="E133" s="12">
        <f t="shared" si="114"/>
        <v>1.1344640137963142</v>
      </c>
      <c r="F133" s="13">
        <f t="shared" si="91"/>
        <v>4390369.812093256</v>
      </c>
      <c r="G133" s="13">
        <f t="shared" si="92"/>
        <v>680009.81209325604</v>
      </c>
      <c r="H133" s="13">
        <f t="shared" si="93"/>
        <v>680.00981209325607</v>
      </c>
      <c r="I133" s="13">
        <f t="shared" si="94"/>
        <v>8803429.7524583694</v>
      </c>
      <c r="J133" s="12">
        <f t="shared" si="115"/>
        <v>8803.429752458369</v>
      </c>
      <c r="K133" s="13">
        <f t="shared" si="95"/>
        <v>8829653.9428797737</v>
      </c>
      <c r="L133" s="13">
        <f t="shared" si="96"/>
        <v>7205.1356475441717</v>
      </c>
      <c r="M133" s="12">
        <f t="shared" si="97"/>
        <v>-6530.0705440246384</v>
      </c>
      <c r="N133" s="13">
        <f t="shared" si="98"/>
        <v>3045.0219029710661</v>
      </c>
      <c r="O133" s="12">
        <f t="shared" si="99"/>
        <v>168.31530634597394</v>
      </c>
      <c r="P133" s="13">
        <f t="shared" si="100"/>
        <v>-6530070.5440246388</v>
      </c>
      <c r="Q133" s="13">
        <f t="shared" si="101"/>
        <v>3045021.9029710661</v>
      </c>
      <c r="R133" s="13">
        <f t="shared" si="116"/>
        <v>7205135.6475441717</v>
      </c>
      <c r="S133" s="1">
        <f t="shared" si="102"/>
        <v>3327813.7916187863</v>
      </c>
      <c r="T133" s="1">
        <f t="shared" ref="T133:T196" si="130" xml:space="preserve"> (S133)*($B$4^2)*(I133)*POWER(($B$5^2)*(G133+$B$6), -1)</f>
        <v>7679301.8151871124</v>
      </c>
      <c r="U133" s="3">
        <f t="shared" si="103"/>
        <v>8369350.0942680296</v>
      </c>
      <c r="V133" s="14">
        <f t="shared" si="90"/>
        <v>59557662084977.719</v>
      </c>
      <c r="W133" s="14">
        <f t="shared" si="104"/>
        <v>25956989849.755882</v>
      </c>
      <c r="X133" s="14">
        <f t="shared" si="105"/>
        <v>-45140433325</v>
      </c>
      <c r="Y133" s="14">
        <f t="shared" si="117"/>
        <v>-19183443475.244118</v>
      </c>
      <c r="Z133" s="12">
        <f t="shared" si="106"/>
        <v>89.652011492176143</v>
      </c>
      <c r="AA133" s="13">
        <f t="shared" si="118"/>
        <v>373211456.23052436</v>
      </c>
      <c r="AB133" s="12">
        <f t="shared" si="107"/>
        <v>12</v>
      </c>
      <c r="AC133" s="14">
        <f t="shared" si="108"/>
        <v>31100954</v>
      </c>
      <c r="AD133" s="2">
        <f t="shared" si="119"/>
        <v>9.4505830028259727E-2</v>
      </c>
      <c r="AE133" s="3">
        <f t="shared" si="120"/>
        <v>1.6494378963232579E-3</v>
      </c>
      <c r="AF133" s="3">
        <f t="shared" si="121"/>
        <v>6378131.3236734243</v>
      </c>
      <c r="AG133" s="2">
        <f t="shared" si="122"/>
        <v>10520.34105370084</v>
      </c>
      <c r="AH133" s="2">
        <f t="shared" si="109"/>
        <v>-0.76715552736140735</v>
      </c>
      <c r="AI133" s="2">
        <f t="shared" si="110"/>
        <v>465.10076757175881</v>
      </c>
      <c r="AJ133" s="1">
        <f t="shared" si="111"/>
        <v>-5698121.5115801683</v>
      </c>
      <c r="AK133" s="1">
        <f t="shared" si="112"/>
        <v>8792909.4114046693</v>
      </c>
      <c r="AL133" s="1">
        <f t="shared" ref="AL133:AL196" si="131" xml:space="preserve"> SQRT(POWER(AJ133,2) + POWER(AK133,2))</f>
        <v>10477778.61370918</v>
      </c>
      <c r="AM133" s="1">
        <f t="shared" si="88"/>
        <v>-5998130.187906744</v>
      </c>
      <c r="AN133" s="1">
        <f t="shared" si="89"/>
        <v>8803429.7524583694</v>
      </c>
      <c r="AO133" s="2">
        <f t="shared" si="123"/>
        <v>0.76715552736140735</v>
      </c>
      <c r="AP133" s="2">
        <f t="shared" si="124"/>
        <v>-465.10076757175881</v>
      </c>
      <c r="AQ133" s="2">
        <f t="shared" si="125"/>
        <v>-6530.0705440246384</v>
      </c>
      <c r="AR133" s="1">
        <f t="shared" si="126"/>
        <v>3045.0219029710661</v>
      </c>
      <c r="AS133" s="2">
        <f t="shared" si="127"/>
        <v>-6529.3033884972774</v>
      </c>
      <c r="AT133" s="2">
        <f t="shared" si="128"/>
        <v>2579.9211353993073</v>
      </c>
      <c r="AU133" s="2">
        <f t="shared" si="129"/>
        <v>7020.526746898845</v>
      </c>
    </row>
    <row r="134" spans="4:47" x14ac:dyDescent="0.2">
      <c r="D134" s="11">
        <f t="shared" si="113"/>
        <v>65.5</v>
      </c>
      <c r="E134" s="12">
        <f t="shared" si="114"/>
        <v>1.1431906600562858</v>
      </c>
      <c r="F134" s="13">
        <f t="shared" si="91"/>
        <v>4308040.7513343403</v>
      </c>
      <c r="G134" s="13">
        <f t="shared" si="92"/>
        <v>597680.75133434031</v>
      </c>
      <c r="H134" s="13">
        <f t="shared" si="93"/>
        <v>597.68075133434036</v>
      </c>
      <c r="I134" s="13">
        <f t="shared" si="94"/>
        <v>8838917.9042720105</v>
      </c>
      <c r="J134" s="12">
        <f t="shared" si="115"/>
        <v>8838.9179042720116</v>
      </c>
      <c r="K134" s="13">
        <f t="shared" si="95"/>
        <v>8859102.211791886</v>
      </c>
      <c r="L134" s="13">
        <f t="shared" si="96"/>
        <v>7184.2800509309391</v>
      </c>
      <c r="M134" s="12">
        <f t="shared" si="97"/>
        <v>-6537.4166054781135</v>
      </c>
      <c r="N134" s="13">
        <f t="shared" si="98"/>
        <v>2979.2723904710815</v>
      </c>
      <c r="O134" s="12">
        <f t="shared" si="99"/>
        <v>167.27023769493462</v>
      </c>
      <c r="P134" s="13">
        <f t="shared" si="100"/>
        <v>-6537416.6054781135</v>
      </c>
      <c r="Q134" s="13">
        <f t="shared" si="101"/>
        <v>2979272.3904710817</v>
      </c>
      <c r="R134" s="13">
        <f t="shared" si="116"/>
        <v>7184280.0509309396</v>
      </c>
      <c r="S134" s="1">
        <f t="shared" si="102"/>
        <v>3272888.749766604</v>
      </c>
      <c r="T134" s="1">
        <f t="shared" si="130"/>
        <v>7728824.1652765395</v>
      </c>
      <c r="U134" s="3">
        <f t="shared" si="103"/>
        <v>8393242.7431899887</v>
      </c>
      <c r="V134" s="14">
        <f t="shared" si="90"/>
        <v>59564342442612.062</v>
      </c>
      <c r="W134" s="14">
        <f t="shared" si="104"/>
        <v>25806939925.102131</v>
      </c>
      <c r="X134" s="14">
        <f t="shared" si="105"/>
        <v>-44990383400</v>
      </c>
      <c r="Y134" s="14">
        <f t="shared" si="117"/>
        <v>-19183443474.897869</v>
      </c>
      <c r="Z134" s="12">
        <f t="shared" si="106"/>
        <v>89.68995771912067</v>
      </c>
      <c r="AA134" s="13">
        <f t="shared" si="118"/>
        <v>374455197.21166134</v>
      </c>
      <c r="AB134" s="12">
        <f t="shared" si="107"/>
        <v>12</v>
      </c>
      <c r="AC134" s="14">
        <f t="shared" si="108"/>
        <v>31204599</v>
      </c>
      <c r="AD134" s="2">
        <f t="shared" si="119"/>
        <v>9.5380884010002873E-2</v>
      </c>
      <c r="AE134" s="3">
        <f t="shared" si="120"/>
        <v>1.6647104694373623E-3</v>
      </c>
      <c r="AF134" s="3">
        <f t="shared" si="121"/>
        <v>6378131.1622568928</v>
      </c>
      <c r="AG134" s="2">
        <f t="shared" si="122"/>
        <v>10617.751529442272</v>
      </c>
      <c r="AH134" s="2">
        <f t="shared" si="109"/>
        <v>-0.77425881274986108</v>
      </c>
      <c r="AI134" s="2">
        <f t="shared" si="110"/>
        <v>465.10075580107724</v>
      </c>
      <c r="AJ134" s="1">
        <f t="shared" si="111"/>
        <v>-5780450.4109225525</v>
      </c>
      <c r="AK134" s="1">
        <f t="shared" si="112"/>
        <v>8828300.1527425684</v>
      </c>
      <c r="AL134" s="1">
        <f t="shared" si="131"/>
        <v>10552368.953938691</v>
      </c>
      <c r="AM134" s="1">
        <f t="shared" si="88"/>
        <v>-6080459.2486656597</v>
      </c>
      <c r="AN134" s="1">
        <f t="shared" si="89"/>
        <v>8838917.9042720105</v>
      </c>
      <c r="AO134" s="2">
        <f t="shared" si="123"/>
        <v>0.77425881274986108</v>
      </c>
      <c r="AP134" s="2">
        <f t="shared" si="124"/>
        <v>-465.10075580107724</v>
      </c>
      <c r="AQ134" s="2">
        <f t="shared" si="125"/>
        <v>-6537.4166054781135</v>
      </c>
      <c r="AR134" s="1">
        <f t="shared" si="126"/>
        <v>2979.2723904710815</v>
      </c>
      <c r="AS134" s="2">
        <f t="shared" si="127"/>
        <v>-6536.6423466653632</v>
      </c>
      <c r="AT134" s="2">
        <f t="shared" si="128"/>
        <v>2514.1716346700041</v>
      </c>
      <c r="AU134" s="2">
        <f t="shared" si="129"/>
        <v>7003.4814326017959</v>
      </c>
    </row>
    <row r="135" spans="4:47" x14ac:dyDescent="0.2">
      <c r="D135" s="11">
        <f t="shared" si="113"/>
        <v>66</v>
      </c>
      <c r="E135" s="12">
        <f t="shared" si="114"/>
        <v>1.1519173063162575</v>
      </c>
      <c r="F135" s="13">
        <f t="shared" si="91"/>
        <v>4225383.6165929502</v>
      </c>
      <c r="G135" s="13">
        <f t="shared" si="92"/>
        <v>515023.61659295019</v>
      </c>
      <c r="H135" s="13">
        <f t="shared" si="93"/>
        <v>515.02361659295025</v>
      </c>
      <c r="I135" s="13">
        <f t="shared" si="94"/>
        <v>8873732.9382659812</v>
      </c>
      <c r="J135" s="12">
        <f t="shared" si="115"/>
        <v>8873.7329382659809</v>
      </c>
      <c r="K135" s="13">
        <f t="shared" si="95"/>
        <v>8888666.1308272295</v>
      </c>
      <c r="L135" s="13">
        <f t="shared" si="96"/>
        <v>7163.4210848208286</v>
      </c>
      <c r="M135" s="12">
        <f t="shared" si="97"/>
        <v>-6544.1107932193008</v>
      </c>
      <c r="N135" s="13">
        <f t="shared" si="98"/>
        <v>2913.6258449784305</v>
      </c>
      <c r="O135" s="12">
        <f t="shared" si="99"/>
        <v>166.22985275625632</v>
      </c>
      <c r="P135" s="13">
        <f t="shared" si="100"/>
        <v>-6544110.7932193009</v>
      </c>
      <c r="Q135" s="13">
        <f t="shared" si="101"/>
        <v>2913625.8449784303</v>
      </c>
      <c r="R135" s="13">
        <f t="shared" si="116"/>
        <v>7163421.0848208293</v>
      </c>
      <c r="S135" s="1">
        <f t="shared" si="102"/>
        <v>3217479.1448170627</v>
      </c>
      <c r="T135" s="1">
        <f t="shared" si="130"/>
        <v>7778072.9290448772</v>
      </c>
      <c r="U135" s="3">
        <f t="shared" si="103"/>
        <v>8417279.2835258525</v>
      </c>
      <c r="V135" s="14">
        <f t="shared" si="90"/>
        <v>59571277617531.516</v>
      </c>
      <c r="W135" s="14">
        <f t="shared" si="104"/>
        <v>25657300819.227806</v>
      </c>
      <c r="X135" s="14">
        <f t="shared" si="105"/>
        <v>-44840744294</v>
      </c>
      <c r="Y135" s="14">
        <f t="shared" si="117"/>
        <v>-19183443474.772194</v>
      </c>
      <c r="Z135" s="12">
        <f t="shared" si="106"/>
        <v>89.72730679822152</v>
      </c>
      <c r="AA135" s="13">
        <f t="shared" si="118"/>
        <v>375703951.92837209</v>
      </c>
      <c r="AB135" s="12">
        <f t="shared" si="107"/>
        <v>12</v>
      </c>
      <c r="AC135" s="14">
        <f t="shared" si="108"/>
        <v>31308662</v>
      </c>
      <c r="AD135" s="2">
        <f t="shared" si="119"/>
        <v>9.6255937991746018E-2</v>
      </c>
      <c r="AE135" s="3">
        <f t="shared" si="120"/>
        <v>1.6799830425514664E-3</v>
      </c>
      <c r="AF135" s="3">
        <f t="shared" si="121"/>
        <v>6378130.9993526516</v>
      </c>
      <c r="AG135" s="2">
        <f t="shared" si="122"/>
        <v>10715.162002707097</v>
      </c>
      <c r="AH135" s="2">
        <f t="shared" si="109"/>
        <v>-0.78136209795771772</v>
      </c>
      <c r="AI135" s="2">
        <f t="shared" si="110"/>
        <v>465.10074392191018</v>
      </c>
      <c r="AJ135" s="1">
        <f t="shared" si="111"/>
        <v>-5863107.3827597015</v>
      </c>
      <c r="AK135" s="1">
        <f t="shared" si="112"/>
        <v>8863017.7762632743</v>
      </c>
      <c r="AL135" s="1">
        <f t="shared" si="131"/>
        <v>10626811.011970153</v>
      </c>
      <c r="AM135" s="1">
        <f t="shared" si="88"/>
        <v>-6163116.3834070498</v>
      </c>
      <c r="AN135" s="1">
        <f t="shared" si="89"/>
        <v>8873732.9382659812</v>
      </c>
      <c r="AO135" s="2">
        <f t="shared" si="123"/>
        <v>0.78136209795771772</v>
      </c>
      <c r="AP135" s="2">
        <f t="shared" si="124"/>
        <v>-465.10074392191018</v>
      </c>
      <c r="AQ135" s="2">
        <f t="shared" si="125"/>
        <v>-6544.1107932193008</v>
      </c>
      <c r="AR135" s="1">
        <f t="shared" si="126"/>
        <v>2913.6258449784305</v>
      </c>
      <c r="AS135" s="2">
        <f t="shared" si="127"/>
        <v>-6543.3294311213431</v>
      </c>
      <c r="AT135" s="2">
        <f t="shared" si="128"/>
        <v>2448.5251010565203</v>
      </c>
      <c r="AU135" s="2">
        <f t="shared" si="129"/>
        <v>6986.4465370231383</v>
      </c>
    </row>
    <row r="136" spans="4:47" x14ac:dyDescent="0.2">
      <c r="D136" s="11">
        <f t="shared" si="113"/>
        <v>66.5</v>
      </c>
      <c r="E136" s="12">
        <f t="shared" si="114"/>
        <v>1.1606439525762291</v>
      </c>
      <c r="F136" s="13">
        <f t="shared" si="91"/>
        <v>4142404.7025299207</v>
      </c>
      <c r="G136" s="13">
        <f t="shared" si="92"/>
        <v>432044.70252992073</v>
      </c>
      <c r="H136" s="13">
        <f t="shared" si="93"/>
        <v>432.04470252992076</v>
      </c>
      <c r="I136" s="13">
        <f t="shared" si="94"/>
        <v>8907872.2031406462</v>
      </c>
      <c r="J136" s="12">
        <f t="shared" si="115"/>
        <v>8907.8722031406469</v>
      </c>
      <c r="K136" s="13">
        <f t="shared" si="95"/>
        <v>8918343.4455323573</v>
      </c>
      <c r="L136" s="13">
        <f t="shared" si="96"/>
        <v>7142.5605444406619</v>
      </c>
      <c r="M136" s="12">
        <f t="shared" si="97"/>
        <v>-6550.1571041850057</v>
      </c>
      <c r="N136" s="13">
        <f t="shared" si="98"/>
        <v>2848.0893668379135</v>
      </c>
      <c r="O136" s="12">
        <f t="shared" si="99"/>
        <v>165.19422870457373</v>
      </c>
      <c r="P136" s="13">
        <f t="shared" si="100"/>
        <v>-6550157.1041850056</v>
      </c>
      <c r="Q136" s="13">
        <f t="shared" si="101"/>
        <v>2848089.3668379136</v>
      </c>
      <c r="R136" s="13">
        <f t="shared" si="116"/>
        <v>7142560.5444406616</v>
      </c>
      <c r="S136" s="1">
        <f t="shared" si="102"/>
        <v>3161584.0403049993</v>
      </c>
      <c r="T136" s="1">
        <f t="shared" si="130"/>
        <v>7827043.8121888423</v>
      </c>
      <c r="U136" s="3">
        <f t="shared" si="103"/>
        <v>8441458.9071934093</v>
      </c>
      <c r="V136" s="14">
        <f t="shared" si="90"/>
        <v>59578464317847.961</v>
      </c>
      <c r="W136" s="14">
        <f t="shared" si="104"/>
        <v>25508085565.50024</v>
      </c>
      <c r="X136" s="14">
        <f t="shared" si="105"/>
        <v>-44691529041</v>
      </c>
      <c r="Y136" s="14">
        <f t="shared" si="117"/>
        <v>-19183443475.49976</v>
      </c>
      <c r="Z136" s="12">
        <f t="shared" si="106"/>
        <v>89.764048105007518</v>
      </c>
      <c r="AA136" s="13">
        <f t="shared" si="118"/>
        <v>376957625.28311074</v>
      </c>
      <c r="AB136" s="12">
        <f t="shared" si="107"/>
        <v>12</v>
      </c>
      <c r="AC136" s="14">
        <f t="shared" si="108"/>
        <v>31413135</v>
      </c>
      <c r="AD136" s="2">
        <f t="shared" si="119"/>
        <v>9.7130991973489164E-2</v>
      </c>
      <c r="AE136" s="3">
        <f t="shared" si="120"/>
        <v>1.6952556156655707E-3</v>
      </c>
      <c r="AF136" s="3">
        <f t="shared" si="121"/>
        <v>6378130.8349607028</v>
      </c>
      <c r="AG136" s="2">
        <f t="shared" si="122"/>
        <v>10812.572473472595</v>
      </c>
      <c r="AH136" s="2">
        <f t="shared" si="109"/>
        <v>-0.78846538298321722</v>
      </c>
      <c r="AI136" s="2">
        <f t="shared" si="110"/>
        <v>465.10073193425768</v>
      </c>
      <c r="AJ136" s="1">
        <f t="shared" si="111"/>
        <v>-5946086.1324307825</v>
      </c>
      <c r="AK136" s="1">
        <f t="shared" si="112"/>
        <v>8897059.6306671742</v>
      </c>
      <c r="AL136" s="1">
        <f t="shared" si="131"/>
        <v>10701103.231252991</v>
      </c>
      <c r="AM136" s="1">
        <f t="shared" si="88"/>
        <v>-6246095.2974700797</v>
      </c>
      <c r="AN136" s="1">
        <f t="shared" si="89"/>
        <v>8907872.2031406462</v>
      </c>
      <c r="AO136" s="2">
        <f t="shared" si="123"/>
        <v>0.78846538298321722</v>
      </c>
      <c r="AP136" s="2">
        <f t="shared" si="124"/>
        <v>-465.10073193425768</v>
      </c>
      <c r="AQ136" s="2">
        <f t="shared" si="125"/>
        <v>-6550.1571041850057</v>
      </c>
      <c r="AR136" s="1">
        <f t="shared" si="126"/>
        <v>2848.0893668379135</v>
      </c>
      <c r="AS136" s="2">
        <f t="shared" si="127"/>
        <v>-6549.3686388020224</v>
      </c>
      <c r="AT136" s="2">
        <f t="shared" si="128"/>
        <v>2382.988634903656</v>
      </c>
      <c r="AU136" s="2">
        <f t="shared" si="129"/>
        <v>6969.4235343393675</v>
      </c>
    </row>
    <row r="137" spans="4:47" x14ac:dyDescent="0.2">
      <c r="D137" s="11">
        <f t="shared" si="113"/>
        <v>67</v>
      </c>
      <c r="E137" s="12">
        <f t="shared" si="114"/>
        <v>1.1693705988362009</v>
      </c>
      <c r="F137" s="13">
        <f t="shared" si="91"/>
        <v>4059110.3283108198</v>
      </c>
      <c r="G137" s="13">
        <f t="shared" si="92"/>
        <v>348750.32831081981</v>
      </c>
      <c r="H137" s="13">
        <f t="shared" si="93"/>
        <v>348.75032831081984</v>
      </c>
      <c r="I137" s="13">
        <f t="shared" si="94"/>
        <v>8941333.0990588143</v>
      </c>
      <c r="J137" s="12">
        <f t="shared" si="115"/>
        <v>8941.3330990588147</v>
      </c>
      <c r="K137" s="13">
        <f t="shared" si="95"/>
        <v>8948131.8932960313</v>
      </c>
      <c r="L137" s="13">
        <f t="shared" si="96"/>
        <v>7121.7002018490093</v>
      </c>
      <c r="M137" s="12">
        <f t="shared" si="97"/>
        <v>-6555.5596006352371</v>
      </c>
      <c r="N137" s="13">
        <f t="shared" si="98"/>
        <v>2782.6699566307516</v>
      </c>
      <c r="O137" s="12">
        <f t="shared" si="99"/>
        <v>164.1634399002142</v>
      </c>
      <c r="P137" s="13">
        <f t="shared" si="100"/>
        <v>-6555559.6006352371</v>
      </c>
      <c r="Q137" s="13">
        <f t="shared" si="101"/>
        <v>2782669.9566307515</v>
      </c>
      <c r="R137" s="13">
        <f t="shared" si="116"/>
        <v>7121700.2018490089</v>
      </c>
      <c r="S137" s="1">
        <f t="shared" si="102"/>
        <v>3105202.5194691927</v>
      </c>
      <c r="T137" s="1">
        <f t="shared" si="130"/>
        <v>7875732.4645389831</v>
      </c>
      <c r="U137" s="3">
        <f t="shared" si="103"/>
        <v>8465780.7991886437</v>
      </c>
      <c r="V137" s="14">
        <f t="shared" si="90"/>
        <v>59585899100968.258</v>
      </c>
      <c r="W137" s="14">
        <f t="shared" si="104"/>
        <v>25359306882.50811</v>
      </c>
      <c r="X137" s="14">
        <f t="shared" si="105"/>
        <v>-44542750358</v>
      </c>
      <c r="Y137" s="14">
        <f t="shared" si="117"/>
        <v>-19183443475.49189</v>
      </c>
      <c r="Z137" s="12">
        <f t="shared" si="106"/>
        <v>89.80017120050384</v>
      </c>
      <c r="AA137" s="13">
        <f t="shared" si="118"/>
        <v>378216121.80383682</v>
      </c>
      <c r="AB137" s="12">
        <f t="shared" si="107"/>
        <v>12</v>
      </c>
      <c r="AC137" s="14">
        <f t="shared" si="108"/>
        <v>31518010</v>
      </c>
      <c r="AD137" s="2">
        <f t="shared" si="119"/>
        <v>9.800604595523231E-2</v>
      </c>
      <c r="AE137" s="3">
        <f t="shared" si="120"/>
        <v>1.7105281887796748E-3</v>
      </c>
      <c r="AF137" s="3">
        <f t="shared" si="121"/>
        <v>6378130.6690810444</v>
      </c>
      <c r="AG137" s="2">
        <f t="shared" si="122"/>
        <v>10909.982941716044</v>
      </c>
      <c r="AH137" s="2">
        <f t="shared" si="109"/>
        <v>-0.79556866782490931</v>
      </c>
      <c r="AI137" s="2">
        <f t="shared" si="110"/>
        <v>465.10071983811974</v>
      </c>
      <c r="AJ137" s="1">
        <f t="shared" si="111"/>
        <v>-6029380.3407702241</v>
      </c>
      <c r="AK137" s="1">
        <f t="shared" si="112"/>
        <v>8930423.1161170974</v>
      </c>
      <c r="AL137" s="1">
        <f t="shared" si="131"/>
        <v>10775244.04951206</v>
      </c>
      <c r="AM137" s="1">
        <f t="shared" si="88"/>
        <v>-6329389.6716891807</v>
      </c>
      <c r="AN137" s="1">
        <f t="shared" si="89"/>
        <v>8941333.0990588143</v>
      </c>
      <c r="AO137" s="2">
        <f t="shared" si="123"/>
        <v>0.79556866782490931</v>
      </c>
      <c r="AP137" s="2">
        <f t="shared" si="124"/>
        <v>-465.10071983811974</v>
      </c>
      <c r="AQ137" s="2">
        <f t="shared" si="125"/>
        <v>-6555.5596006352371</v>
      </c>
      <c r="AR137" s="1">
        <f t="shared" si="126"/>
        <v>2782.6699566307516</v>
      </c>
      <c r="AS137" s="2">
        <f t="shared" si="127"/>
        <v>-6554.7640319674119</v>
      </c>
      <c r="AT137" s="2">
        <f t="shared" si="128"/>
        <v>2317.5692367926317</v>
      </c>
      <c r="AU137" s="2">
        <f t="shared" si="129"/>
        <v>6952.4138744828233</v>
      </c>
    </row>
    <row r="138" spans="4:47" x14ac:dyDescent="0.2">
      <c r="D138" s="11">
        <f t="shared" si="113"/>
        <v>67.5</v>
      </c>
      <c r="E138" s="12">
        <f t="shared" si="114"/>
        <v>1.1780972450961724</v>
      </c>
      <c r="F138" s="13">
        <f t="shared" si="91"/>
        <v>3975506.8371247356</v>
      </c>
      <c r="G138" s="13">
        <f t="shared" si="92"/>
        <v>265146.83712473558</v>
      </c>
      <c r="H138" s="13">
        <f t="shared" si="93"/>
        <v>265.14683712473561</v>
      </c>
      <c r="I138" s="13">
        <f t="shared" si="94"/>
        <v>8974113.0778437089</v>
      </c>
      <c r="J138" s="12">
        <f t="shared" si="115"/>
        <v>8974.1130778437091</v>
      </c>
      <c r="K138" s="13">
        <f t="shared" si="95"/>
        <v>8978029.203514697</v>
      </c>
      <c r="L138" s="13">
        <f t="shared" si="96"/>
        <v>7100.8418060482618</v>
      </c>
      <c r="M138" s="12">
        <f t="shared" si="97"/>
        <v>-6560.3224082084689</v>
      </c>
      <c r="N138" s="13">
        <f t="shared" si="98"/>
        <v>2717.3745150200721</v>
      </c>
      <c r="O138" s="12">
        <f t="shared" si="99"/>
        <v>163.13755793336554</v>
      </c>
      <c r="P138" s="13">
        <f t="shared" si="100"/>
        <v>-6560322.4082084689</v>
      </c>
      <c r="Q138" s="13">
        <f t="shared" si="101"/>
        <v>2717374.515020072</v>
      </c>
      <c r="R138" s="13">
        <f t="shared" si="116"/>
        <v>7100841.806048261</v>
      </c>
      <c r="S138" s="1">
        <f t="shared" si="102"/>
        <v>3048333.6862200126</v>
      </c>
      <c r="T138" s="1">
        <f t="shared" si="130"/>
        <v>7924134.4795640362</v>
      </c>
      <c r="U138" s="3">
        <f t="shared" si="103"/>
        <v>8490244.1374061387</v>
      </c>
      <c r="V138" s="14">
        <f t="shared" si="90"/>
        <v>59593578376315.695</v>
      </c>
      <c r="W138" s="14">
        <f t="shared" si="104"/>
        <v>25210977177.261372</v>
      </c>
      <c r="X138" s="14">
        <f t="shared" si="105"/>
        <v>-44394420653</v>
      </c>
      <c r="Y138" s="14">
        <f t="shared" si="117"/>
        <v>-19183443475.738628</v>
      </c>
      <c r="Z138" s="12">
        <f t="shared" si="106"/>
        <v>89.83566583358818</v>
      </c>
      <c r="AA138" s="13">
        <f t="shared" si="118"/>
        <v>379479345.6511302</v>
      </c>
      <c r="AB138" s="12">
        <f t="shared" si="107"/>
        <v>12</v>
      </c>
      <c r="AC138" s="14">
        <f t="shared" si="108"/>
        <v>31623278</v>
      </c>
      <c r="AD138" s="2">
        <f t="shared" si="119"/>
        <v>9.8881099936975456E-2</v>
      </c>
      <c r="AE138" s="3">
        <f t="shared" si="120"/>
        <v>1.7258007618937792E-3</v>
      </c>
      <c r="AF138" s="3">
        <f t="shared" si="121"/>
        <v>6378130.5017136773</v>
      </c>
      <c r="AG138" s="2">
        <f t="shared" si="122"/>
        <v>11007.393407414724</v>
      </c>
      <c r="AH138" s="2">
        <f t="shared" si="109"/>
        <v>-0.80267195248103385</v>
      </c>
      <c r="AI138" s="2">
        <f t="shared" si="110"/>
        <v>465.10070763349637</v>
      </c>
      <c r="AJ138" s="1">
        <f t="shared" si="111"/>
        <v>-6112983.6645889413</v>
      </c>
      <c r="AK138" s="1">
        <f t="shared" si="112"/>
        <v>8963105.6844362933</v>
      </c>
      <c r="AL138" s="1">
        <f t="shared" si="131"/>
        <v>10849231.898798432</v>
      </c>
      <c r="AM138" s="1">
        <f t="shared" si="88"/>
        <v>-6412993.1628752649</v>
      </c>
      <c r="AN138" s="1">
        <f t="shared" si="89"/>
        <v>8974113.0778437089</v>
      </c>
      <c r="AO138" s="2">
        <f t="shared" si="123"/>
        <v>0.80267195248103385</v>
      </c>
      <c r="AP138" s="2">
        <f t="shared" si="124"/>
        <v>-465.10070763349637</v>
      </c>
      <c r="AQ138" s="2">
        <f t="shared" si="125"/>
        <v>-6560.3224082084689</v>
      </c>
      <c r="AR138" s="1">
        <f t="shared" si="126"/>
        <v>2717.3745150200721</v>
      </c>
      <c r="AS138" s="2">
        <f t="shared" si="127"/>
        <v>-6559.5197362559875</v>
      </c>
      <c r="AT138" s="2">
        <f t="shared" si="128"/>
        <v>2252.2738073865758</v>
      </c>
      <c r="AU138" s="2">
        <f t="shared" si="129"/>
        <v>6935.4189832894335</v>
      </c>
    </row>
    <row r="139" spans="4:47" x14ac:dyDescent="0.2">
      <c r="D139" s="11">
        <f t="shared" si="113"/>
        <v>68</v>
      </c>
      <c r="E139" s="12">
        <f t="shared" si="114"/>
        <v>1.1868238913561442</v>
      </c>
      <c r="F139" s="13">
        <f t="shared" si="91"/>
        <v>3891600.5957012014</v>
      </c>
      <c r="G139" s="13">
        <f t="shared" si="92"/>
        <v>181240.59570120135</v>
      </c>
      <c r="H139" s="13">
        <f t="shared" si="93"/>
        <v>181.24059570120136</v>
      </c>
      <c r="I139" s="13">
        <f t="shared" si="94"/>
        <v>9006209.6431730352</v>
      </c>
      <c r="J139" s="12">
        <f t="shared" si="115"/>
        <v>9006.2096431730351</v>
      </c>
      <c r="K139" s="13">
        <f t="shared" si="95"/>
        <v>9008033.0977585278</v>
      </c>
      <c r="L139" s="13">
        <f t="shared" si="96"/>
        <v>7079.9870831051867</v>
      </c>
      <c r="M139" s="12">
        <f t="shared" si="97"/>
        <v>-6564.4497139965333</v>
      </c>
      <c r="N139" s="13">
        <f t="shared" si="98"/>
        <v>2652.2098426306929</v>
      </c>
      <c r="O139" s="12">
        <f t="shared" si="99"/>
        <v>162.11665166861079</v>
      </c>
      <c r="P139" s="13">
        <f t="shared" si="100"/>
        <v>-6564449.7139965333</v>
      </c>
      <c r="Q139" s="13">
        <f t="shared" si="101"/>
        <v>2652209.8426306928</v>
      </c>
      <c r="R139" s="13">
        <f t="shared" si="116"/>
        <v>7079987.0831051869</v>
      </c>
      <c r="S139" s="1">
        <f t="shared" si="102"/>
        <v>2990976.6661273758</v>
      </c>
      <c r="T139" s="1">
        <f t="shared" si="130"/>
        <v>7972245.3938813955</v>
      </c>
      <c r="U139" s="3">
        <f t="shared" si="103"/>
        <v>8514848.0924548246</v>
      </c>
      <c r="V139" s="14">
        <f t="shared" si="90"/>
        <v>59601498408123.031</v>
      </c>
      <c r="W139" s="14">
        <f t="shared" si="104"/>
        <v>25063108548.468147</v>
      </c>
      <c r="X139" s="14">
        <f t="shared" si="105"/>
        <v>-44246552024</v>
      </c>
      <c r="Y139" s="14">
        <f t="shared" si="117"/>
        <v>-19183443475.531853</v>
      </c>
      <c r="Z139" s="12">
        <f t="shared" si="106"/>
        <v>89.870521943209525</v>
      </c>
      <c r="AA139" s="13">
        <f t="shared" si="118"/>
        <v>380747200.62564421</v>
      </c>
      <c r="AB139" s="12">
        <f t="shared" si="107"/>
        <v>12</v>
      </c>
      <c r="AC139" s="14">
        <f t="shared" si="108"/>
        <v>31728933</v>
      </c>
      <c r="AD139" s="2">
        <f t="shared" si="119"/>
        <v>9.9756153918718601E-2</v>
      </c>
      <c r="AE139" s="3">
        <f t="shared" si="120"/>
        <v>1.7410733350078835E-3</v>
      </c>
      <c r="AF139" s="3">
        <f t="shared" si="121"/>
        <v>6378130.3328586034</v>
      </c>
      <c r="AG139" s="2">
        <f t="shared" si="122"/>
        <v>11104.803870545911</v>
      </c>
      <c r="AH139" s="2">
        <f t="shared" si="109"/>
        <v>-0.80977523694983067</v>
      </c>
      <c r="AI139" s="2">
        <f t="shared" si="110"/>
        <v>465.10069532038762</v>
      </c>
      <c r="AJ139" s="1">
        <f t="shared" si="111"/>
        <v>-6196889.7371574026</v>
      </c>
      <c r="AK139" s="1">
        <f t="shared" si="112"/>
        <v>8995104.8393024895</v>
      </c>
      <c r="AL139" s="1">
        <f t="shared" si="131"/>
        <v>10923065.205542345</v>
      </c>
      <c r="AM139" s="1">
        <f t="shared" si="88"/>
        <v>-6496899.4042987991</v>
      </c>
      <c r="AN139" s="1">
        <f t="shared" si="89"/>
        <v>9006209.6431730352</v>
      </c>
      <c r="AO139" s="2">
        <f t="shared" si="123"/>
        <v>0.80977523694983067</v>
      </c>
      <c r="AP139" s="2">
        <f t="shared" si="124"/>
        <v>-465.10069532038762</v>
      </c>
      <c r="AQ139" s="2">
        <f t="shared" si="125"/>
        <v>-6564.4497139965333</v>
      </c>
      <c r="AR139" s="1">
        <f t="shared" si="126"/>
        <v>2652.2098426306929</v>
      </c>
      <c r="AS139" s="2">
        <f t="shared" si="127"/>
        <v>-6563.6399387595839</v>
      </c>
      <c r="AT139" s="2">
        <f t="shared" si="128"/>
        <v>2187.1091473103052</v>
      </c>
      <c r="AU139" s="2">
        <f t="shared" si="129"/>
        <v>6918.4402626551837</v>
      </c>
    </row>
    <row r="140" spans="4:47" x14ac:dyDescent="0.2">
      <c r="D140" s="11">
        <f t="shared" si="113"/>
        <v>68.5</v>
      </c>
      <c r="E140" s="12">
        <f t="shared" si="114"/>
        <v>1.1955505376161157</v>
      </c>
      <c r="F140" s="13">
        <f t="shared" si="91"/>
        <v>3807397.9938253625</v>
      </c>
      <c r="G140" s="13">
        <f t="shared" si="92"/>
        <v>97037.99382536253</v>
      </c>
      <c r="H140" s="13">
        <f t="shared" si="93"/>
        <v>97.037993825362534</v>
      </c>
      <c r="I140" s="13">
        <f t="shared" si="94"/>
        <v>9037620.3507690746</v>
      </c>
      <c r="J140" s="12">
        <f t="shared" si="115"/>
        <v>9037.6203507690752</v>
      </c>
      <c r="K140" s="13">
        <f t="shared" si="95"/>
        <v>9038141.2899379358</v>
      </c>
      <c r="L140" s="13">
        <f t="shared" si="96"/>
        <v>7059.137736279682</v>
      </c>
      <c r="M140" s="12">
        <f t="shared" si="97"/>
        <v>-6567.9457646394758</v>
      </c>
      <c r="N140" s="13">
        <f t="shared" si="98"/>
        <v>2587.1826399622823</v>
      </c>
      <c r="O140" s="12">
        <f t="shared" si="99"/>
        <v>161.10078728978286</v>
      </c>
      <c r="P140" s="13">
        <f t="shared" si="100"/>
        <v>-6567945.7646394754</v>
      </c>
      <c r="Q140" s="13">
        <f t="shared" si="101"/>
        <v>2587182.6399622825</v>
      </c>
      <c r="R140" s="13">
        <f t="shared" si="116"/>
        <v>7059137.7362796813</v>
      </c>
      <c r="S140" s="1">
        <f t="shared" si="102"/>
        <v>2933130.60742932</v>
      </c>
      <c r="T140" s="1">
        <f t="shared" si="130"/>
        <v>8020060.686774075</v>
      </c>
      <c r="U140" s="3">
        <f t="shared" si="103"/>
        <v>8539591.8274691403</v>
      </c>
      <c r="V140" s="14">
        <f t="shared" si="90"/>
        <v>59609655318295.016</v>
      </c>
      <c r="W140" s="14">
        <f t="shared" si="104"/>
        <v>24915712789.883915</v>
      </c>
      <c r="X140" s="14">
        <f t="shared" si="105"/>
        <v>-44099156265</v>
      </c>
      <c r="Y140" s="14">
        <f t="shared" si="117"/>
        <v>-19183443475.116085</v>
      </c>
      <c r="Z140" s="12">
        <f t="shared" si="106"/>
        <v>89.904729660633308</v>
      </c>
      <c r="AA140" s="13">
        <f t="shared" si="118"/>
        <v>382019590.17527097</v>
      </c>
      <c r="AB140" s="12">
        <f t="shared" si="107"/>
        <v>12</v>
      </c>
      <c r="AC140" s="14">
        <f t="shared" si="108"/>
        <v>31834965</v>
      </c>
      <c r="AD140" s="2">
        <f t="shared" si="119"/>
        <v>0.10063120790046175</v>
      </c>
      <c r="AE140" s="3">
        <f t="shared" si="120"/>
        <v>1.7563459081219876E-3</v>
      </c>
      <c r="AF140" s="3">
        <f t="shared" si="121"/>
        <v>6378130.16251582</v>
      </c>
      <c r="AG140" s="2">
        <f t="shared" si="122"/>
        <v>11202.214331086887</v>
      </c>
      <c r="AH140" s="2">
        <f t="shared" si="109"/>
        <v>-0.81687852122984939</v>
      </c>
      <c r="AI140" s="2">
        <f t="shared" si="110"/>
        <v>465.10068289879337</v>
      </c>
      <c r="AJ140" s="1">
        <f t="shared" si="111"/>
        <v>-6281092.1686904579</v>
      </c>
      <c r="AK140" s="1">
        <f t="shared" si="112"/>
        <v>9026418.1364379879</v>
      </c>
      <c r="AL140" s="1">
        <f t="shared" si="131"/>
        <v>10996742.390608286</v>
      </c>
      <c r="AM140" s="1">
        <f t="shared" si="88"/>
        <v>-6581102.006174637</v>
      </c>
      <c r="AN140" s="1">
        <f t="shared" si="89"/>
        <v>9037620.3507690746</v>
      </c>
      <c r="AO140" s="2">
        <f t="shared" si="123"/>
        <v>0.81687852122984939</v>
      </c>
      <c r="AP140" s="2">
        <f t="shared" si="124"/>
        <v>-465.10068289879337</v>
      </c>
      <c r="AQ140" s="2">
        <f t="shared" si="125"/>
        <v>-6567.9457646394758</v>
      </c>
      <c r="AR140" s="1">
        <f t="shared" si="126"/>
        <v>2587.1826399622823</v>
      </c>
      <c r="AS140" s="2">
        <f t="shared" si="127"/>
        <v>-6567.1288861182456</v>
      </c>
      <c r="AT140" s="2">
        <f t="shared" si="128"/>
        <v>2122.081957063489</v>
      </c>
      <c r="AU140" s="2">
        <f t="shared" si="129"/>
        <v>6901.4790907009983</v>
      </c>
    </row>
    <row r="141" spans="4:47" x14ac:dyDescent="0.2">
      <c r="D141" s="11">
        <f t="shared" si="113"/>
        <v>69</v>
      </c>
      <c r="E141" s="12">
        <f t="shared" si="114"/>
        <v>1.2042771838760873</v>
      </c>
      <c r="F141" s="13">
        <f t="shared" si="91"/>
        <v>3722905.4438513531</v>
      </c>
      <c r="G141" s="13">
        <f t="shared" si="92"/>
        <v>12545.443851353135</v>
      </c>
      <c r="H141" s="13">
        <f t="shared" si="93"/>
        <v>12.545443851353134</v>
      </c>
      <c r="I141" s="13">
        <f t="shared" si="94"/>
        <v>9068342.8085848335</v>
      </c>
      <c r="J141" s="12">
        <f t="shared" si="115"/>
        <v>9068.3428085848336</v>
      </c>
      <c r="K141" s="13">
        <f t="shared" si="95"/>
        <v>9068351.486470608</v>
      </c>
      <c r="L141" s="13">
        <f t="shared" si="96"/>
        <v>7038.2954461613735</v>
      </c>
      <c r="M141" s="12">
        <f t="shared" si="97"/>
        <v>-6570.8148644406483</v>
      </c>
      <c r="N141" s="13">
        <f t="shared" si="98"/>
        <v>2522.2995073348761</v>
      </c>
      <c r="O141" s="12">
        <f t="shared" si="99"/>
        <v>160.09002834508752</v>
      </c>
      <c r="P141" s="13">
        <f t="shared" si="100"/>
        <v>-6570814.8644406479</v>
      </c>
      <c r="Q141" s="13">
        <f t="shared" si="101"/>
        <v>2522299.5073348763</v>
      </c>
      <c r="R141" s="13">
        <f t="shared" si="116"/>
        <v>7038295.4461613735</v>
      </c>
      <c r="S141" s="1">
        <f t="shared" si="102"/>
        <v>2874794.682061431</v>
      </c>
      <c r="T141" s="1">
        <f t="shared" si="130"/>
        <v>8067575.7797146356</v>
      </c>
      <c r="U141" s="3">
        <f t="shared" si="103"/>
        <v>8564474.4979156125</v>
      </c>
      <c r="V141" s="14">
        <f t="shared" si="90"/>
        <v>59618045089338.242</v>
      </c>
      <c r="W141" s="14">
        <f t="shared" si="104"/>
        <v>24768801393.727966</v>
      </c>
      <c r="X141" s="14">
        <f t="shared" si="105"/>
        <v>-43952244869</v>
      </c>
      <c r="Y141" s="14">
        <f t="shared" si="117"/>
        <v>-19183443475.272034</v>
      </c>
      <c r="Z141" s="12">
        <f t="shared" si="106"/>
        <v>89.938279311568209</v>
      </c>
      <c r="AA141" s="13">
        <f t="shared" si="118"/>
        <v>383296417.40265298</v>
      </c>
      <c r="AB141" s="12">
        <f t="shared" si="107"/>
        <v>12</v>
      </c>
      <c r="AC141" s="14">
        <f t="shared" si="108"/>
        <v>31941368</v>
      </c>
      <c r="AD141" s="2">
        <f t="shared" si="119"/>
        <v>0.10150626188220489</v>
      </c>
      <c r="AE141" s="3">
        <f t="shared" si="120"/>
        <v>1.771618481236092E-3</v>
      </c>
      <c r="AF141" s="3">
        <f t="shared" si="121"/>
        <v>6378129.9906853288</v>
      </c>
      <c r="AG141" s="2">
        <f t="shared" si="122"/>
        <v>11299.62478901493</v>
      </c>
      <c r="AH141" s="2">
        <f t="shared" si="109"/>
        <v>-0.82398180531933007</v>
      </c>
      <c r="AI141" s="2">
        <f t="shared" si="110"/>
        <v>465.10067036871374</v>
      </c>
      <c r="AJ141" s="1">
        <f t="shared" si="111"/>
        <v>-6365584.5468339752</v>
      </c>
      <c r="AK141" s="1">
        <f t="shared" si="112"/>
        <v>9057043.1837958191</v>
      </c>
      <c r="AL141" s="1">
        <f t="shared" si="131"/>
        <v>11070261.869352225</v>
      </c>
      <c r="AM141" s="1">
        <f t="shared" si="88"/>
        <v>-6665594.5561486464</v>
      </c>
      <c r="AN141" s="1">
        <f t="shared" si="89"/>
        <v>9068342.8085848335</v>
      </c>
      <c r="AO141" s="2">
        <f t="shared" si="123"/>
        <v>0.82398180531933007</v>
      </c>
      <c r="AP141" s="2">
        <f t="shared" si="124"/>
        <v>-465.10067036871374</v>
      </c>
      <c r="AQ141" s="2">
        <f t="shared" si="125"/>
        <v>-6570.8148644406483</v>
      </c>
      <c r="AR141" s="1">
        <f t="shared" si="126"/>
        <v>2522.2995073348761</v>
      </c>
      <c r="AS141" s="2">
        <f t="shared" si="127"/>
        <v>-6569.9908826353294</v>
      </c>
      <c r="AT141" s="2">
        <f t="shared" si="128"/>
        <v>2057.1988369661622</v>
      </c>
      <c r="AU141" s="2">
        <f t="shared" si="129"/>
        <v>6884.5368219457059</v>
      </c>
    </row>
    <row r="142" spans="4:47" x14ac:dyDescent="0.2">
      <c r="D142" s="11">
        <f t="shared" si="113"/>
        <v>69.5</v>
      </c>
      <c r="E142" s="12">
        <f t="shared" si="114"/>
        <v>1.2130038301360591</v>
      </c>
      <c r="F142" s="13">
        <f t="shared" si="91"/>
        <v>3638129.3802139773</v>
      </c>
      <c r="G142" s="13">
        <f t="shared" si="92"/>
        <v>-72230.619786022697</v>
      </c>
      <c r="H142" s="13">
        <f t="shared" si="93"/>
        <v>-72.2306197860227</v>
      </c>
      <c r="I142" s="13">
        <f t="shared" si="94"/>
        <v>9098374.6769862045</v>
      </c>
      <c r="J142" s="12">
        <f t="shared" si="115"/>
        <v>9098.3746769862046</v>
      </c>
      <c r="K142" s="13">
        <f t="shared" si="95"/>
        <v>9098661.3864490259</v>
      </c>
      <c r="L142" s="13">
        <f t="shared" si="96"/>
        <v>7017.4618708137232</v>
      </c>
      <c r="M142" s="12">
        <f t="shared" si="97"/>
        <v>-6573.0613735022462</v>
      </c>
      <c r="N142" s="13">
        <f t="shared" si="98"/>
        <v>2457.5669448658368</v>
      </c>
      <c r="O142" s="12">
        <f t="shared" si="99"/>
        <v>159.08443579244832</v>
      </c>
      <c r="P142" s="13">
        <f t="shared" si="100"/>
        <v>-6573061.3735022461</v>
      </c>
      <c r="Q142" s="13">
        <f t="shared" si="101"/>
        <v>2457566.9448658368</v>
      </c>
      <c r="R142" s="13">
        <f t="shared" si="116"/>
        <v>7017461.8708137227</v>
      </c>
      <c r="S142" s="1">
        <f t="shared" si="102"/>
        <v>2815968.0867074002</v>
      </c>
      <c r="T142" s="1">
        <f t="shared" si="130"/>
        <v>8114786.035896454</v>
      </c>
      <c r="U142" s="3">
        <f t="shared" si="103"/>
        <v>8589495.2513948474</v>
      </c>
      <c r="V142" s="14">
        <f t="shared" si="90"/>
        <v>59626663567355.688</v>
      </c>
      <c r="W142" s="14">
        <f t="shared" si="104"/>
        <v>24622385554.16222</v>
      </c>
      <c r="X142" s="14">
        <f t="shared" si="105"/>
        <v>-43805829029</v>
      </c>
      <c r="Y142" s="14">
        <f t="shared" si="117"/>
        <v>-19183443474.83778</v>
      </c>
      <c r="Z142" s="12">
        <f t="shared" si="106"/>
        <v>89.971161418261332</v>
      </c>
      <c r="AA142" s="13">
        <f t="shared" si="118"/>
        <v>384577585.07245398</v>
      </c>
      <c r="AB142" s="12">
        <f t="shared" si="107"/>
        <v>12</v>
      </c>
      <c r="AC142" s="14">
        <f t="shared" si="108"/>
        <v>32048132</v>
      </c>
      <c r="AD142" s="2">
        <f t="shared" si="119"/>
        <v>0.10238131586394804</v>
      </c>
      <c r="AE142" s="3">
        <f t="shared" si="120"/>
        <v>1.7868910543501961E-3</v>
      </c>
      <c r="AF142" s="3">
        <f t="shared" si="121"/>
        <v>6378129.817367129</v>
      </c>
      <c r="AG142" s="2">
        <f t="shared" si="122"/>
        <v>11397.035244307317</v>
      </c>
      <c r="AH142" s="2">
        <f t="shared" si="109"/>
        <v>-0.83108508921651247</v>
      </c>
      <c r="AI142" s="2">
        <f t="shared" si="110"/>
        <v>465.10065773014861</v>
      </c>
      <c r="AJ142" s="1">
        <f t="shared" si="111"/>
        <v>-6450360.4371531513</v>
      </c>
      <c r="AK142" s="1">
        <f t="shared" si="112"/>
        <v>9086977.6417418979</v>
      </c>
      <c r="AL142" s="1">
        <f t="shared" si="131"/>
        <v>11143622.05168085</v>
      </c>
      <c r="AM142" s="1">
        <f t="shared" si="88"/>
        <v>-6750370.6197860222</v>
      </c>
      <c r="AN142" s="1">
        <f t="shared" si="89"/>
        <v>9098374.6769862045</v>
      </c>
      <c r="AO142" s="2">
        <f t="shared" si="123"/>
        <v>0.83108508921651247</v>
      </c>
      <c r="AP142" s="2">
        <f t="shared" si="124"/>
        <v>-465.10065773014861</v>
      </c>
      <c r="AQ142" s="2">
        <f t="shared" si="125"/>
        <v>-6573.0613735022462</v>
      </c>
      <c r="AR142" s="1">
        <f t="shared" si="126"/>
        <v>2457.5669448658368</v>
      </c>
      <c r="AS142" s="2">
        <f t="shared" si="127"/>
        <v>-6572.2302884130295</v>
      </c>
      <c r="AT142" s="2">
        <f t="shared" si="128"/>
        <v>1992.4662871356882</v>
      </c>
      <c r="AU142" s="2">
        <f t="shared" si="129"/>
        <v>6867.614787486692</v>
      </c>
    </row>
    <row r="143" spans="4:47" x14ac:dyDescent="0.2">
      <c r="D143" s="11">
        <f t="shared" si="113"/>
        <v>70</v>
      </c>
      <c r="E143" s="12">
        <f t="shared" si="114"/>
        <v>1.2217304763960306</v>
      </c>
      <c r="F143" s="13">
        <f t="shared" si="91"/>
        <v>3553076.2589387107</v>
      </c>
      <c r="G143" s="13">
        <f t="shared" si="92"/>
        <v>-157283.74106128933</v>
      </c>
      <c r="H143" s="13">
        <f t="shared" si="93"/>
        <v>-157.28374106128933</v>
      </c>
      <c r="I143" s="13">
        <f t="shared" si="94"/>
        <v>9127713.6689301282</v>
      </c>
      <c r="J143" s="12">
        <f t="shared" si="115"/>
        <v>9127.7136689301278</v>
      </c>
      <c r="K143" s="13">
        <f t="shared" si="95"/>
        <v>9129068.6818084642</v>
      </c>
      <c r="L143" s="13">
        <f t="shared" si="96"/>
        <v>6996.6386459253472</v>
      </c>
      <c r="M143" s="12">
        <f t="shared" si="97"/>
        <v>-6574.6897058815584</v>
      </c>
      <c r="N143" s="13">
        <f t="shared" si="98"/>
        <v>2392.9913524773001</v>
      </c>
      <c r="O143" s="12">
        <f t="shared" si="99"/>
        <v>158.08406804502746</v>
      </c>
      <c r="P143" s="13">
        <f t="shared" si="100"/>
        <v>-6574689.7058815584</v>
      </c>
      <c r="Q143" s="13">
        <f t="shared" si="101"/>
        <v>2392991.3524773</v>
      </c>
      <c r="R143" s="13">
        <f t="shared" si="116"/>
        <v>6996638.6459253468</v>
      </c>
      <c r="S143" s="1">
        <f t="shared" si="102"/>
        <v>2756650.0438709813</v>
      </c>
      <c r="T143" s="1">
        <f t="shared" si="130"/>
        <v>8161686.7597728102</v>
      </c>
      <c r="U143" s="3">
        <f t="shared" si="103"/>
        <v>8614653.2274389714</v>
      </c>
      <c r="V143" s="14">
        <f t="shared" si="90"/>
        <v>59635506465104.359</v>
      </c>
      <c r="W143" s="14">
        <f t="shared" si="104"/>
        <v>24476476170.828037</v>
      </c>
      <c r="X143" s="14">
        <f t="shared" si="105"/>
        <v>-43659919646</v>
      </c>
      <c r="Y143" s="14">
        <f t="shared" si="117"/>
        <v>-19183443475.171963</v>
      </c>
      <c r="Z143" s="12">
        <f t="shared" si="106"/>
        <v>90.003366701583388</v>
      </c>
      <c r="AA143" s="13">
        <f t="shared" si="118"/>
        <v>385862995.6187579</v>
      </c>
      <c r="AB143" s="12">
        <f t="shared" si="107"/>
        <v>12</v>
      </c>
      <c r="AC143" s="14">
        <f t="shared" si="108"/>
        <v>32155249</v>
      </c>
      <c r="AD143" s="2">
        <f t="shared" si="119"/>
        <v>0.10325636984569118</v>
      </c>
      <c r="AE143" s="3">
        <f t="shared" si="120"/>
        <v>1.8021636274643004E-3</v>
      </c>
      <c r="AF143" s="3">
        <f t="shared" si="121"/>
        <v>6378129.6425612206</v>
      </c>
      <c r="AG143" s="2">
        <f t="shared" si="122"/>
        <v>11494.445696941333</v>
      </c>
      <c r="AH143" s="2">
        <f t="shared" si="109"/>
        <v>-0.8381883729199463</v>
      </c>
      <c r="AI143" s="2">
        <f t="shared" si="110"/>
        <v>465.10064498309816</v>
      </c>
      <c r="AJ143" s="1">
        <f t="shared" si="111"/>
        <v>-6535413.3836225104</v>
      </c>
      <c r="AK143" s="1">
        <f t="shared" si="112"/>
        <v>9116219.2232331876</v>
      </c>
      <c r="AL143" s="1">
        <f t="shared" si="131"/>
        <v>11216821.34211286</v>
      </c>
      <c r="AM143" s="1">
        <f t="shared" ref="AM143:AM206" si="132" xml:space="preserve"> F143 - $B$4</f>
        <v>-6835423.7410612889</v>
      </c>
      <c r="AN143" s="1">
        <f t="shared" ref="AN143:AN206" si="133" xml:space="preserve"> I143 - 0</f>
        <v>9127713.6689301282</v>
      </c>
      <c r="AO143" s="2">
        <f t="shared" si="123"/>
        <v>0.8381883729199463</v>
      </c>
      <c r="AP143" s="2">
        <f t="shared" si="124"/>
        <v>-465.10064498309816</v>
      </c>
      <c r="AQ143" s="2">
        <f t="shared" si="125"/>
        <v>-6574.6897058815584</v>
      </c>
      <c r="AR143" s="1">
        <f t="shared" si="126"/>
        <v>2392.9913524773001</v>
      </c>
      <c r="AS143" s="2">
        <f t="shared" si="127"/>
        <v>-6573.8515175086386</v>
      </c>
      <c r="AT143" s="2">
        <f t="shared" si="128"/>
        <v>1927.8907074942019</v>
      </c>
      <c r="AU143" s="2">
        <f t="shared" si="129"/>
        <v>6850.7142951879941</v>
      </c>
    </row>
    <row r="144" spans="4:47" x14ac:dyDescent="0.2">
      <c r="D144" s="11">
        <f t="shared" si="113"/>
        <v>70.5</v>
      </c>
      <c r="E144" s="12">
        <f t="shared" si="114"/>
        <v>1.2304571226560024</v>
      </c>
      <c r="F144" s="13">
        <f t="shared" si="91"/>
        <v>3467752.5571500291</v>
      </c>
      <c r="G144" s="13">
        <f t="shared" si="92"/>
        <v>-242607.44284997089</v>
      </c>
      <c r="H144" s="13">
        <f t="shared" si="93"/>
        <v>-242.60744284997088</v>
      </c>
      <c r="I144" s="13">
        <f t="shared" si="94"/>
        <v>9156357.5501387883</v>
      </c>
      <c r="J144" s="12">
        <f t="shared" si="115"/>
        <v>9156.3575501387877</v>
      </c>
      <c r="K144" s="13">
        <f t="shared" si="95"/>
        <v>9159571.0574955307</v>
      </c>
      <c r="L144" s="13">
        <f t="shared" si="96"/>
        <v>6975.8273849681545</v>
      </c>
      <c r="M144" s="12">
        <f t="shared" si="97"/>
        <v>-6575.7043277680332</v>
      </c>
      <c r="N144" s="13">
        <f t="shared" si="98"/>
        <v>2328.5790299331484</v>
      </c>
      <c r="O144" s="12">
        <f t="shared" si="99"/>
        <v>157.08898101687632</v>
      </c>
      <c r="P144" s="13">
        <f t="shared" si="100"/>
        <v>-6575704.3277680334</v>
      </c>
      <c r="Q144" s="13">
        <f t="shared" si="101"/>
        <v>2328579.0299331485</v>
      </c>
      <c r="R144" s="13">
        <f t="shared" si="116"/>
        <v>6975827.3849681551</v>
      </c>
      <c r="S144" s="1">
        <f t="shared" si="102"/>
        <v>2696839.8029695516</v>
      </c>
      <c r="T144" s="1">
        <f t="shared" si="130"/>
        <v>8208273.1966042304</v>
      </c>
      <c r="U144" s="3">
        <f t="shared" si="103"/>
        <v>8639947.5573045164</v>
      </c>
      <c r="V144" s="14">
        <f t="shared" si="90"/>
        <v>59644569365112.992</v>
      </c>
      <c r="W144" s="14">
        <f t="shared" si="104"/>
        <v>24331083852.435822</v>
      </c>
      <c r="X144" s="14">
        <f t="shared" si="105"/>
        <v>-43514527328</v>
      </c>
      <c r="Y144" s="14">
        <f t="shared" si="117"/>
        <v>-19183443475.564178</v>
      </c>
      <c r="Z144" s="12">
        <f t="shared" si="106"/>
        <v>90.034886082960256</v>
      </c>
      <c r="AA144" s="13">
        <f t="shared" si="118"/>
        <v>387152551.15262675</v>
      </c>
      <c r="AB144" s="12">
        <f t="shared" si="107"/>
        <v>12</v>
      </c>
      <c r="AC144" s="14">
        <f t="shared" si="108"/>
        <v>32262712</v>
      </c>
      <c r="AD144" s="2">
        <f t="shared" si="119"/>
        <v>0.10413142382743433</v>
      </c>
      <c r="AE144" s="3">
        <f t="shared" si="120"/>
        <v>1.8174362005784045E-3</v>
      </c>
      <c r="AF144" s="3">
        <f t="shared" si="121"/>
        <v>6378129.4662676044</v>
      </c>
      <c r="AG144" s="2">
        <f t="shared" si="122"/>
        <v>11591.856146894248</v>
      </c>
      <c r="AH144" s="2">
        <f t="shared" si="109"/>
        <v>-0.84529165642787152</v>
      </c>
      <c r="AI144" s="2">
        <f t="shared" si="110"/>
        <v>465.10063212756222</v>
      </c>
      <c r="AJ144" s="1">
        <f t="shared" si="111"/>
        <v>-6620736.9091175757</v>
      </c>
      <c r="AK144" s="1">
        <f t="shared" si="112"/>
        <v>9144765.6939918939</v>
      </c>
      <c r="AL144" s="1">
        <f t="shared" si="131"/>
        <v>11289858.139842272</v>
      </c>
      <c r="AM144" s="1">
        <f t="shared" si="132"/>
        <v>-6920747.4428499714</v>
      </c>
      <c r="AN144" s="1">
        <f t="shared" si="133"/>
        <v>9156357.5501387883</v>
      </c>
      <c r="AO144" s="2">
        <f t="shared" si="123"/>
        <v>0.84529165642787152</v>
      </c>
      <c r="AP144" s="2">
        <f t="shared" si="124"/>
        <v>-465.10063212756222</v>
      </c>
      <c r="AQ144" s="2">
        <f t="shared" si="125"/>
        <v>-6575.7043277680332</v>
      </c>
      <c r="AR144" s="1">
        <f t="shared" si="126"/>
        <v>2328.5790299331484</v>
      </c>
      <c r="AS144" s="2">
        <f t="shared" si="127"/>
        <v>-6574.8590361116057</v>
      </c>
      <c r="AT144" s="2">
        <f t="shared" si="128"/>
        <v>1863.4783978055862</v>
      </c>
      <c r="AU144" s="2">
        <f t="shared" si="129"/>
        <v>6833.8366298753808</v>
      </c>
    </row>
    <row r="145" spans="4:47" x14ac:dyDescent="0.2">
      <c r="D145" s="11">
        <f t="shared" si="113"/>
        <v>71</v>
      </c>
      <c r="E145" s="12">
        <f t="shared" si="114"/>
        <v>1.2391837689159739</v>
      </c>
      <c r="F145" s="13">
        <f t="shared" si="91"/>
        <v>3382164.7725781729</v>
      </c>
      <c r="G145" s="13">
        <f t="shared" si="92"/>
        <v>-328195.22742182715</v>
      </c>
      <c r="H145" s="13">
        <f t="shared" si="93"/>
        <v>-328.19522742182716</v>
      </c>
      <c r="I145" s="13">
        <f t="shared" si="94"/>
        <v>9184304.1392697208</v>
      </c>
      <c r="J145" s="12">
        <f t="shared" si="115"/>
        <v>9184.3041392697214</v>
      </c>
      <c r="K145" s="13">
        <f t="shared" si="95"/>
        <v>9190166.1916370913</v>
      </c>
      <c r="L145" s="13">
        <f t="shared" si="96"/>
        <v>6955.0296793621173</v>
      </c>
      <c r="M145" s="12">
        <f t="shared" si="97"/>
        <v>-6576.1097556814429</v>
      </c>
      <c r="N145" s="13">
        <f t="shared" si="98"/>
        <v>2264.3361769046751</v>
      </c>
      <c r="O145" s="12">
        <f t="shared" si="99"/>
        <v>156.09922816867834</v>
      </c>
      <c r="P145" s="13">
        <f t="shared" si="100"/>
        <v>-6576109.755681443</v>
      </c>
      <c r="Q145" s="13">
        <f t="shared" si="101"/>
        <v>2264336.1769046751</v>
      </c>
      <c r="R145" s="13">
        <f t="shared" si="116"/>
        <v>6955029.6793621182</v>
      </c>
      <c r="S145" s="1">
        <f t="shared" si="102"/>
        <v>2636536.6414496349</v>
      </c>
      <c r="T145" s="1">
        <f t="shared" si="130"/>
        <v>8254540.532014614</v>
      </c>
      <c r="U145" s="3">
        <f t="shared" si="103"/>
        <v>8665377.3637608327</v>
      </c>
      <c r="V145" s="14">
        <f t="shared" si="90"/>
        <v>59653847722858.367</v>
      </c>
      <c r="W145" s="14">
        <f t="shared" si="104"/>
        <v>24186218920.403957</v>
      </c>
      <c r="X145" s="14">
        <f t="shared" si="105"/>
        <v>-43369662396</v>
      </c>
      <c r="Y145" s="14">
        <f t="shared" si="117"/>
        <v>-19183443475.596043</v>
      </c>
      <c r="Z145" s="12">
        <f t="shared" si="106"/>
        <v>90.06571068637821</v>
      </c>
      <c r="AA145" s="13">
        <f t="shared" si="118"/>
        <v>388446153.46936697</v>
      </c>
      <c r="AB145" s="12">
        <f t="shared" si="107"/>
        <v>12</v>
      </c>
      <c r="AC145" s="14">
        <f t="shared" si="108"/>
        <v>32370512</v>
      </c>
      <c r="AD145" s="2">
        <f t="shared" si="119"/>
        <v>0.10500647780917748</v>
      </c>
      <c r="AE145" s="3">
        <f t="shared" si="120"/>
        <v>1.8327087736925089E-3</v>
      </c>
      <c r="AF145" s="3">
        <f t="shared" si="121"/>
        <v>6378129.2884862795</v>
      </c>
      <c r="AG145" s="2">
        <f t="shared" si="122"/>
        <v>11689.266594143346</v>
      </c>
      <c r="AH145" s="2">
        <f t="shared" si="109"/>
        <v>-0.85239493973852787</v>
      </c>
      <c r="AI145" s="2">
        <f t="shared" si="110"/>
        <v>465.10061916354084</v>
      </c>
      <c r="AJ145" s="1">
        <f t="shared" si="111"/>
        <v>-6706324.5159081072</v>
      </c>
      <c r="AK145" s="1">
        <f t="shared" si="112"/>
        <v>9172614.8726755772</v>
      </c>
      <c r="AL145" s="1">
        <f t="shared" si="131"/>
        <v>11362730.838803641</v>
      </c>
      <c r="AM145" s="1">
        <f t="shared" si="132"/>
        <v>-7006335.2274218276</v>
      </c>
      <c r="AN145" s="1">
        <f t="shared" si="133"/>
        <v>9184304.1392697208</v>
      </c>
      <c r="AO145" s="2">
        <f t="shared" si="123"/>
        <v>0.85239493973852787</v>
      </c>
      <c r="AP145" s="2">
        <f t="shared" si="124"/>
        <v>-465.10061916354084</v>
      </c>
      <c r="AQ145" s="2">
        <f t="shared" si="125"/>
        <v>-6576.1097556814429</v>
      </c>
      <c r="AR145" s="1">
        <f t="shared" si="126"/>
        <v>2264.3361769046751</v>
      </c>
      <c r="AS145" s="2">
        <f t="shared" si="127"/>
        <v>-6575.2573607417044</v>
      </c>
      <c r="AT145" s="2">
        <f t="shared" si="128"/>
        <v>1799.2355577411342</v>
      </c>
      <c r="AU145" s="2">
        <f t="shared" si="129"/>
        <v>6816.9830535382744</v>
      </c>
    </row>
    <row r="146" spans="4:47" x14ac:dyDescent="0.2">
      <c r="D146" s="11">
        <f t="shared" si="113"/>
        <v>71.5</v>
      </c>
      <c r="E146" s="12">
        <f t="shared" si="114"/>
        <v>1.2479104151759457</v>
      </c>
      <c r="F146" s="13">
        <f t="shared" si="91"/>
        <v>3296319.4230642994</v>
      </c>
      <c r="G146" s="13">
        <f t="shared" si="92"/>
        <v>-414040.57693570061</v>
      </c>
      <c r="H146" s="13">
        <f t="shared" si="93"/>
        <v>-414.04057693570064</v>
      </c>
      <c r="I146" s="13">
        <f t="shared" si="94"/>
        <v>9211551.3080819715</v>
      </c>
      <c r="J146" s="12">
        <f t="shared" si="115"/>
        <v>9211.551308081971</v>
      </c>
      <c r="K146" s="13">
        <f t="shared" si="95"/>
        <v>9220851.7557097692</v>
      </c>
      <c r="L146" s="13">
        <f t="shared" si="96"/>
        <v>6934.2470986462249</v>
      </c>
      <c r="M146" s="12">
        <f t="shared" si="97"/>
        <v>-6575.9105546911705</v>
      </c>
      <c r="N146" s="13">
        <f t="shared" si="98"/>
        <v>2200.2688930639465</v>
      </c>
      <c r="O146" s="12">
        <f t="shared" si="99"/>
        <v>155.11486055353657</v>
      </c>
      <c r="P146" s="13">
        <f t="shared" si="100"/>
        <v>-6575910.5546911703</v>
      </c>
      <c r="Q146" s="13">
        <f t="shared" si="101"/>
        <v>2200268.8930639466</v>
      </c>
      <c r="R146" s="13">
        <f t="shared" si="116"/>
        <v>6934247.0986462245</v>
      </c>
      <c r="S146" s="1">
        <f t="shared" si="102"/>
        <v>2575739.8659245078</v>
      </c>
      <c r="T146" s="1">
        <f t="shared" si="130"/>
        <v>8300483.8915565461</v>
      </c>
      <c r="U146" s="3">
        <f t="shared" si="103"/>
        <v>8690941.7608739324</v>
      </c>
      <c r="V146" s="14">
        <f t="shared" si="90"/>
        <v>59663336869997.617</v>
      </c>
      <c r="W146" s="14">
        <f t="shared" si="104"/>
        <v>24041891412.541794</v>
      </c>
      <c r="X146" s="14">
        <f t="shared" si="105"/>
        <v>-43225334888</v>
      </c>
      <c r="Y146" s="14">
        <f t="shared" si="117"/>
        <v>-19183443475.458206</v>
      </c>
      <c r="Z146" s="12">
        <f t="shared" si="106"/>
        <v>90.095831840214103</v>
      </c>
      <c r="AA146" s="13">
        <f t="shared" si="118"/>
        <v>389743704.05619323</v>
      </c>
      <c r="AB146" s="12">
        <f t="shared" si="107"/>
        <v>12</v>
      </c>
      <c r="AC146" s="14">
        <f t="shared" si="108"/>
        <v>32478642</v>
      </c>
      <c r="AD146" s="2">
        <f t="shared" si="119"/>
        <v>0.10588153179092062</v>
      </c>
      <c r="AE146" s="3">
        <f t="shared" si="120"/>
        <v>1.8479813468066132E-3</v>
      </c>
      <c r="AF146" s="3">
        <f t="shared" si="121"/>
        <v>6378129.109217247</v>
      </c>
      <c r="AG146" s="2">
        <f t="shared" si="122"/>
        <v>11786.677038665908</v>
      </c>
      <c r="AH146" s="2">
        <f t="shared" si="109"/>
        <v>-0.85949822285046507</v>
      </c>
      <c r="AI146" s="2">
        <f t="shared" si="110"/>
        <v>465.10060609103414</v>
      </c>
      <c r="AJ146" s="1">
        <f t="shared" si="111"/>
        <v>-6792169.6861529481</v>
      </c>
      <c r="AK146" s="1">
        <f t="shared" si="112"/>
        <v>9199764.6310433056</v>
      </c>
      <c r="AL146" s="1">
        <f t="shared" si="131"/>
        <v>11435437.827739278</v>
      </c>
      <c r="AM146" s="1">
        <f t="shared" si="132"/>
        <v>-7092180.5769357011</v>
      </c>
      <c r="AN146" s="1">
        <f t="shared" si="133"/>
        <v>9211551.3080819715</v>
      </c>
      <c r="AO146" s="2">
        <f t="shared" si="123"/>
        <v>0.85949822285046507</v>
      </c>
      <c r="AP146" s="2">
        <f t="shared" si="124"/>
        <v>-465.10060609103414</v>
      </c>
      <c r="AQ146" s="2">
        <f t="shared" si="125"/>
        <v>-6575.9105546911705</v>
      </c>
      <c r="AR146" s="1">
        <f t="shared" si="126"/>
        <v>2200.2688930639465</v>
      </c>
      <c r="AS146" s="2">
        <f t="shared" si="127"/>
        <v>-6575.05105646832</v>
      </c>
      <c r="AT146" s="2">
        <f t="shared" si="128"/>
        <v>1735.1682869729125</v>
      </c>
      <c r="AU146" s="2">
        <f t="shared" si="129"/>
        <v>6800.154805538009</v>
      </c>
    </row>
    <row r="147" spans="4:47" x14ac:dyDescent="0.2">
      <c r="D147" s="11">
        <f t="shared" si="113"/>
        <v>72</v>
      </c>
      <c r="E147" s="12">
        <f t="shared" si="114"/>
        <v>1.2566370614359172</v>
      </c>
      <c r="F147" s="13">
        <f t="shared" si="91"/>
        <v>3210223.0460641417</v>
      </c>
      <c r="G147" s="13">
        <f t="shared" si="92"/>
        <v>-500136.95393585833</v>
      </c>
      <c r="H147" s="13">
        <f t="shared" si="93"/>
        <v>-500.13695393585834</v>
      </c>
      <c r="I147" s="13">
        <f t="shared" si="94"/>
        <v>9238096.9815981369</v>
      </c>
      <c r="J147" s="12">
        <f t="shared" si="115"/>
        <v>9238.0969815981371</v>
      </c>
      <c r="K147" s="13">
        <f t="shared" si="95"/>
        <v>9251625.4147098307</v>
      </c>
      <c r="L147" s="13">
        <f t="shared" si="96"/>
        <v>6913.4811906554241</v>
      </c>
      <c r="M147" s="12">
        <f t="shared" si="97"/>
        <v>-6575.1113366568179</v>
      </c>
      <c r="N147" s="13">
        <f t="shared" si="98"/>
        <v>2136.383178204072</v>
      </c>
      <c r="O147" s="12">
        <f t="shared" si="99"/>
        <v>154.13592686277298</v>
      </c>
      <c r="P147" s="13">
        <f t="shared" si="100"/>
        <v>-6575111.3366568182</v>
      </c>
      <c r="Q147" s="13">
        <f t="shared" si="101"/>
        <v>2136383.1782040722</v>
      </c>
      <c r="R147" s="13">
        <f t="shared" si="116"/>
        <v>6913481.1906554243</v>
      </c>
      <c r="S147" s="1">
        <f t="shared" si="102"/>
        <v>2514448.8133342708</v>
      </c>
      <c r="T147" s="1">
        <f t="shared" si="130"/>
        <v>8346098.3402863853</v>
      </c>
      <c r="U147" s="3">
        <f t="shared" si="103"/>
        <v>8716639.8537859339</v>
      </c>
      <c r="V147" s="14">
        <f t="shared" si="90"/>
        <v>59673032017654.258</v>
      </c>
      <c r="W147" s="14">
        <f t="shared" si="104"/>
        <v>23898111086.77317</v>
      </c>
      <c r="X147" s="14">
        <f t="shared" si="105"/>
        <v>-43081554562</v>
      </c>
      <c r="Y147" s="14">
        <f t="shared" si="117"/>
        <v>-19183443475.22683</v>
      </c>
      <c r="Z147" s="12">
        <f t="shared" si="106"/>
        <v>90.125241079119803</v>
      </c>
      <c r="AA147" s="13">
        <f t="shared" si="118"/>
        <v>391045104.09957075</v>
      </c>
      <c r="AB147" s="12">
        <f t="shared" si="107"/>
        <v>13</v>
      </c>
      <c r="AC147" s="14">
        <f t="shared" si="108"/>
        <v>30080392</v>
      </c>
      <c r="AD147" s="2">
        <f t="shared" si="119"/>
        <v>0.10682950693780903</v>
      </c>
      <c r="AE147" s="3">
        <f t="shared" si="120"/>
        <v>1.8645266343468928E-3</v>
      </c>
      <c r="AF147" s="3">
        <f t="shared" si="121"/>
        <v>6378128.9133302905</v>
      </c>
      <c r="AG147" s="2">
        <f t="shared" si="122"/>
        <v>11892.205017128839</v>
      </c>
      <c r="AH147" s="2">
        <f t="shared" si="109"/>
        <v>-0.8671934459953915</v>
      </c>
      <c r="AI147" s="2">
        <f t="shared" si="110"/>
        <v>465.10059180672908</v>
      </c>
      <c r="AJ147" s="1">
        <f t="shared" si="111"/>
        <v>-6878265.8672661483</v>
      </c>
      <c r="AK147" s="1">
        <f t="shared" si="112"/>
        <v>9226204.776581008</v>
      </c>
      <c r="AL147" s="1">
        <f t="shared" si="131"/>
        <v>11507970.973208299</v>
      </c>
      <c r="AM147" s="1">
        <f t="shared" si="132"/>
        <v>-7178276.9539358579</v>
      </c>
      <c r="AN147" s="1">
        <f t="shared" si="133"/>
        <v>9238096.9815981369</v>
      </c>
      <c r="AO147" s="2">
        <f t="shared" si="123"/>
        <v>0.8671934459953915</v>
      </c>
      <c r="AP147" s="2">
        <f t="shared" si="124"/>
        <v>-465.10059180672908</v>
      </c>
      <c r="AQ147" s="2">
        <f t="shared" si="125"/>
        <v>-6575.1113366568179</v>
      </c>
      <c r="AR147" s="1">
        <f t="shared" si="126"/>
        <v>2136.383178204072</v>
      </c>
      <c r="AS147" s="2">
        <f t="shared" si="127"/>
        <v>-6574.2441432108226</v>
      </c>
      <c r="AT147" s="2">
        <f t="shared" si="128"/>
        <v>1671.282586397343</v>
      </c>
      <c r="AU147" s="2">
        <f t="shared" si="129"/>
        <v>6783.3525294014316</v>
      </c>
    </row>
    <row r="148" spans="4:47" x14ac:dyDescent="0.2">
      <c r="D148" s="11">
        <f t="shared" si="113"/>
        <v>72.5</v>
      </c>
      <c r="E148" s="12">
        <f t="shared" si="114"/>
        <v>1.265363707695889</v>
      </c>
      <c r="F148" s="13">
        <f t="shared" si="91"/>
        <v>3123882.1981501407</v>
      </c>
      <c r="G148" s="13">
        <f t="shared" si="92"/>
        <v>-586477.8018498593</v>
      </c>
      <c r="H148" s="13">
        <f t="shared" si="93"/>
        <v>-586.47780184985936</v>
      </c>
      <c r="I148" s="13">
        <f t="shared" si="94"/>
        <v>9263939.1382624097</v>
      </c>
      <c r="J148" s="12">
        <f t="shared" si="115"/>
        <v>9263.9391382624108</v>
      </c>
      <c r="K148" s="13">
        <f t="shared" si="95"/>
        <v>9282484.8273235932</v>
      </c>
      <c r="L148" s="13">
        <f t="shared" si="96"/>
        <v>6892.7334817031888</v>
      </c>
      <c r="M148" s="12">
        <f t="shared" si="97"/>
        <v>-6573.7167584901745</v>
      </c>
      <c r="N148" s="13">
        <f t="shared" si="98"/>
        <v>2072.6849323854285</v>
      </c>
      <c r="O148" s="12">
        <f t="shared" si="99"/>
        <v>153.16247347169724</v>
      </c>
      <c r="P148" s="13">
        <f t="shared" si="100"/>
        <v>-6573716.7584901741</v>
      </c>
      <c r="Q148" s="13">
        <f t="shared" si="101"/>
        <v>2072684.9323854286</v>
      </c>
      <c r="R148" s="13">
        <f t="shared" si="116"/>
        <v>6892733.4817031873</v>
      </c>
      <c r="S148" s="1">
        <f t="shared" si="102"/>
        <v>2452662.8521285048</v>
      </c>
      <c r="T148" s="1">
        <f t="shared" si="130"/>
        <v>8391378.8823495768</v>
      </c>
      <c r="U148" s="3">
        <f t="shared" si="103"/>
        <v>8742470.7384899817</v>
      </c>
      <c r="V148" s="14">
        <f t="shared" si="90"/>
        <v>59682928259755.891</v>
      </c>
      <c r="W148" s="14">
        <f t="shared" si="104"/>
        <v>23754887424.89608</v>
      </c>
      <c r="X148" s="14">
        <f t="shared" si="105"/>
        <v>-42938330900</v>
      </c>
      <c r="Y148" s="14">
        <f t="shared" si="117"/>
        <v>-19183443475.10392</v>
      </c>
      <c r="Z148" s="12">
        <f t="shared" si="106"/>
        <v>90.153930145763113</v>
      </c>
      <c r="AA148" s="13">
        <f t="shared" si="118"/>
        <v>392350254.49287683</v>
      </c>
      <c r="AB148" s="12">
        <f t="shared" si="107"/>
        <v>13</v>
      </c>
      <c r="AC148" s="14">
        <f t="shared" si="108"/>
        <v>30180788</v>
      </c>
      <c r="AD148" s="2">
        <f t="shared" si="119"/>
        <v>0.10777748208469744</v>
      </c>
      <c r="AE148" s="3">
        <f t="shared" si="120"/>
        <v>1.8810719218871723E-3</v>
      </c>
      <c r="AF148" s="3">
        <f t="shared" si="121"/>
        <v>6378128.7156973435</v>
      </c>
      <c r="AG148" s="2">
        <f t="shared" si="122"/>
        <v>11997.73299233632</v>
      </c>
      <c r="AH148" s="2">
        <f t="shared" si="109"/>
        <v>-0.87488866890292682</v>
      </c>
      <c r="AI148" s="2">
        <f t="shared" si="110"/>
        <v>465.10057739510432</v>
      </c>
      <c r="AJ148" s="1">
        <f t="shared" si="111"/>
        <v>-6964606.5175472032</v>
      </c>
      <c r="AK148" s="1">
        <f t="shared" si="112"/>
        <v>9251941.4052700736</v>
      </c>
      <c r="AL148" s="1">
        <f t="shared" si="131"/>
        <v>11580335.215822199</v>
      </c>
      <c r="AM148" s="1">
        <f t="shared" si="132"/>
        <v>-7264617.8018498588</v>
      </c>
      <c r="AN148" s="1">
        <f t="shared" si="133"/>
        <v>9263939.1382624097</v>
      </c>
      <c r="AO148" s="2">
        <f t="shared" si="123"/>
        <v>0.87488866890292682</v>
      </c>
      <c r="AP148" s="2">
        <f t="shared" si="124"/>
        <v>-465.10057739510432</v>
      </c>
      <c r="AQ148" s="2">
        <f t="shared" si="125"/>
        <v>-6573.7167584901745</v>
      </c>
      <c r="AR148" s="1">
        <f t="shared" si="126"/>
        <v>2072.6849323854285</v>
      </c>
      <c r="AS148" s="2">
        <f t="shared" si="127"/>
        <v>-6572.8418698212718</v>
      </c>
      <c r="AT148" s="2">
        <f t="shared" si="128"/>
        <v>1607.5843549903243</v>
      </c>
      <c r="AU148" s="2">
        <f t="shared" si="129"/>
        <v>6766.5779906896259</v>
      </c>
    </row>
    <row r="149" spans="4:47" x14ac:dyDescent="0.2">
      <c r="D149" s="11">
        <f t="shared" si="113"/>
        <v>73</v>
      </c>
      <c r="E149" s="12">
        <f t="shared" si="114"/>
        <v>1.2740903539558606</v>
      </c>
      <c r="F149" s="13">
        <f t="shared" si="91"/>
        <v>3037303.454512151</v>
      </c>
      <c r="G149" s="13">
        <f t="shared" si="92"/>
        <v>-673056.54548784904</v>
      </c>
      <c r="H149" s="13">
        <f t="shared" si="93"/>
        <v>-673.05654548784901</v>
      </c>
      <c r="I149" s="13">
        <f t="shared" si="94"/>
        <v>9289075.8100945037</v>
      </c>
      <c r="J149" s="12">
        <f t="shared" si="115"/>
        <v>9289.075810094504</v>
      </c>
      <c r="K149" s="13">
        <f t="shared" si="95"/>
        <v>9313427.6460982338</v>
      </c>
      <c r="L149" s="13">
        <f t="shared" si="96"/>
        <v>6872.005476769481</v>
      </c>
      <c r="M149" s="12">
        <f t="shared" si="97"/>
        <v>-6571.7315204386823</v>
      </c>
      <c r="N149" s="13">
        <f t="shared" si="98"/>
        <v>2009.1799561070761</v>
      </c>
      <c r="O149" s="12">
        <f t="shared" si="99"/>
        <v>152.19454448531306</v>
      </c>
      <c r="P149" s="13">
        <f t="shared" si="100"/>
        <v>-6571731.5204386823</v>
      </c>
      <c r="Q149" s="13">
        <f t="shared" si="101"/>
        <v>2009179.956107076</v>
      </c>
      <c r="R149" s="13">
        <f t="shared" si="116"/>
        <v>6872005.4767694809</v>
      </c>
      <c r="S149" s="1">
        <f t="shared" si="102"/>
        <v>2390381.3834718647</v>
      </c>
      <c r="T149" s="1">
        <f t="shared" si="130"/>
        <v>8436320.4605767783</v>
      </c>
      <c r="U149" s="3">
        <f t="shared" si="103"/>
        <v>8768433.5016007982</v>
      </c>
      <c r="V149" s="14">
        <f t="shared" si="90"/>
        <v>59693020576421.68</v>
      </c>
      <c r="W149" s="14">
        <f t="shared" si="104"/>
        <v>23612229636.37487</v>
      </c>
      <c r="X149" s="14">
        <f t="shared" si="105"/>
        <v>-42795673112</v>
      </c>
      <c r="Y149" s="14">
        <f t="shared" si="117"/>
        <v>-19183443475.62513</v>
      </c>
      <c r="Z149" s="12">
        <f t="shared" si="106"/>
        <v>90.181890992596934</v>
      </c>
      <c r="AA149" s="13">
        <f t="shared" si="118"/>
        <v>393659055.84382653</v>
      </c>
      <c r="AB149" s="12">
        <f t="shared" si="107"/>
        <v>13</v>
      </c>
      <c r="AC149" s="14">
        <f t="shared" si="108"/>
        <v>30281465</v>
      </c>
      <c r="AD149" s="2">
        <f t="shared" si="119"/>
        <v>0.10872545723158585</v>
      </c>
      <c r="AE149" s="3">
        <f t="shared" si="120"/>
        <v>1.8976172094274518E-3</v>
      </c>
      <c r="AF149" s="3">
        <f t="shared" si="121"/>
        <v>6378128.516318406</v>
      </c>
      <c r="AG149" s="2">
        <f t="shared" si="122"/>
        <v>12103.260964259462</v>
      </c>
      <c r="AH149" s="2">
        <f t="shared" si="109"/>
        <v>-0.8825838915709644</v>
      </c>
      <c r="AI149" s="2">
        <f t="shared" si="110"/>
        <v>465.10056285615991</v>
      </c>
      <c r="AJ149" s="1">
        <f t="shared" si="111"/>
        <v>-7051185.061806255</v>
      </c>
      <c r="AK149" s="1">
        <f t="shared" si="112"/>
        <v>9276972.5491302442</v>
      </c>
      <c r="AL149" s="1">
        <f t="shared" si="131"/>
        <v>11652528.92951379</v>
      </c>
      <c r="AM149" s="1">
        <f t="shared" si="132"/>
        <v>-7351196.545487849</v>
      </c>
      <c r="AN149" s="1">
        <f t="shared" si="133"/>
        <v>9289075.8100945037</v>
      </c>
      <c r="AO149" s="2">
        <f t="shared" si="123"/>
        <v>0.8825838915709644</v>
      </c>
      <c r="AP149" s="2">
        <f t="shared" si="124"/>
        <v>-465.10056285615991</v>
      </c>
      <c r="AQ149" s="2">
        <f t="shared" si="125"/>
        <v>-6571.7315204386823</v>
      </c>
      <c r="AR149" s="1">
        <f t="shared" si="126"/>
        <v>2009.1799561070761</v>
      </c>
      <c r="AS149" s="2">
        <f t="shared" si="127"/>
        <v>-6570.8489365471114</v>
      </c>
      <c r="AT149" s="2">
        <f t="shared" si="128"/>
        <v>1544.0793932509162</v>
      </c>
      <c r="AU149" s="2">
        <f t="shared" si="129"/>
        <v>6749.832362332003</v>
      </c>
    </row>
    <row r="150" spans="4:47" x14ac:dyDescent="0.2">
      <c r="D150" s="11">
        <f t="shared" si="113"/>
        <v>73.5</v>
      </c>
      <c r="E150" s="12">
        <f t="shared" si="114"/>
        <v>1.2828170002158321</v>
      </c>
      <c r="F150" s="13">
        <f t="shared" si="91"/>
        <v>2950493.4084567018</v>
      </c>
      <c r="G150" s="13">
        <f t="shared" si="92"/>
        <v>-759866.59154329821</v>
      </c>
      <c r="H150" s="13">
        <f t="shared" si="93"/>
        <v>-759.86659154329823</v>
      </c>
      <c r="I150" s="13">
        <f t="shared" si="94"/>
        <v>9313505.0828395411</v>
      </c>
      <c r="J150" s="12">
        <f t="shared" si="115"/>
        <v>9313.5050828395415</v>
      </c>
      <c r="K150" s="13">
        <f t="shared" si="95"/>
        <v>9344451.5176130906</v>
      </c>
      <c r="L150" s="13">
        <f t="shared" si="96"/>
        <v>6851.2986596937462</v>
      </c>
      <c r="M150" s="12">
        <f t="shared" si="97"/>
        <v>-6569.1603643903645</v>
      </c>
      <c r="N150" s="13">
        <f t="shared" si="98"/>
        <v>1945.873950502443</v>
      </c>
      <c r="O150" s="12">
        <f t="shared" si="99"/>
        <v>151.23218178392335</v>
      </c>
      <c r="P150" s="13">
        <f t="shared" si="100"/>
        <v>-6569160.3643903648</v>
      </c>
      <c r="Q150" s="13">
        <f t="shared" si="101"/>
        <v>1945873.9505024429</v>
      </c>
      <c r="R150" s="13">
        <f t="shared" si="116"/>
        <v>6851298.6596937468</v>
      </c>
      <c r="S150" s="1">
        <f t="shared" si="102"/>
        <v>2327603.8424727549</v>
      </c>
      <c r="T150" s="1">
        <f t="shared" si="130"/>
        <v>8480917.956091322</v>
      </c>
      <c r="U150" s="3">
        <f t="shared" si="103"/>
        <v>8794527.2201208267</v>
      </c>
      <c r="V150" s="14">
        <f t="shared" si="90"/>
        <v>59703303837396.531</v>
      </c>
      <c r="W150" s="14">
        <f t="shared" si="104"/>
        <v>23470146662.16066</v>
      </c>
      <c r="X150" s="14">
        <f t="shared" si="105"/>
        <v>-42653590137</v>
      </c>
      <c r="Y150" s="14">
        <f t="shared" si="117"/>
        <v>-19183443474.83934</v>
      </c>
      <c r="Z150" s="12">
        <f t="shared" si="106"/>
        <v>90.209115783515983</v>
      </c>
      <c r="AA150" s="13">
        <f t="shared" si="118"/>
        <v>394971408.48215371</v>
      </c>
      <c r="AB150" s="12">
        <f t="shared" si="107"/>
        <v>13</v>
      </c>
      <c r="AC150" s="14">
        <f t="shared" si="108"/>
        <v>30382416</v>
      </c>
      <c r="AD150" s="2">
        <f t="shared" si="119"/>
        <v>0.10967343237847425</v>
      </c>
      <c r="AE150" s="3">
        <f t="shared" si="120"/>
        <v>1.9141624969677316E-3</v>
      </c>
      <c r="AF150" s="3">
        <f t="shared" si="121"/>
        <v>6378128.315193478</v>
      </c>
      <c r="AG150" s="2">
        <f t="shared" si="122"/>
        <v>12208.78893286938</v>
      </c>
      <c r="AH150" s="2">
        <f t="shared" si="109"/>
        <v>-0.89027911399739756</v>
      </c>
      <c r="AI150" s="2">
        <f t="shared" si="110"/>
        <v>465.10054818989579</v>
      </c>
      <c r="AJ150" s="1">
        <f t="shared" si="111"/>
        <v>-7137994.9067367762</v>
      </c>
      <c r="AK150" s="1">
        <f t="shared" si="112"/>
        <v>9301296.2939066719</v>
      </c>
      <c r="AL150" s="1">
        <f t="shared" si="131"/>
        <v>11724550.483308183</v>
      </c>
      <c r="AM150" s="1">
        <f t="shared" si="132"/>
        <v>-7438006.5915432982</v>
      </c>
      <c r="AN150" s="1">
        <f t="shared" si="133"/>
        <v>9313505.0828395411</v>
      </c>
      <c r="AO150" s="2">
        <f t="shared" si="123"/>
        <v>0.89027911399739756</v>
      </c>
      <c r="AP150" s="2">
        <f t="shared" si="124"/>
        <v>-465.10054818989579</v>
      </c>
      <c r="AQ150" s="2">
        <f t="shared" si="125"/>
        <v>-6569.1603643903645</v>
      </c>
      <c r="AR150" s="1">
        <f t="shared" si="126"/>
        <v>1945.873950502443</v>
      </c>
      <c r="AS150" s="2">
        <f t="shared" si="127"/>
        <v>-6568.2700852763674</v>
      </c>
      <c r="AT150" s="2">
        <f t="shared" si="128"/>
        <v>1480.7734023125472</v>
      </c>
      <c r="AU150" s="2">
        <f t="shared" si="129"/>
        <v>6733.1167955214241</v>
      </c>
    </row>
    <row r="151" spans="4:47" x14ac:dyDescent="0.2">
      <c r="D151" s="11">
        <f t="shared" si="113"/>
        <v>74</v>
      </c>
      <c r="E151" s="12">
        <f t="shared" si="114"/>
        <v>1.2915436464758039</v>
      </c>
      <c r="F151" s="13">
        <f t="shared" si="91"/>
        <v>2863458.6709048958</v>
      </c>
      <c r="G151" s="13">
        <f t="shared" si="92"/>
        <v>-846901.32909510424</v>
      </c>
      <c r="H151" s="13">
        <f t="shared" si="93"/>
        <v>-846.9013290951043</v>
      </c>
      <c r="I151" s="13">
        <f t="shared" si="94"/>
        <v>9337225.0961138215</v>
      </c>
      <c r="J151" s="12">
        <f t="shared" si="115"/>
        <v>9337.2250961138216</v>
      </c>
      <c r="K151" s="13">
        <f t="shared" si="95"/>
        <v>9375554.082651373</v>
      </c>
      <c r="L151" s="13">
        <f t="shared" si="96"/>
        <v>6830.6144933727564</v>
      </c>
      <c r="M151" s="12">
        <f t="shared" si="97"/>
        <v>-6566.0080722003568</v>
      </c>
      <c r="N151" s="13">
        <f t="shared" si="98"/>
        <v>1882.7725175585376</v>
      </c>
      <c r="O151" s="12">
        <f t="shared" si="99"/>
        <v>150.27542506860607</v>
      </c>
      <c r="P151" s="13">
        <f t="shared" si="100"/>
        <v>-6566008.072200357</v>
      </c>
      <c r="Q151" s="13">
        <f t="shared" si="101"/>
        <v>1882772.5175585377</v>
      </c>
      <c r="R151" s="13">
        <f t="shared" si="116"/>
        <v>6830614.493372757</v>
      </c>
      <c r="S151" s="1">
        <f t="shared" si="102"/>
        <v>2264329.6994353756</v>
      </c>
      <c r="T151" s="1">
        <f t="shared" si="130"/>
        <v>8525166.1879285742</v>
      </c>
      <c r="U151" s="3">
        <f t="shared" si="103"/>
        <v>8820750.9612019826</v>
      </c>
      <c r="V151" s="14">
        <f t="shared" si="90"/>
        <v>59713772805531.047</v>
      </c>
      <c r="W151" s="14">
        <f t="shared" si="104"/>
        <v>23328647178.536976</v>
      </c>
      <c r="X151" s="14">
        <f t="shared" si="105"/>
        <v>-42512090654</v>
      </c>
      <c r="Y151" s="14">
        <f t="shared" si="117"/>
        <v>-19183443475.463024</v>
      </c>
      <c r="Z151" s="12">
        <f t="shared" si="106"/>
        <v>90.235596895480811</v>
      </c>
      <c r="AA151" s="13">
        <f t="shared" si="118"/>
        <v>396287212.46713084</v>
      </c>
      <c r="AB151" s="12">
        <f t="shared" si="107"/>
        <v>13</v>
      </c>
      <c r="AC151" s="14">
        <f t="shared" si="108"/>
        <v>30483631</v>
      </c>
      <c r="AD151" s="2">
        <f t="shared" si="119"/>
        <v>0.11062140752536266</v>
      </c>
      <c r="AE151" s="3">
        <f t="shared" si="120"/>
        <v>1.9307077845080111E-3</v>
      </c>
      <c r="AF151" s="3">
        <f t="shared" si="121"/>
        <v>6378128.1123225596</v>
      </c>
      <c r="AG151" s="2">
        <f t="shared" si="122"/>
        <v>12314.316898137184</v>
      </c>
      <c r="AH151" s="2">
        <f t="shared" si="109"/>
        <v>-0.89797433618022338</v>
      </c>
      <c r="AI151" s="2">
        <f t="shared" si="110"/>
        <v>465.10053339631202</v>
      </c>
      <c r="AJ151" s="1">
        <f t="shared" si="111"/>
        <v>-7225029.4414176643</v>
      </c>
      <c r="AK151" s="1">
        <f t="shared" si="112"/>
        <v>9324910.7792156842</v>
      </c>
      <c r="AL151" s="1">
        <f t="shared" si="131"/>
        <v>11796398.241399148</v>
      </c>
      <c r="AM151" s="1">
        <f t="shared" si="132"/>
        <v>-7525041.3290951047</v>
      </c>
      <c r="AN151" s="1">
        <f t="shared" si="133"/>
        <v>9337225.0961138215</v>
      </c>
      <c r="AO151" s="2">
        <f t="shared" si="123"/>
        <v>0.89797433618022338</v>
      </c>
      <c r="AP151" s="2">
        <f t="shared" si="124"/>
        <v>-465.10053339631202</v>
      </c>
      <c r="AQ151" s="2">
        <f t="shared" si="125"/>
        <v>-6566.0080722003568</v>
      </c>
      <c r="AR151" s="1">
        <f t="shared" si="126"/>
        <v>1882.7725175585376</v>
      </c>
      <c r="AS151" s="2">
        <f t="shared" si="127"/>
        <v>-6565.1100978641762</v>
      </c>
      <c r="AT151" s="2">
        <f t="shared" si="128"/>
        <v>1417.6719841622257</v>
      </c>
      <c r="AU151" s="2">
        <f t="shared" si="129"/>
        <v>6716.4324199500907</v>
      </c>
    </row>
    <row r="152" spans="4:47" x14ac:dyDescent="0.2">
      <c r="D152" s="11">
        <f t="shared" si="113"/>
        <v>74.5</v>
      </c>
      <c r="E152" s="12">
        <f t="shared" si="114"/>
        <v>1.3002702927357754</v>
      </c>
      <c r="F152" s="13">
        <f t="shared" si="91"/>
        <v>2776205.8698889725</v>
      </c>
      <c r="G152" s="13">
        <f t="shared" si="92"/>
        <v>-934154.13011102751</v>
      </c>
      <c r="H152" s="13">
        <f t="shared" si="93"/>
        <v>-934.15413011102748</v>
      </c>
      <c r="I152" s="13">
        <f t="shared" si="94"/>
        <v>9360234.0435464922</v>
      </c>
      <c r="J152" s="12">
        <f t="shared" si="115"/>
        <v>9360.2340435464921</v>
      </c>
      <c r="K152" s="13">
        <f t="shared" si="95"/>
        <v>9406732.9763723072</v>
      </c>
      <c r="L152" s="13">
        <f t="shared" si="96"/>
        <v>6809.954419962949</v>
      </c>
      <c r="M152" s="12">
        <f t="shared" si="97"/>
        <v>-6562.279464038962</v>
      </c>
      <c r="N152" s="13">
        <f t="shared" si="98"/>
        <v>1819.8811603578465</v>
      </c>
      <c r="O152" s="12">
        <f t="shared" si="99"/>
        <v>149.32431190652528</v>
      </c>
      <c r="P152" s="13">
        <f t="shared" si="100"/>
        <v>-6562279.4640389625</v>
      </c>
      <c r="Q152" s="13">
        <f t="shared" si="101"/>
        <v>1819881.1603578464</v>
      </c>
      <c r="R152" s="13">
        <f t="shared" si="116"/>
        <v>6809954.4199629501</v>
      </c>
      <c r="S152" s="1">
        <f t="shared" si="102"/>
        <v>2200558.4611353474</v>
      </c>
      <c r="T152" s="1">
        <f t="shared" si="130"/>
        <v>8569059.9126677625</v>
      </c>
      <c r="U152" s="3">
        <f t="shared" si="103"/>
        <v>8847103.7819030937</v>
      </c>
      <c r="V152" s="14">
        <f t="shared" si="90"/>
        <v>59724422140303.992</v>
      </c>
      <c r="W152" s="14">
        <f t="shared" si="104"/>
        <v>23187739600.986454</v>
      </c>
      <c r="X152" s="14">
        <f t="shared" si="105"/>
        <v>-42371183076</v>
      </c>
      <c r="Y152" s="14">
        <f t="shared" si="117"/>
        <v>-19183443475.013546</v>
      </c>
      <c r="Z152" s="12">
        <f t="shared" si="106"/>
        <v>90.261326920133655</v>
      </c>
      <c r="AA152" s="13">
        <f t="shared" si="118"/>
        <v>397606367.59514803</v>
      </c>
      <c r="AB152" s="12">
        <f t="shared" si="107"/>
        <v>13</v>
      </c>
      <c r="AC152" s="14">
        <f t="shared" si="108"/>
        <v>30585105</v>
      </c>
      <c r="AD152" s="2">
        <f t="shared" si="119"/>
        <v>0.11156938267225107</v>
      </c>
      <c r="AE152" s="3">
        <f t="shared" si="120"/>
        <v>1.9472530720482906E-3</v>
      </c>
      <c r="AF152" s="3">
        <f t="shared" si="121"/>
        <v>6378127.9077056497</v>
      </c>
      <c r="AG152" s="2">
        <f t="shared" si="122"/>
        <v>12419.844860033985</v>
      </c>
      <c r="AH152" s="2">
        <f t="shared" si="109"/>
        <v>-0.90566955811712846</v>
      </c>
      <c r="AI152" s="2">
        <f t="shared" si="110"/>
        <v>465.10051847540859</v>
      </c>
      <c r="AJ152" s="1">
        <f t="shared" si="111"/>
        <v>-7312282.0378166772</v>
      </c>
      <c r="AK152" s="1">
        <f t="shared" si="112"/>
        <v>9347814.1986864582</v>
      </c>
      <c r="AL152" s="1">
        <f t="shared" si="131"/>
        <v>11868070.563227225</v>
      </c>
      <c r="AM152" s="1">
        <f t="shared" si="132"/>
        <v>-7612294.1301110275</v>
      </c>
      <c r="AN152" s="1">
        <f t="shared" si="133"/>
        <v>9360234.0435464922</v>
      </c>
      <c r="AO152" s="2">
        <f t="shared" si="123"/>
        <v>0.90566955811712846</v>
      </c>
      <c r="AP152" s="2">
        <f t="shared" si="124"/>
        <v>-465.10051847540859</v>
      </c>
      <c r="AQ152" s="2">
        <f t="shared" si="125"/>
        <v>-6562.279464038962</v>
      </c>
      <c r="AR152" s="1">
        <f t="shared" si="126"/>
        <v>1819.8811603578465</v>
      </c>
      <c r="AS152" s="2">
        <f t="shared" si="127"/>
        <v>-6561.3737944808445</v>
      </c>
      <c r="AT152" s="2">
        <f t="shared" si="128"/>
        <v>1354.780641882438</v>
      </c>
      <c r="AU152" s="2">
        <f t="shared" si="129"/>
        <v>6699.7803440500456</v>
      </c>
    </row>
    <row r="153" spans="4:47" x14ac:dyDescent="0.2">
      <c r="D153" s="11">
        <f t="shared" si="113"/>
        <v>75</v>
      </c>
      <c r="E153" s="12">
        <f t="shared" si="114"/>
        <v>1.3089969389957472</v>
      </c>
      <c r="F153" s="13">
        <f t="shared" si="91"/>
        <v>2688741.6500475365</v>
      </c>
      <c r="G153" s="13">
        <f t="shared" si="92"/>
        <v>-1021618.3499524635</v>
      </c>
      <c r="H153" s="13">
        <f t="shared" si="93"/>
        <v>-1021.6183499524635</v>
      </c>
      <c r="I153" s="13">
        <f t="shared" si="94"/>
        <v>9382530.1729171295</v>
      </c>
      <c r="J153" s="12">
        <f t="shared" si="115"/>
        <v>9382.5301729171297</v>
      </c>
      <c r="K153" s="13">
        <f t="shared" si="95"/>
        <v>9437985.8284837417</v>
      </c>
      <c r="L153" s="13">
        <f t="shared" si="96"/>
        <v>6789.3198610870313</v>
      </c>
      <c r="M153" s="12">
        <f t="shared" si="97"/>
        <v>-6557.9793967612732</v>
      </c>
      <c r="N153" s="13">
        <f t="shared" si="98"/>
        <v>1757.2052833421237</v>
      </c>
      <c r="O153" s="12">
        <f t="shared" si="99"/>
        <v>148.37887777604985</v>
      </c>
      <c r="P153" s="13">
        <f t="shared" si="100"/>
        <v>-6557979.396761273</v>
      </c>
      <c r="Q153" s="13">
        <f t="shared" si="101"/>
        <v>1757205.2833421237</v>
      </c>
      <c r="R153" s="13">
        <f t="shared" si="116"/>
        <v>6789319.8610870317</v>
      </c>
      <c r="S153" s="1">
        <f t="shared" si="102"/>
        <v>2136289.6721191066</v>
      </c>
      <c r="T153" s="1">
        <f t="shared" si="130"/>
        <v>8612593.8240769468</v>
      </c>
      <c r="U153" s="3">
        <f t="shared" si="103"/>
        <v>8873584.7289430406</v>
      </c>
      <c r="V153" s="14">
        <f t="shared" si="90"/>
        <v>59735246401385.781</v>
      </c>
      <c r="W153" s="14">
        <f t="shared" si="104"/>
        <v>23047432088.075413</v>
      </c>
      <c r="X153" s="14">
        <f t="shared" si="105"/>
        <v>-42230875563</v>
      </c>
      <c r="Y153" s="14">
        <f t="shared" si="117"/>
        <v>-19183443474.924587</v>
      </c>
      <c r="Z153" s="12">
        <f t="shared" si="106"/>
        <v>90.286298665272056</v>
      </c>
      <c r="AA153" s="13">
        <f t="shared" si="118"/>
        <v>398928773.40748674</v>
      </c>
      <c r="AB153" s="12">
        <f t="shared" si="107"/>
        <v>13</v>
      </c>
      <c r="AC153" s="14">
        <f t="shared" si="108"/>
        <v>30686828</v>
      </c>
      <c r="AD153" s="2">
        <f t="shared" si="119"/>
        <v>0.11251735781913948</v>
      </c>
      <c r="AE153" s="3">
        <f t="shared" si="120"/>
        <v>1.9637983595885704E-3</v>
      </c>
      <c r="AF153" s="3">
        <f t="shared" si="121"/>
        <v>6378127.7013427503</v>
      </c>
      <c r="AG153" s="2">
        <f t="shared" si="122"/>
        <v>12525.372818530899</v>
      </c>
      <c r="AH153" s="2">
        <f t="shared" si="109"/>
        <v>-0.91336477980610953</v>
      </c>
      <c r="AI153" s="2">
        <f t="shared" si="110"/>
        <v>465.10050342718546</v>
      </c>
      <c r="AJ153" s="1">
        <f t="shared" si="111"/>
        <v>-7399746.0512952134</v>
      </c>
      <c r="AK153" s="1">
        <f t="shared" si="112"/>
        <v>9370004.800098598</v>
      </c>
      <c r="AL153" s="1">
        <f t="shared" si="131"/>
        <v>11939565.803559603</v>
      </c>
      <c r="AM153" s="1">
        <f t="shared" si="132"/>
        <v>-7699758.3499524631</v>
      </c>
      <c r="AN153" s="1">
        <f t="shared" si="133"/>
        <v>9382530.1729171295</v>
      </c>
      <c r="AO153" s="2">
        <f t="shared" si="123"/>
        <v>0.91336477980610953</v>
      </c>
      <c r="AP153" s="2">
        <f t="shared" si="124"/>
        <v>-465.10050342718546</v>
      </c>
      <c r="AQ153" s="2">
        <f t="shared" si="125"/>
        <v>-6557.9793967612732</v>
      </c>
      <c r="AR153" s="1">
        <f t="shared" si="126"/>
        <v>1757.2052833421237</v>
      </c>
      <c r="AS153" s="2">
        <f t="shared" si="127"/>
        <v>-6557.0660319814669</v>
      </c>
      <c r="AT153" s="2">
        <f t="shared" si="128"/>
        <v>1292.1047799149383</v>
      </c>
      <c r="AU153" s="2">
        <f t="shared" si="129"/>
        <v>6683.1616552380519</v>
      </c>
    </row>
    <row r="154" spans="4:47" x14ac:dyDescent="0.2">
      <c r="D154" s="11">
        <f t="shared" si="113"/>
        <v>75.5</v>
      </c>
      <c r="E154" s="12">
        <f t="shared" si="114"/>
        <v>1.3177235852557188</v>
      </c>
      <c r="F154" s="13">
        <f t="shared" si="91"/>
        <v>2601072.6721195653</v>
      </c>
      <c r="G154" s="13">
        <f t="shared" si="92"/>
        <v>-1109287.3278804347</v>
      </c>
      <c r="H154" s="13">
        <f t="shared" si="93"/>
        <v>-1109.2873278804348</v>
      </c>
      <c r="I154" s="13">
        <f t="shared" si="94"/>
        <v>9404111.7862891555</v>
      </c>
      <c r="J154" s="12">
        <f t="shared" si="115"/>
        <v>9404.1117862891551</v>
      </c>
      <c r="K154" s="13">
        <f t="shared" si="95"/>
        <v>9469310.2634151094</v>
      </c>
      <c r="L154" s="13">
        <f t="shared" si="96"/>
        <v>6768.712218044604</v>
      </c>
      <c r="M154" s="12">
        <f t="shared" si="97"/>
        <v>-6553.1127622983513</v>
      </c>
      <c r="N154" s="13">
        <f t="shared" si="98"/>
        <v>1694.7501925973552</v>
      </c>
      <c r="O154" s="12">
        <f t="shared" si="99"/>
        <v>147.4391561116515</v>
      </c>
      <c r="P154" s="13">
        <f t="shared" si="100"/>
        <v>-6553112.7622983512</v>
      </c>
      <c r="Q154" s="13">
        <f t="shared" si="101"/>
        <v>1694750.1925973552</v>
      </c>
      <c r="R154" s="13">
        <f t="shared" si="116"/>
        <v>6768712.2180446032</v>
      </c>
      <c r="S154" s="1">
        <f t="shared" si="102"/>
        <v>2071522.9160273373</v>
      </c>
      <c r="T154" s="1">
        <f t="shared" si="130"/>
        <v>8655762.5527716056</v>
      </c>
      <c r="U154" s="3">
        <f t="shared" si="103"/>
        <v>8900192.8384496048</v>
      </c>
      <c r="V154" s="14">
        <f t="shared" si="90"/>
        <v>59746240052240.641</v>
      </c>
      <c r="W154" s="14">
        <f t="shared" si="104"/>
        <v>22907732545.353153</v>
      </c>
      <c r="X154" s="14">
        <f t="shared" si="105"/>
        <v>-42091176021</v>
      </c>
      <c r="Y154" s="14">
        <f t="shared" si="117"/>
        <v>-19183443475.646847</v>
      </c>
      <c r="Z154" s="12">
        <f t="shared" si="106"/>
        <v>90.310505156377417</v>
      </c>
      <c r="AA154" s="13">
        <f t="shared" si="118"/>
        <v>400254329.19777703</v>
      </c>
      <c r="AB154" s="12">
        <f t="shared" si="107"/>
        <v>13</v>
      </c>
      <c r="AC154" s="14">
        <f t="shared" si="108"/>
        <v>30788794</v>
      </c>
      <c r="AD154" s="2">
        <f t="shared" si="119"/>
        <v>0.11346533296602788</v>
      </c>
      <c r="AE154" s="3">
        <f t="shared" si="120"/>
        <v>1.9803436471288499E-3</v>
      </c>
      <c r="AF154" s="3">
        <f t="shared" si="121"/>
        <v>6378127.4932338605</v>
      </c>
      <c r="AG154" s="2">
        <f t="shared" si="122"/>
        <v>12630.900773599033</v>
      </c>
      <c r="AH154" s="2">
        <f t="shared" si="109"/>
        <v>-0.92106000124506038</v>
      </c>
      <c r="AI154" s="2">
        <f t="shared" si="110"/>
        <v>465.10048825164279</v>
      </c>
      <c r="AJ154" s="1">
        <f t="shared" si="111"/>
        <v>-7487414.8211142952</v>
      </c>
      <c r="AK154" s="1">
        <f t="shared" si="112"/>
        <v>9391480.8855155557</v>
      </c>
      <c r="AL154" s="1">
        <f t="shared" si="131"/>
        <v>12010882.312571632</v>
      </c>
      <c r="AM154" s="1">
        <f t="shared" si="132"/>
        <v>-7787427.3278804347</v>
      </c>
      <c r="AN154" s="1">
        <f t="shared" si="133"/>
        <v>9404111.7862891555</v>
      </c>
      <c r="AO154" s="2">
        <f t="shared" si="123"/>
        <v>0.92106000124506038</v>
      </c>
      <c r="AP154" s="2">
        <f t="shared" si="124"/>
        <v>-465.10048825164279</v>
      </c>
      <c r="AQ154" s="2">
        <f t="shared" si="125"/>
        <v>-6553.1127622983513</v>
      </c>
      <c r="AR154" s="1">
        <f t="shared" si="126"/>
        <v>1694.7501925973552</v>
      </c>
      <c r="AS154" s="2">
        <f t="shared" si="127"/>
        <v>-6552.1917022971065</v>
      </c>
      <c r="AT154" s="2">
        <f t="shared" si="128"/>
        <v>1229.6497043457125</v>
      </c>
      <c r="AU154" s="2">
        <f t="shared" si="129"/>
        <v>6666.5774201646045</v>
      </c>
    </row>
    <row r="155" spans="4:47" x14ac:dyDescent="0.2">
      <c r="D155" s="11">
        <f t="shared" si="113"/>
        <v>76</v>
      </c>
      <c r="E155" s="12">
        <f t="shared" si="114"/>
        <v>1.3264502315156905</v>
      </c>
      <c r="F155" s="13">
        <f t="shared" si="91"/>
        <v>2513205.6124371476</v>
      </c>
      <c r="G155" s="13">
        <f t="shared" si="92"/>
        <v>-1197154.3875628524</v>
      </c>
      <c r="H155" s="13">
        <f t="shared" si="93"/>
        <v>-1197.1543875628524</v>
      </c>
      <c r="I155" s="13">
        <f t="shared" si="94"/>
        <v>9424977.2401391566</v>
      </c>
      <c r="J155" s="12">
        <f t="shared" si="115"/>
        <v>9424.9772401391565</v>
      </c>
      <c r="K155" s="13">
        <f t="shared" si="95"/>
        <v>9500703.9004908521</v>
      </c>
      <c r="L155" s="13">
        <f t="shared" si="96"/>
        <v>6748.1328720265246</v>
      </c>
      <c r="M155" s="12">
        <f t="shared" si="97"/>
        <v>-6547.684486069903</v>
      </c>
      <c r="N155" s="13">
        <f t="shared" si="98"/>
        <v>1632.521096159086</v>
      </c>
      <c r="O155" s="12">
        <f t="shared" si="99"/>
        <v>146.50517834855381</v>
      </c>
      <c r="P155" s="13">
        <f t="shared" si="100"/>
        <v>-6547684.4860699028</v>
      </c>
      <c r="Q155" s="13">
        <f t="shared" si="101"/>
        <v>1632521.0961590861</v>
      </c>
      <c r="R155" s="13">
        <f t="shared" si="116"/>
        <v>6748132.8720265245</v>
      </c>
      <c r="S155" s="1">
        <f t="shared" si="102"/>
        <v>2006257.816942587</v>
      </c>
      <c r="T155" s="1">
        <f t="shared" si="130"/>
        <v>8698560.6658876278</v>
      </c>
      <c r="U155" s="3">
        <f t="shared" si="103"/>
        <v>8926927.1357041243</v>
      </c>
      <c r="V155" s="14">
        <f t="shared" si="90"/>
        <v>59757397463765.32</v>
      </c>
      <c r="W155" s="14">
        <f t="shared" si="104"/>
        <v>22768648629.262478</v>
      </c>
      <c r="X155" s="14">
        <f t="shared" si="105"/>
        <v>-41952092105</v>
      </c>
      <c r="Y155" s="14">
        <f t="shared" si="117"/>
        <v>-19183443475.737522</v>
      </c>
      <c r="Z155" s="12">
        <f t="shared" si="106"/>
        <v>90.33393963799692</v>
      </c>
      <c r="AA155" s="13">
        <f t="shared" si="118"/>
        <v>401582934.01985818</v>
      </c>
      <c r="AB155" s="12">
        <f t="shared" si="107"/>
        <v>13</v>
      </c>
      <c r="AC155" s="14">
        <f t="shared" si="108"/>
        <v>30890994</v>
      </c>
      <c r="AD155" s="2">
        <f t="shared" si="119"/>
        <v>0.11441330811291629</v>
      </c>
      <c r="AE155" s="3">
        <f t="shared" si="120"/>
        <v>1.9968889346691295E-3</v>
      </c>
      <c r="AF155" s="3">
        <f t="shared" si="121"/>
        <v>6378127.2833789801</v>
      </c>
      <c r="AG155" s="2">
        <f t="shared" si="122"/>
        <v>12736.428725209502</v>
      </c>
      <c r="AH155" s="2">
        <f t="shared" si="109"/>
        <v>-0.92875522243187403</v>
      </c>
      <c r="AI155" s="2">
        <f t="shared" si="110"/>
        <v>465.10047294878041</v>
      </c>
      <c r="AJ155" s="1">
        <f t="shared" si="111"/>
        <v>-7575281.6709418325</v>
      </c>
      <c r="AK155" s="1">
        <f t="shared" si="112"/>
        <v>9412240.8114139475</v>
      </c>
      <c r="AL155" s="1">
        <f t="shared" si="131"/>
        <v>12082018.435930047</v>
      </c>
      <c r="AM155" s="1">
        <f t="shared" si="132"/>
        <v>-7875294.3875628524</v>
      </c>
      <c r="AN155" s="1">
        <f t="shared" si="133"/>
        <v>9424977.2401391566</v>
      </c>
      <c r="AO155" s="2">
        <f t="shared" si="123"/>
        <v>0.92875522243187403</v>
      </c>
      <c r="AP155" s="2">
        <f t="shared" si="124"/>
        <v>-465.10047294878041</v>
      </c>
      <c r="AQ155" s="2">
        <f t="shared" si="125"/>
        <v>-6547.684486069903</v>
      </c>
      <c r="AR155" s="1">
        <f t="shared" si="126"/>
        <v>1632.521096159086</v>
      </c>
      <c r="AS155" s="2">
        <f t="shared" si="127"/>
        <v>-6546.7557308474707</v>
      </c>
      <c r="AT155" s="2">
        <f t="shared" si="128"/>
        <v>1167.4206232103056</v>
      </c>
      <c r="AU155" s="2">
        <f t="shared" si="129"/>
        <v>6650.0286849667746</v>
      </c>
    </row>
    <row r="156" spans="4:47" x14ac:dyDescent="0.2">
      <c r="D156" s="11">
        <f t="shared" si="113"/>
        <v>76.5</v>
      </c>
      <c r="E156" s="12">
        <f t="shared" si="114"/>
        <v>1.3351768777756621</v>
      </c>
      <c r="F156" s="13">
        <f t="shared" si="91"/>
        <v>2425147.1624170742</v>
      </c>
      <c r="G156" s="13">
        <f t="shared" si="92"/>
        <v>-1285212.8375829258</v>
      </c>
      <c r="H156" s="13">
        <f t="shared" si="93"/>
        <v>-1285.2128375829259</v>
      </c>
      <c r="I156" s="13">
        <f t="shared" si="94"/>
        <v>9445124.9454820361</v>
      </c>
      <c r="J156" s="12">
        <f t="shared" si="115"/>
        <v>9445.1249454820354</v>
      </c>
      <c r="K156" s="13">
        <f t="shared" si="95"/>
        <v>9532164.3541042134</v>
      </c>
      <c r="L156" s="13">
        <f t="shared" si="96"/>
        <v>6727.5831843327687</v>
      </c>
      <c r="M156" s="12">
        <f t="shared" si="97"/>
        <v>-6541.6995254184021</v>
      </c>
      <c r="N156" s="13">
        <f t="shared" si="98"/>
        <v>1570.5231043374338</v>
      </c>
      <c r="O156" s="12">
        <f t="shared" si="99"/>
        <v>145.57697396710779</v>
      </c>
      <c r="P156" s="13">
        <f t="shared" si="100"/>
        <v>-6541699.5254184017</v>
      </c>
      <c r="Q156" s="13">
        <f t="shared" si="101"/>
        <v>1570523.1043374338</v>
      </c>
      <c r="R156" s="13">
        <f t="shared" si="116"/>
        <v>6727583.1843327684</v>
      </c>
      <c r="S156" s="1">
        <f t="shared" si="102"/>
        <v>1940494.0407613136</v>
      </c>
      <c r="T156" s="1">
        <f t="shared" si="130"/>
        <v>8740982.6667692345</v>
      </c>
      <c r="U156" s="3">
        <f t="shared" si="103"/>
        <v>8953786.634881936</v>
      </c>
      <c r="V156" s="14">
        <f t="shared" si="90"/>
        <v>59768712917962.281</v>
      </c>
      <c r="W156" s="14">
        <f t="shared" si="104"/>
        <v>22630187751.058517</v>
      </c>
      <c r="X156" s="14">
        <f t="shared" si="105"/>
        <v>-41813631226</v>
      </c>
      <c r="Y156" s="14">
        <f t="shared" si="117"/>
        <v>-19183443474.941483</v>
      </c>
      <c r="Z156" s="12">
        <f t="shared" si="106"/>
        <v>90.356595575161947</v>
      </c>
      <c r="AA156" s="13">
        <f t="shared" si="118"/>
        <v>402914486.69528604</v>
      </c>
      <c r="AB156" s="12">
        <f t="shared" si="107"/>
        <v>13</v>
      </c>
      <c r="AC156" s="14">
        <f t="shared" si="108"/>
        <v>30993422</v>
      </c>
      <c r="AD156" s="2">
        <f t="shared" si="119"/>
        <v>0.1153612832598047</v>
      </c>
      <c r="AE156" s="3">
        <f t="shared" si="120"/>
        <v>2.013434222209409E-3</v>
      </c>
      <c r="AF156" s="3">
        <f t="shared" si="121"/>
        <v>6378127.0717781093</v>
      </c>
      <c r="AG156" s="2">
        <f t="shared" si="122"/>
        <v>12841.956673333418</v>
      </c>
      <c r="AH156" s="2">
        <f t="shared" si="109"/>
        <v>-0.93645044336444416</v>
      </c>
      <c r="AI156" s="2">
        <f t="shared" si="110"/>
        <v>465.10045751859838</v>
      </c>
      <c r="AJ156" s="1">
        <f t="shared" si="111"/>
        <v>-7663339.9093610346</v>
      </c>
      <c r="AK156" s="1">
        <f t="shared" si="112"/>
        <v>9432282.9888087027</v>
      </c>
      <c r="AL156" s="1">
        <f t="shared" si="131"/>
        <v>12152972.514877817</v>
      </c>
      <c r="AM156" s="1">
        <f t="shared" si="132"/>
        <v>-7963352.8375829253</v>
      </c>
      <c r="AN156" s="1">
        <f t="shared" si="133"/>
        <v>9445124.9454820361</v>
      </c>
      <c r="AO156" s="2">
        <f t="shared" si="123"/>
        <v>0.93645044336444416</v>
      </c>
      <c r="AP156" s="2">
        <f t="shared" si="124"/>
        <v>-465.10045751859838</v>
      </c>
      <c r="AQ156" s="2">
        <f t="shared" si="125"/>
        <v>-6541.6995254184021</v>
      </c>
      <c r="AR156" s="1">
        <f t="shared" si="126"/>
        <v>1570.5231043374338</v>
      </c>
      <c r="AS156" s="2">
        <f t="shared" si="127"/>
        <v>-6540.7630749750379</v>
      </c>
      <c r="AT156" s="2">
        <f t="shared" si="128"/>
        <v>1105.4226468188353</v>
      </c>
      <c r="AU156" s="2">
        <f t="shared" si="129"/>
        <v>6633.5164755246424</v>
      </c>
    </row>
    <row r="157" spans="4:47" x14ac:dyDescent="0.2">
      <c r="D157" s="11">
        <f t="shared" si="113"/>
        <v>77</v>
      </c>
      <c r="E157" s="12">
        <f t="shared" si="114"/>
        <v>1.3439035240356338</v>
      </c>
      <c r="F157" s="13">
        <f t="shared" si="91"/>
        <v>2336904.0280512408</v>
      </c>
      <c r="G157" s="13">
        <f t="shared" si="92"/>
        <v>-1373455.9719487592</v>
      </c>
      <c r="H157" s="13">
        <f t="shared" si="93"/>
        <v>-1373.4559719487593</v>
      </c>
      <c r="I157" s="13">
        <f t="shared" si="94"/>
        <v>9464553.3679920305</v>
      </c>
      <c r="J157" s="12">
        <f t="shared" si="115"/>
        <v>9464.55336799203</v>
      </c>
      <c r="K157" s="13">
        <f t="shared" si="95"/>
        <v>9563689.2338914368</v>
      </c>
      <c r="L157" s="13">
        <f t="shared" si="96"/>
        <v>6707.0644965935617</v>
      </c>
      <c r="M157" s="12">
        <f t="shared" si="97"/>
        <v>-6535.1628680646199</v>
      </c>
      <c r="N157" s="13">
        <f t="shared" si="98"/>
        <v>1508.7612300610249</v>
      </c>
      <c r="O157" s="12">
        <f t="shared" si="99"/>
        <v>144.65457053686967</v>
      </c>
      <c r="P157" s="13">
        <f t="shared" si="100"/>
        <v>-6535162.8680646196</v>
      </c>
      <c r="Q157" s="13">
        <f t="shared" si="101"/>
        <v>1508761.2300610249</v>
      </c>
      <c r="R157" s="13">
        <f t="shared" si="116"/>
        <v>6707064.496593561</v>
      </c>
      <c r="S157" s="1">
        <f t="shared" si="102"/>
        <v>1874231.2965904998</v>
      </c>
      <c r="T157" s="1">
        <f t="shared" si="130"/>
        <v>8783022.9946725667</v>
      </c>
      <c r="U157" s="3">
        <f t="shared" si="103"/>
        <v>8980770.3387886714</v>
      </c>
      <c r="V157" s="14">
        <f t="shared" si="90"/>
        <v>59780180611645.383</v>
      </c>
      <c r="W157" s="14">
        <f t="shared" si="104"/>
        <v>22492357080.732922</v>
      </c>
      <c r="X157" s="14">
        <f t="shared" si="105"/>
        <v>-41675800556</v>
      </c>
      <c r="Y157" s="14">
        <f t="shared" si="117"/>
        <v>-19183443475.267078</v>
      </c>
      <c r="Z157" s="12">
        <f t="shared" si="106"/>
        <v>90.378466654671783</v>
      </c>
      <c r="AA157" s="13">
        <f t="shared" si="118"/>
        <v>404248885.82121295</v>
      </c>
      <c r="AB157" s="12">
        <f t="shared" si="107"/>
        <v>13</v>
      </c>
      <c r="AC157" s="14">
        <f t="shared" si="108"/>
        <v>31096068</v>
      </c>
      <c r="AD157" s="2">
        <f t="shared" si="119"/>
        <v>0.11630925840669311</v>
      </c>
      <c r="AE157" s="3">
        <f t="shared" si="120"/>
        <v>2.0299795097496885E-3</v>
      </c>
      <c r="AF157" s="3">
        <f t="shared" si="121"/>
        <v>6378126.8584312489</v>
      </c>
      <c r="AG157" s="2">
        <f t="shared" si="122"/>
        <v>12947.484617941893</v>
      </c>
      <c r="AH157" s="2">
        <f t="shared" si="109"/>
        <v>-0.94414566404066436</v>
      </c>
      <c r="AI157" s="2">
        <f t="shared" si="110"/>
        <v>465.10044196109669</v>
      </c>
      <c r="AJ157" s="1">
        <f t="shared" si="111"/>
        <v>-7751582.8303800076</v>
      </c>
      <c r="AK157" s="1">
        <f t="shared" si="112"/>
        <v>9451605.8833740894</v>
      </c>
      <c r="AL157" s="1">
        <f t="shared" si="131"/>
        <v>12223742.886320615</v>
      </c>
      <c r="AM157" s="1">
        <f t="shared" si="132"/>
        <v>-8051595.9719487596</v>
      </c>
      <c r="AN157" s="1">
        <f t="shared" si="133"/>
        <v>9464553.3679920305</v>
      </c>
      <c r="AO157" s="2">
        <f t="shared" si="123"/>
        <v>0.94414566404066436</v>
      </c>
      <c r="AP157" s="2">
        <f t="shared" si="124"/>
        <v>-465.10044196109669</v>
      </c>
      <c r="AQ157" s="2">
        <f t="shared" si="125"/>
        <v>-6535.1628680646199</v>
      </c>
      <c r="AR157" s="1">
        <f t="shared" si="126"/>
        <v>1508.7612300610249</v>
      </c>
      <c r="AS157" s="2">
        <f t="shared" si="127"/>
        <v>-6534.2187224005793</v>
      </c>
      <c r="AT157" s="2">
        <f t="shared" si="128"/>
        <v>1043.6607880999281</v>
      </c>
      <c r="AU157" s="2">
        <f t="shared" si="129"/>
        <v>6617.0417977210654</v>
      </c>
    </row>
    <row r="158" spans="4:47" x14ac:dyDescent="0.2">
      <c r="D158" s="11">
        <f t="shared" si="113"/>
        <v>77.5</v>
      </c>
      <c r="E158" s="12">
        <f t="shared" si="114"/>
        <v>1.3526301702956054</v>
      </c>
      <c r="F158" s="13">
        <f t="shared" si="91"/>
        <v>2248482.9293959821</v>
      </c>
      <c r="G158" s="13">
        <f t="shared" si="92"/>
        <v>-1461877.0706040179</v>
      </c>
      <c r="H158" s="13">
        <f t="shared" si="93"/>
        <v>-1461.8770706040179</v>
      </c>
      <c r="I158" s="13">
        <f t="shared" si="94"/>
        <v>9483261.0281195454</v>
      </c>
      <c r="J158" s="12">
        <f t="shared" si="115"/>
        <v>9483.2610281195448</v>
      </c>
      <c r="K158" s="13">
        <f t="shared" si="95"/>
        <v>9595276.1449063439</v>
      </c>
      <c r="L158" s="13">
        <f t="shared" si="96"/>
        <v>6686.5781309935282</v>
      </c>
      <c r="M158" s="12">
        <f t="shared" si="97"/>
        <v>-6528.0795305844485</v>
      </c>
      <c r="N158" s="13">
        <f t="shared" si="98"/>
        <v>1447.2403892392006</v>
      </c>
      <c r="O158" s="12">
        <f t="shared" si="99"/>
        <v>143.73799376035717</v>
      </c>
      <c r="P158" s="13">
        <f t="shared" si="100"/>
        <v>-6528079.5305844489</v>
      </c>
      <c r="Q158" s="13">
        <f t="shared" si="101"/>
        <v>1447240.3892392006</v>
      </c>
      <c r="R158" s="13">
        <f t="shared" si="116"/>
        <v>6686578.1309935292</v>
      </c>
      <c r="S158" s="1">
        <f t="shared" si="102"/>
        <v>1807469.3381690802</v>
      </c>
      <c r="T158" s="1">
        <f t="shared" si="130"/>
        <v>8824676.0244855974</v>
      </c>
      <c r="U158" s="3">
        <f t="shared" si="103"/>
        <v>9007877.2385924701</v>
      </c>
      <c r="V158" s="14">
        <f t="shared" si="90"/>
        <v>59791794660175.617</v>
      </c>
      <c r="W158" s="14">
        <f t="shared" si="104"/>
        <v>22355163550.940453</v>
      </c>
      <c r="X158" s="14">
        <f t="shared" si="105"/>
        <v>-41538607026</v>
      </c>
      <c r="Y158" s="14">
        <f t="shared" si="117"/>
        <v>-19183443475.059547</v>
      </c>
      <c r="Z158" s="12">
        <f t="shared" si="106"/>
        <v>90.399546786410767</v>
      </c>
      <c r="AA158" s="13">
        <f t="shared" si="118"/>
        <v>405586029.77793097</v>
      </c>
      <c r="AB158" s="12">
        <f t="shared" si="107"/>
        <v>13</v>
      </c>
      <c r="AC158" s="14">
        <f t="shared" si="108"/>
        <v>31198925</v>
      </c>
      <c r="AD158" s="2">
        <f t="shared" si="119"/>
        <v>0.11725723355358152</v>
      </c>
      <c r="AE158" s="3">
        <f t="shared" si="120"/>
        <v>2.0465247972899681E-3</v>
      </c>
      <c r="AF158" s="3">
        <f t="shared" si="121"/>
        <v>6378126.6433383981</v>
      </c>
      <c r="AG158" s="2">
        <f t="shared" si="122"/>
        <v>13053.012559006038</v>
      </c>
      <c r="AH158" s="2">
        <f t="shared" si="109"/>
        <v>-0.9518408844585311</v>
      </c>
      <c r="AI158" s="2">
        <f t="shared" si="110"/>
        <v>465.10042627627536</v>
      </c>
      <c r="AJ158" s="1">
        <f t="shared" si="111"/>
        <v>-7840003.713942416</v>
      </c>
      <c r="AK158" s="1">
        <f t="shared" si="112"/>
        <v>9470208.0155605394</v>
      </c>
      <c r="AL158" s="1">
        <f t="shared" si="131"/>
        <v>12294327.882914867</v>
      </c>
      <c r="AM158" s="1">
        <f t="shared" si="132"/>
        <v>-8140017.0706040179</v>
      </c>
      <c r="AN158" s="1">
        <f t="shared" si="133"/>
        <v>9483261.0281195454</v>
      </c>
      <c r="AO158" s="2">
        <f t="shared" si="123"/>
        <v>0.9518408844585311</v>
      </c>
      <c r="AP158" s="2">
        <f t="shared" si="124"/>
        <v>-465.10042627627536</v>
      </c>
      <c r="AQ158" s="2">
        <f t="shared" si="125"/>
        <v>-6528.0795305844485</v>
      </c>
      <c r="AR158" s="1">
        <f t="shared" si="126"/>
        <v>1447.2403892392006</v>
      </c>
      <c r="AS158" s="2">
        <f t="shared" si="127"/>
        <v>-6527.1276896999898</v>
      </c>
      <c r="AT158" s="2">
        <f t="shared" si="128"/>
        <v>982.13996296292521</v>
      </c>
      <c r="AU158" s="2">
        <f t="shared" si="129"/>
        <v>6600.6056377045543</v>
      </c>
    </row>
    <row r="159" spans="4:47" x14ac:dyDescent="0.2">
      <c r="D159" s="11">
        <f t="shared" si="113"/>
        <v>78</v>
      </c>
      <c r="E159" s="12">
        <f t="shared" si="114"/>
        <v>1.3613568165555769</v>
      </c>
      <c r="F159" s="13">
        <f t="shared" si="91"/>
        <v>2159890.6000602939</v>
      </c>
      <c r="G159" s="13">
        <f t="shared" si="92"/>
        <v>-1550469.3999397061</v>
      </c>
      <c r="H159" s="13">
        <f t="shared" si="93"/>
        <v>-1550.4693999397061</v>
      </c>
      <c r="I159" s="13">
        <f t="shared" si="94"/>
        <v>9501246.5012038276</v>
      </c>
      <c r="J159" s="12">
        <f t="shared" si="115"/>
        <v>9501.2465012038283</v>
      </c>
      <c r="K159" s="13">
        <f t="shared" si="95"/>
        <v>9626922.6877952721</v>
      </c>
      <c r="L159" s="13">
        <f t="shared" si="96"/>
        <v>6666.1253904986561</v>
      </c>
      <c r="M159" s="12">
        <f t="shared" si="97"/>
        <v>-6520.4545569069633</v>
      </c>
      <c r="N159" s="13">
        <f t="shared" si="98"/>
        <v>1385.9654011417722</v>
      </c>
      <c r="O159" s="12">
        <f t="shared" si="99"/>
        <v>142.8272675164643</v>
      </c>
      <c r="P159" s="13">
        <f t="shared" si="100"/>
        <v>-6520454.5569069637</v>
      </c>
      <c r="Q159" s="13">
        <f t="shared" si="101"/>
        <v>1385965.4011417723</v>
      </c>
      <c r="R159" s="13">
        <f t="shared" si="116"/>
        <v>6666125.3904986558</v>
      </c>
      <c r="S159" s="1">
        <f t="shared" si="102"/>
        <v>1740207.9653142756</v>
      </c>
      <c r="T159" s="1">
        <f t="shared" si="130"/>
        <v>8865936.0664650686</v>
      </c>
      <c r="U159" s="3">
        <f t="shared" si="103"/>
        <v>9035106.3135521188</v>
      </c>
      <c r="V159" s="14">
        <f t="shared" si="90"/>
        <v>59803549101225.367</v>
      </c>
      <c r="W159" s="14">
        <f t="shared" si="104"/>
        <v>22218613860.92543</v>
      </c>
      <c r="X159" s="14">
        <f t="shared" si="105"/>
        <v>-41402057336</v>
      </c>
      <c r="Y159" s="14">
        <f t="shared" si="117"/>
        <v>-19183443475.07457</v>
      </c>
      <c r="Z159" s="12">
        <f t="shared" si="106"/>
        <v>90.419830104552602</v>
      </c>
      <c r="AA159" s="13">
        <f t="shared" si="118"/>
        <v>406925816.7367928</v>
      </c>
      <c r="AB159" s="12">
        <f t="shared" si="107"/>
        <v>13</v>
      </c>
      <c r="AC159" s="14">
        <f t="shared" si="108"/>
        <v>31301985</v>
      </c>
      <c r="AD159" s="2">
        <f t="shared" si="119"/>
        <v>0.11820520870046992</v>
      </c>
      <c r="AE159" s="3">
        <f t="shared" si="120"/>
        <v>2.063070084830248E-3</v>
      </c>
      <c r="AF159" s="3">
        <f t="shared" si="121"/>
        <v>6378126.4264995558</v>
      </c>
      <c r="AG159" s="2">
        <f t="shared" si="122"/>
        <v>13158.540496496971</v>
      </c>
      <c r="AH159" s="2">
        <f t="shared" si="109"/>
        <v>-0.95953610461573147</v>
      </c>
      <c r="AI159" s="2">
        <f t="shared" si="110"/>
        <v>465.10041046413443</v>
      </c>
      <c r="AJ159" s="1">
        <f t="shared" si="111"/>
        <v>-7928595.8264392614</v>
      </c>
      <c r="AK159" s="1">
        <f t="shared" si="112"/>
        <v>9488087.9607073311</v>
      </c>
      <c r="AL159" s="1">
        <f t="shared" si="131"/>
        <v>12364725.833157381</v>
      </c>
      <c r="AM159" s="1">
        <f t="shared" si="132"/>
        <v>-8228609.3999397065</v>
      </c>
      <c r="AN159" s="1">
        <f t="shared" si="133"/>
        <v>9501246.5012038276</v>
      </c>
      <c r="AO159" s="2">
        <f t="shared" si="123"/>
        <v>0.95953610461573147</v>
      </c>
      <c r="AP159" s="2">
        <f t="shared" si="124"/>
        <v>-465.10041046413443</v>
      </c>
      <c r="AQ159" s="2">
        <f t="shared" si="125"/>
        <v>-6520.4545569069633</v>
      </c>
      <c r="AR159" s="1">
        <f t="shared" si="126"/>
        <v>1385.9654011417722</v>
      </c>
      <c r="AS159" s="2">
        <f t="shared" si="127"/>
        <v>-6519.4950208023474</v>
      </c>
      <c r="AT159" s="2">
        <f t="shared" si="128"/>
        <v>920.86499067763771</v>
      </c>
      <c r="AU159" s="2">
        <f t="shared" si="129"/>
        <v>6584.2089621550076</v>
      </c>
    </row>
    <row r="160" spans="4:47" x14ac:dyDescent="0.2">
      <c r="D160" s="11">
        <f t="shared" si="113"/>
        <v>78.5</v>
      </c>
      <c r="E160" s="12">
        <f t="shared" si="114"/>
        <v>1.3700834628155487</v>
      </c>
      <c r="F160" s="13">
        <f t="shared" si="91"/>
        <v>2071133.7866930531</v>
      </c>
      <c r="G160" s="13">
        <f t="shared" si="92"/>
        <v>-1639226.2133069469</v>
      </c>
      <c r="H160" s="13">
        <f t="shared" si="93"/>
        <v>-1639.2262133069469</v>
      </c>
      <c r="I160" s="13">
        <f t="shared" si="94"/>
        <v>9518508.4175814763</v>
      </c>
      <c r="J160" s="12">
        <f t="shared" si="115"/>
        <v>9518.5084175814773</v>
      </c>
      <c r="K160" s="13">
        <f t="shared" si="95"/>
        <v>9658626.4589724168</v>
      </c>
      <c r="L160" s="13">
        <f t="shared" si="96"/>
        <v>6645.7075590858012</v>
      </c>
      <c r="M160" s="12">
        <f t="shared" si="97"/>
        <v>-6512.2930168335679</v>
      </c>
      <c r="N160" s="13">
        <f t="shared" si="98"/>
        <v>1324.9409887956892</v>
      </c>
      <c r="O160" s="12">
        <f t="shared" si="99"/>
        <v>141.92241390351208</v>
      </c>
      <c r="P160" s="13">
        <f t="shared" si="100"/>
        <v>-6512293.016833568</v>
      </c>
      <c r="Q160" s="13">
        <f t="shared" si="101"/>
        <v>1324940.9887956893</v>
      </c>
      <c r="R160" s="13">
        <f t="shared" si="116"/>
        <v>6645707.5590858012</v>
      </c>
      <c r="S160" s="1">
        <f t="shared" si="102"/>
        <v>1672447.0253930565</v>
      </c>
      <c r="T160" s="1">
        <f t="shared" si="130"/>
        <v>8906797.3659911714</v>
      </c>
      <c r="U160" s="3">
        <f t="shared" si="103"/>
        <v>9062456.5307411738</v>
      </c>
      <c r="V160" s="14">
        <f t="shared" si="90"/>
        <v>59815437898568.664</v>
      </c>
      <c r="W160" s="14">
        <f t="shared" si="104"/>
        <v>22082714480.44508</v>
      </c>
      <c r="X160" s="14">
        <f t="shared" si="105"/>
        <v>-41266157956</v>
      </c>
      <c r="Y160" s="14">
        <f t="shared" si="117"/>
        <v>-19183443475.55492</v>
      </c>
      <c r="Z160" s="12">
        <f t="shared" si="106"/>
        <v>90.439310968735299</v>
      </c>
      <c r="AA160" s="13">
        <f t="shared" si="118"/>
        <v>408268144.66781783</v>
      </c>
      <c r="AB160" s="12">
        <f t="shared" si="107"/>
        <v>13</v>
      </c>
      <c r="AC160" s="14">
        <f t="shared" si="108"/>
        <v>31405241</v>
      </c>
      <c r="AD160" s="2">
        <f t="shared" si="119"/>
        <v>0.11915318384735833</v>
      </c>
      <c r="AE160" s="3">
        <f t="shared" si="120"/>
        <v>2.0796153723705276E-3</v>
      </c>
      <c r="AF160" s="3">
        <f t="shared" si="121"/>
        <v>6378126.2079147249</v>
      </c>
      <c r="AG160" s="2">
        <f t="shared" si="122"/>
        <v>13264.068430385794</v>
      </c>
      <c r="AH160" s="2">
        <f t="shared" si="109"/>
        <v>-0.96723132451026228</v>
      </c>
      <c r="AI160" s="2">
        <f t="shared" si="110"/>
        <v>465.10039452467385</v>
      </c>
      <c r="AJ160" s="1">
        <f t="shared" si="111"/>
        <v>-8017352.4212216716</v>
      </c>
      <c r="AK160" s="1">
        <f t="shared" si="112"/>
        <v>9505244.3491510898</v>
      </c>
      <c r="AL160" s="1">
        <f t="shared" si="131"/>
        <v>12434935.061476506</v>
      </c>
      <c r="AM160" s="1">
        <f t="shared" si="132"/>
        <v>-8317366.2133069467</v>
      </c>
      <c r="AN160" s="1">
        <f t="shared" si="133"/>
        <v>9518508.4175814763</v>
      </c>
      <c r="AO160" s="2">
        <f t="shared" si="123"/>
        <v>0.96723132451026228</v>
      </c>
      <c r="AP160" s="2">
        <f t="shared" si="124"/>
        <v>-465.10039452467385</v>
      </c>
      <c r="AQ160" s="2">
        <f t="shared" si="125"/>
        <v>-6512.2930168335679</v>
      </c>
      <c r="AR160" s="1">
        <f t="shared" si="126"/>
        <v>1324.9409887956892</v>
      </c>
      <c r="AS160" s="2">
        <f t="shared" si="127"/>
        <v>-6511.3257855090578</v>
      </c>
      <c r="AT160" s="2">
        <f t="shared" si="128"/>
        <v>859.84059427101533</v>
      </c>
      <c r="AU160" s="2">
        <f t="shared" si="129"/>
        <v>6567.8527185520443</v>
      </c>
    </row>
    <row r="161" spans="4:47" x14ac:dyDescent="0.2">
      <c r="D161" s="11">
        <f t="shared" si="113"/>
        <v>79</v>
      </c>
      <c r="E161" s="12">
        <f t="shared" si="114"/>
        <v>1.3788101090755203</v>
      </c>
      <c r="F161" s="13">
        <f t="shared" si="91"/>
        <v>1982219.2484692368</v>
      </c>
      <c r="G161" s="13">
        <f t="shared" si="92"/>
        <v>-1728140.7515307632</v>
      </c>
      <c r="H161" s="13">
        <f t="shared" si="93"/>
        <v>-1728.1407515307633</v>
      </c>
      <c r="I161" s="13">
        <f t="shared" si="94"/>
        <v>9535045.4626907185</v>
      </c>
      <c r="J161" s="12">
        <f t="shared" si="115"/>
        <v>9535.0454626907194</v>
      </c>
      <c r="K161" s="13">
        <f t="shared" si="95"/>
        <v>9690385.050795462</v>
      </c>
      <c r="L161" s="13">
        <f t="shared" si="96"/>
        <v>6625.3259019745956</v>
      </c>
      <c r="M161" s="12">
        <f t="shared" si="97"/>
        <v>-6503.6000045781757</v>
      </c>
      <c r="N161" s="13">
        <f t="shared" si="98"/>
        <v>1264.1717793979735</v>
      </c>
      <c r="O161" s="12">
        <f t="shared" si="99"/>
        <v>141.02345328191888</v>
      </c>
      <c r="P161" s="13">
        <f t="shared" si="100"/>
        <v>-6503600.004578176</v>
      </c>
      <c r="Q161" s="13">
        <f t="shared" si="101"/>
        <v>1264171.7793979736</v>
      </c>
      <c r="R161" s="13">
        <f t="shared" si="116"/>
        <v>6625325.9019745961</v>
      </c>
      <c r="S161" s="1">
        <f t="shared" si="102"/>
        <v>1604186.4148188699</v>
      </c>
      <c r="T161" s="1">
        <f t="shared" si="130"/>
        <v>8947254.1033407487</v>
      </c>
      <c r="U161" s="3">
        <f t="shared" si="103"/>
        <v>9089926.8447681852</v>
      </c>
      <c r="V161" s="14">
        <f t="shared" ref="V161:V224" si="134">PRODUCT($B$14, N161, G161) - PRODUCT($B$14, M161, I161)</f>
        <v>59827454945895.672</v>
      </c>
      <c r="W161" s="14">
        <f t="shared" si="104"/>
        <v>21947471653.687744</v>
      </c>
      <c r="X161" s="14">
        <f t="shared" si="105"/>
        <v>-41130915129</v>
      </c>
      <c r="Y161" s="14">
        <f t="shared" si="117"/>
        <v>-19183443475.312256</v>
      </c>
      <c r="Z161" s="12">
        <f t="shared" si="106"/>
        <v>90.457983965217693</v>
      </c>
      <c r="AA161" s="13">
        <f t="shared" si="118"/>
        <v>409612911.34752816</v>
      </c>
      <c r="AB161" s="12">
        <f t="shared" si="107"/>
        <v>13</v>
      </c>
      <c r="AC161" s="14">
        <f t="shared" si="108"/>
        <v>31508685</v>
      </c>
      <c r="AD161" s="2">
        <f t="shared" si="119"/>
        <v>0.12010115899424674</v>
      </c>
      <c r="AE161" s="3">
        <f t="shared" si="120"/>
        <v>2.0961606599108071E-3</v>
      </c>
      <c r="AF161" s="3">
        <f t="shared" si="121"/>
        <v>6378125.9875839045</v>
      </c>
      <c r="AG161" s="2">
        <f t="shared" si="122"/>
        <v>13369.596360643625</v>
      </c>
      <c r="AH161" s="2">
        <f t="shared" si="109"/>
        <v>-0.97492654414001667</v>
      </c>
      <c r="AI161" s="2">
        <f t="shared" si="110"/>
        <v>465.10037845789367</v>
      </c>
      <c r="AJ161" s="1">
        <f t="shared" si="111"/>
        <v>-8106266.7391146682</v>
      </c>
      <c r="AK161" s="1">
        <f t="shared" si="112"/>
        <v>9521675.8663300741</v>
      </c>
      <c r="AL161" s="1">
        <f t="shared" si="131"/>
        <v>12504953.888324792</v>
      </c>
      <c r="AM161" s="1">
        <f t="shared" si="132"/>
        <v>-8406280.7515307628</v>
      </c>
      <c r="AN161" s="1">
        <f t="shared" si="133"/>
        <v>9535045.4626907185</v>
      </c>
      <c r="AO161" s="2">
        <f t="shared" si="123"/>
        <v>0.97492654414001667</v>
      </c>
      <c r="AP161" s="2">
        <f t="shared" si="124"/>
        <v>-465.10037845789367</v>
      </c>
      <c r="AQ161" s="2">
        <f t="shared" si="125"/>
        <v>-6503.6000045781757</v>
      </c>
      <c r="AR161" s="1">
        <f t="shared" si="126"/>
        <v>1264.1717793979735</v>
      </c>
      <c r="AS161" s="2">
        <f t="shared" si="127"/>
        <v>-6502.6250780340361</v>
      </c>
      <c r="AT161" s="2">
        <f t="shared" si="128"/>
        <v>799.07140094007991</v>
      </c>
      <c r="AU161" s="2">
        <f t="shared" si="129"/>
        <v>6551.5378354457735</v>
      </c>
    </row>
    <row r="162" spans="4:47" x14ac:dyDescent="0.2">
      <c r="D162" s="11">
        <f t="shared" si="113"/>
        <v>79.5</v>
      </c>
      <c r="E162" s="12">
        <f t="shared" si="114"/>
        <v>1.387536755335492</v>
      </c>
      <c r="F162" s="13">
        <f t="shared" si="91"/>
        <v>1893153.7565751737</v>
      </c>
      <c r="G162" s="13">
        <f t="shared" si="92"/>
        <v>-1817206.2434248263</v>
      </c>
      <c r="H162" s="13">
        <f t="shared" si="93"/>
        <v>-1817.2062434248264</v>
      </c>
      <c r="I162" s="13">
        <f t="shared" si="94"/>
        <v>9550856.3771715499</v>
      </c>
      <c r="J162" s="12">
        <f t="shared" si="115"/>
        <v>9550.8563771715508</v>
      </c>
      <c r="K162" s="13">
        <f t="shared" si="95"/>
        <v>9722196.0517416354</v>
      </c>
      <c r="L162" s="13">
        <f t="shared" si="96"/>
        <v>6604.9816658614509</v>
      </c>
      <c r="M162" s="12">
        <f t="shared" si="97"/>
        <v>-6494.3806373282159</v>
      </c>
      <c r="N162" s="13">
        <f t="shared" si="98"/>
        <v>1203.6623047442606</v>
      </c>
      <c r="O162" s="12">
        <f t="shared" si="99"/>
        <v>140.1304043164692</v>
      </c>
      <c r="P162" s="13">
        <f t="shared" si="100"/>
        <v>-6494380.6373282159</v>
      </c>
      <c r="Q162" s="13">
        <f t="shared" si="101"/>
        <v>1203662.3047442606</v>
      </c>
      <c r="R162" s="13">
        <f t="shared" si="116"/>
        <v>6604981.6658614511</v>
      </c>
      <c r="S162" s="1">
        <f t="shared" si="102"/>
        <v>1535426.0805737243</v>
      </c>
      <c r="T162" s="1">
        <f t="shared" si="130"/>
        <v>8987300.3934796657</v>
      </c>
      <c r="U162" s="3">
        <f t="shared" si="103"/>
        <v>9117516.197492918</v>
      </c>
      <c r="V162" s="14">
        <f t="shared" si="134"/>
        <v>59839594070649.242</v>
      </c>
      <c r="W162" s="14">
        <f t="shared" si="104"/>
        <v>21812891403.182953</v>
      </c>
      <c r="X162" s="14">
        <f t="shared" si="105"/>
        <v>-40996334878</v>
      </c>
      <c r="Y162" s="14">
        <f t="shared" si="117"/>
        <v>-19183443474.817047</v>
      </c>
      <c r="Z162" s="12">
        <f t="shared" si="106"/>
        <v>90.475843907923476</v>
      </c>
      <c r="AA162" s="13">
        <f t="shared" si="118"/>
        <v>410960014.36675513</v>
      </c>
      <c r="AB162" s="12">
        <f t="shared" si="107"/>
        <v>13</v>
      </c>
      <c r="AC162" s="14">
        <f t="shared" si="108"/>
        <v>31612308</v>
      </c>
      <c r="AD162" s="2">
        <f t="shared" si="119"/>
        <v>0.12104913414113515</v>
      </c>
      <c r="AE162" s="3">
        <f t="shared" si="120"/>
        <v>2.1127059474510866E-3</v>
      </c>
      <c r="AF162" s="3">
        <f t="shared" si="121"/>
        <v>6378125.7655070927</v>
      </c>
      <c r="AG162" s="2">
        <f t="shared" si="122"/>
        <v>13475.124287241573</v>
      </c>
      <c r="AH162" s="2">
        <f t="shared" si="109"/>
        <v>-0.98262176350288821</v>
      </c>
      <c r="AI162" s="2">
        <f t="shared" si="110"/>
        <v>465.10036226379384</v>
      </c>
      <c r="AJ162" s="1">
        <f t="shared" si="111"/>
        <v>-8195332.008931919</v>
      </c>
      <c r="AK162" s="1">
        <f t="shared" si="112"/>
        <v>9537381.2528843079</v>
      </c>
      <c r="AL162" s="1">
        <f t="shared" si="131"/>
        <v>12574780.630273163</v>
      </c>
      <c r="AM162" s="1">
        <f t="shared" si="132"/>
        <v>-8495346.2434248254</v>
      </c>
      <c r="AN162" s="1">
        <f t="shared" si="133"/>
        <v>9550856.3771715499</v>
      </c>
      <c r="AO162" s="2">
        <f t="shared" si="123"/>
        <v>0.98262176350288821</v>
      </c>
      <c r="AP162" s="2">
        <f t="shared" si="124"/>
        <v>-465.10036226379384</v>
      </c>
      <c r="AQ162" s="2">
        <f t="shared" si="125"/>
        <v>-6494.3806373282159</v>
      </c>
      <c r="AR162" s="1">
        <f t="shared" si="126"/>
        <v>1203.6623047442606</v>
      </c>
      <c r="AS162" s="2">
        <f t="shared" si="127"/>
        <v>-6493.3980155647132</v>
      </c>
      <c r="AT162" s="2">
        <f t="shared" si="128"/>
        <v>738.56194248046677</v>
      </c>
      <c r="AU162" s="2">
        <f t="shared" si="129"/>
        <v>6535.2652227297003</v>
      </c>
    </row>
    <row r="163" spans="4:47" x14ac:dyDescent="0.2">
      <c r="D163" s="11">
        <f t="shared" si="113"/>
        <v>80</v>
      </c>
      <c r="E163" s="12">
        <f t="shared" si="114"/>
        <v>1.3962634015954636</v>
      </c>
      <c r="F163" s="13">
        <f t="shared" si="91"/>
        <v>1803944.0936929067</v>
      </c>
      <c r="G163" s="13">
        <f t="shared" si="92"/>
        <v>-1906415.9063070933</v>
      </c>
      <c r="H163" s="13">
        <f t="shared" si="93"/>
        <v>-1906.4159063070933</v>
      </c>
      <c r="I163" s="13">
        <f t="shared" si="94"/>
        <v>9565939.9569616131</v>
      </c>
      <c r="J163" s="12">
        <f t="shared" si="115"/>
        <v>9565.9399569616126</v>
      </c>
      <c r="K163" s="13">
        <f t="shared" si="95"/>
        <v>9754057.0465840232</v>
      </c>
      <c r="L163" s="13">
        <f t="shared" si="96"/>
        <v>6584.6760791555544</v>
      </c>
      <c r="M163" s="12">
        <f t="shared" si="97"/>
        <v>-6484.6400538264179</v>
      </c>
      <c r="N163" s="13">
        <f t="shared" si="98"/>
        <v>1143.4170016723901</v>
      </c>
      <c r="O163" s="12">
        <f t="shared" si="99"/>
        <v>139.24328401816786</v>
      </c>
      <c r="P163" s="13">
        <f t="shared" si="100"/>
        <v>-6484640.0538264178</v>
      </c>
      <c r="Q163" s="13">
        <f t="shared" si="101"/>
        <v>1143417.0016723901</v>
      </c>
      <c r="R163" s="13">
        <f t="shared" si="116"/>
        <v>6584676.0791555541</v>
      </c>
      <c r="S163" s="1">
        <f t="shared" si="102"/>
        <v>1466166.021755839</v>
      </c>
      <c r="T163" s="1">
        <f t="shared" si="130"/>
        <v>9026930.2858752813</v>
      </c>
      <c r="U163" s="3">
        <f t="shared" si="103"/>
        <v>9145223.5177388489</v>
      </c>
      <c r="V163" s="14">
        <f t="shared" si="134"/>
        <v>59851849037881.625</v>
      </c>
      <c r="W163" s="14">
        <f t="shared" si="104"/>
        <v>21678979533.701679</v>
      </c>
      <c r="X163" s="14">
        <f t="shared" si="105"/>
        <v>-40862423009</v>
      </c>
      <c r="Y163" s="14">
        <f t="shared" si="117"/>
        <v>-19183443475.298321</v>
      </c>
      <c r="Z163" s="12">
        <f t="shared" si="106"/>
        <v>90.492885839512354</v>
      </c>
      <c r="AA163" s="13">
        <f t="shared" si="118"/>
        <v>412309351.13836235</v>
      </c>
      <c r="AB163" s="12">
        <f t="shared" si="107"/>
        <v>13</v>
      </c>
      <c r="AC163" s="14">
        <f t="shared" si="108"/>
        <v>31716103</v>
      </c>
      <c r="AD163" s="2">
        <f t="shared" si="119"/>
        <v>0.12199710928802356</v>
      </c>
      <c r="AE163" s="3">
        <f t="shared" si="120"/>
        <v>2.1292512349913662E-3</v>
      </c>
      <c r="AF163" s="3">
        <f t="shared" si="121"/>
        <v>6378125.5416842923</v>
      </c>
      <c r="AG163" s="2">
        <f t="shared" si="122"/>
        <v>13580.652210150756</v>
      </c>
      <c r="AH163" s="2">
        <f t="shared" si="109"/>
        <v>-0.9903169825967707</v>
      </c>
      <c r="AI163" s="2">
        <f t="shared" si="110"/>
        <v>465.10034594237442</v>
      </c>
      <c r="AJ163" s="1">
        <f t="shared" si="111"/>
        <v>-8284541.4479913861</v>
      </c>
      <c r="AK163" s="1">
        <f t="shared" si="112"/>
        <v>9552359.3047514632</v>
      </c>
      <c r="AL163" s="1">
        <f t="shared" si="131"/>
        <v>12644413.600106534</v>
      </c>
      <c r="AM163" s="1">
        <f t="shared" si="132"/>
        <v>-8584555.9063070938</v>
      </c>
      <c r="AN163" s="1">
        <f t="shared" si="133"/>
        <v>9565939.9569616131</v>
      </c>
      <c r="AO163" s="2">
        <f t="shared" si="123"/>
        <v>0.9903169825967707</v>
      </c>
      <c r="AP163" s="2">
        <f t="shared" si="124"/>
        <v>-465.10034594237442</v>
      </c>
      <c r="AQ163" s="2">
        <f t="shared" si="125"/>
        <v>-6484.6400538264179</v>
      </c>
      <c r="AR163" s="1">
        <f t="shared" si="126"/>
        <v>1143.4170016723901</v>
      </c>
      <c r="AS163" s="2">
        <f t="shared" si="127"/>
        <v>-6483.6497368438213</v>
      </c>
      <c r="AT163" s="2">
        <f t="shared" si="128"/>
        <v>678.31665573001578</v>
      </c>
      <c r="AU163" s="2">
        <f t="shared" si="129"/>
        <v>6519.0357719156373</v>
      </c>
    </row>
    <row r="164" spans="4:47" x14ac:dyDescent="0.2">
      <c r="D164" s="11">
        <f t="shared" si="113"/>
        <v>80.5</v>
      </c>
      <c r="E164" s="12">
        <f t="shared" si="114"/>
        <v>1.4049900478554354</v>
      </c>
      <c r="F164" s="13">
        <f t="shared" si="91"/>
        <v>1714597.0534836492</v>
      </c>
      <c r="G164" s="13">
        <f t="shared" si="92"/>
        <v>-1995762.9465163508</v>
      </c>
      <c r="H164" s="13">
        <f t="shared" si="93"/>
        <v>-1995.7629465163509</v>
      </c>
      <c r="I164" s="13">
        <f t="shared" si="94"/>
        <v>9580295.053387912</v>
      </c>
      <c r="J164" s="12">
        <f t="shared" si="115"/>
        <v>9580.295053387912</v>
      </c>
      <c r="K164" s="13">
        <f t="shared" si="95"/>
        <v>9785965.6165682767</v>
      </c>
      <c r="L164" s="13">
        <f t="shared" si="96"/>
        <v>6564.4103522165578</v>
      </c>
      <c r="M164" s="12">
        <f t="shared" si="97"/>
        <v>-6474.3834129731367</v>
      </c>
      <c r="N164" s="13">
        <f t="shared" si="98"/>
        <v>1083.4402125203899</v>
      </c>
      <c r="O164" s="12">
        <f t="shared" si="99"/>
        <v>138.3621077856599</v>
      </c>
      <c r="P164" s="13">
        <f t="shared" si="100"/>
        <v>-6474383.4129731366</v>
      </c>
      <c r="Q164" s="13">
        <f t="shared" si="101"/>
        <v>1083440.2125203898</v>
      </c>
      <c r="R164" s="13">
        <f t="shared" si="116"/>
        <v>6564410.3522165576</v>
      </c>
      <c r="S164" s="1">
        <f t="shared" si="102"/>
        <v>1396406.2911528831</v>
      </c>
      <c r="T164" s="1">
        <f t="shared" si="130"/>
        <v>9066137.7643296644</v>
      </c>
      <c r="U164" s="3">
        <f t="shared" si="103"/>
        <v>9173047.7210017741</v>
      </c>
      <c r="V164" s="14">
        <f t="shared" si="134"/>
        <v>59864213554129.297</v>
      </c>
      <c r="W164" s="14">
        <f t="shared" si="104"/>
        <v>21545741636.143955</v>
      </c>
      <c r="X164" s="14">
        <f t="shared" si="105"/>
        <v>-40729185111</v>
      </c>
      <c r="Y164" s="14">
        <f t="shared" si="117"/>
        <v>-19183443474.856045</v>
      </c>
      <c r="Z164" s="12">
        <f t="shared" si="106"/>
        <v>90.509105032325806</v>
      </c>
      <c r="AA164" s="13">
        <f t="shared" si="118"/>
        <v>413660818.90516204</v>
      </c>
      <c r="AB164" s="12">
        <f t="shared" si="107"/>
        <v>13</v>
      </c>
      <c r="AC164" s="14">
        <f t="shared" si="108"/>
        <v>31820062</v>
      </c>
      <c r="AD164" s="2">
        <f t="shared" si="119"/>
        <v>0.12294508443491196</v>
      </c>
      <c r="AE164" s="3">
        <f t="shared" si="120"/>
        <v>2.1457965225316457E-3</v>
      </c>
      <c r="AF164" s="3">
        <f t="shared" si="121"/>
        <v>6378125.3161155013</v>
      </c>
      <c r="AG164" s="2">
        <f t="shared" si="122"/>
        <v>13686.180129342281</v>
      </c>
      <c r="AH164" s="2">
        <f t="shared" si="109"/>
        <v>-0.99801220141955715</v>
      </c>
      <c r="AI164" s="2">
        <f t="shared" si="110"/>
        <v>465.10032949363534</v>
      </c>
      <c r="AJ164" s="1">
        <f t="shared" si="111"/>
        <v>-8373888.2626318522</v>
      </c>
      <c r="AK164" s="1">
        <f t="shared" si="112"/>
        <v>9566608.8732585702</v>
      </c>
      <c r="AL164" s="1">
        <f t="shared" si="131"/>
        <v>12713851.106920874</v>
      </c>
      <c r="AM164" s="1">
        <f t="shared" si="132"/>
        <v>-8673902.9465163499</v>
      </c>
      <c r="AN164" s="1">
        <f t="shared" si="133"/>
        <v>9580295.053387912</v>
      </c>
      <c r="AO164" s="2">
        <f t="shared" si="123"/>
        <v>0.99801220141955715</v>
      </c>
      <c r="AP164" s="2">
        <f t="shared" si="124"/>
        <v>-465.10032949363534</v>
      </c>
      <c r="AQ164" s="2">
        <f t="shared" si="125"/>
        <v>-6474.3834129731367</v>
      </c>
      <c r="AR164" s="1">
        <f t="shared" si="126"/>
        <v>1083.4402125203899</v>
      </c>
      <c r="AS164" s="2">
        <f t="shared" si="127"/>
        <v>-6473.3854007717173</v>
      </c>
      <c r="AT164" s="2">
        <f t="shared" si="128"/>
        <v>618.33988302675448</v>
      </c>
      <c r="AU164" s="2">
        <f t="shared" si="129"/>
        <v>6502.8503564103294</v>
      </c>
    </row>
    <row r="165" spans="4:47" x14ac:dyDescent="0.2">
      <c r="D165" s="11">
        <f t="shared" si="113"/>
        <v>81</v>
      </c>
      <c r="E165" s="12">
        <f t="shared" si="114"/>
        <v>1.4137166941154069</v>
      </c>
      <c r="F165" s="13">
        <f t="shared" si="91"/>
        <v>1625119.4400704389</v>
      </c>
      <c r="G165" s="13">
        <f t="shared" si="92"/>
        <v>-2085240.5599295611</v>
      </c>
      <c r="H165" s="13">
        <f t="shared" si="93"/>
        <v>-2085.2405599295612</v>
      </c>
      <c r="I165" s="13">
        <f t="shared" si="94"/>
        <v>9593920.5732542761</v>
      </c>
      <c r="J165" s="12">
        <f t="shared" si="115"/>
        <v>9593.920573254276</v>
      </c>
      <c r="K165" s="13">
        <f t="shared" si="95"/>
        <v>9817919.3395895753</v>
      </c>
      <c r="L165" s="13">
        <f t="shared" si="96"/>
        <v>6544.1856775938531</v>
      </c>
      <c r="M165" s="12">
        <f t="shared" si="97"/>
        <v>-6463.6158924491401</v>
      </c>
      <c r="N165" s="13">
        <f t="shared" si="98"/>
        <v>1023.7361855983352</v>
      </c>
      <c r="O165" s="12">
        <f t="shared" si="99"/>
        <v>137.48688944620594</v>
      </c>
      <c r="P165" s="13">
        <f t="shared" si="100"/>
        <v>-6463615.8924491405</v>
      </c>
      <c r="Q165" s="13">
        <f t="shared" si="101"/>
        <v>1023736.1855983351</v>
      </c>
      <c r="R165" s="13">
        <f t="shared" si="116"/>
        <v>6544185.6775938543</v>
      </c>
      <c r="S165" s="1">
        <f t="shared" si="102"/>
        <v>1326146.9968409857</v>
      </c>
      <c r="T165" s="1">
        <f t="shared" si="130"/>
        <v>9104916.7468344625</v>
      </c>
      <c r="U165" s="3">
        <f t="shared" si="103"/>
        <v>9200987.7091547623</v>
      </c>
      <c r="V165" s="14">
        <f t="shared" si="134"/>
        <v>59876681271303.883</v>
      </c>
      <c r="W165" s="14">
        <f t="shared" si="104"/>
        <v>21413183091.412262</v>
      </c>
      <c r="X165" s="14">
        <f t="shared" si="105"/>
        <v>-40596626567</v>
      </c>
      <c r="Y165" s="14">
        <f t="shared" si="117"/>
        <v>-19183443475.587738</v>
      </c>
      <c r="Z165" s="12">
        <f t="shared" si="106"/>
        <v>90.524496989360742</v>
      </c>
      <c r="AA165" s="13">
        <f t="shared" si="118"/>
        <v>415014314.74761117</v>
      </c>
      <c r="AB165" s="12">
        <f t="shared" si="107"/>
        <v>13</v>
      </c>
      <c r="AC165" s="14">
        <f t="shared" si="108"/>
        <v>31924178</v>
      </c>
      <c r="AD165" s="2">
        <f t="shared" si="119"/>
        <v>0.12389305958180037</v>
      </c>
      <c r="AE165" s="3">
        <f t="shared" si="120"/>
        <v>2.1623418100719253E-3</v>
      </c>
      <c r="AF165" s="3">
        <f t="shared" si="121"/>
        <v>6378125.0888007218</v>
      </c>
      <c r="AG165" s="2">
        <f t="shared" si="122"/>
        <v>13791.708044787261</v>
      </c>
      <c r="AH165" s="2">
        <f t="shared" si="109"/>
        <v>-1.0057074199692446</v>
      </c>
      <c r="AI165" s="2">
        <f t="shared" si="110"/>
        <v>465.10031291757673</v>
      </c>
      <c r="AJ165" s="1">
        <f t="shared" si="111"/>
        <v>-8463365.6487302836</v>
      </c>
      <c r="AK165" s="1">
        <f t="shared" si="112"/>
        <v>9580128.8652094882</v>
      </c>
      <c r="AL165" s="1">
        <f t="shared" si="131"/>
        <v>12783091.456221685</v>
      </c>
      <c r="AM165" s="1">
        <f t="shared" si="132"/>
        <v>-8763380.5599295609</v>
      </c>
      <c r="AN165" s="1">
        <f t="shared" si="133"/>
        <v>9593920.5732542761</v>
      </c>
      <c r="AO165" s="2">
        <f t="shared" si="123"/>
        <v>1.0057074199692446</v>
      </c>
      <c r="AP165" s="2">
        <f t="shared" si="124"/>
        <v>-465.10031291757673</v>
      </c>
      <c r="AQ165" s="2">
        <f t="shared" si="125"/>
        <v>-6463.6158924491401</v>
      </c>
      <c r="AR165" s="1">
        <f t="shared" si="126"/>
        <v>1023.7361855983352</v>
      </c>
      <c r="AS165" s="2">
        <f t="shared" si="127"/>
        <v>-6462.6101850291707</v>
      </c>
      <c r="AT165" s="2">
        <f t="shared" si="128"/>
        <v>558.63587268075844</v>
      </c>
      <c r="AU165" s="2">
        <f t="shared" si="129"/>
        <v>6486.7098317936625</v>
      </c>
    </row>
    <row r="166" spans="4:47" x14ac:dyDescent="0.2">
      <c r="D166" s="11">
        <f t="shared" si="113"/>
        <v>81.5</v>
      </c>
      <c r="E166" s="12">
        <f t="shared" si="114"/>
        <v>1.4224433403753787</v>
      </c>
      <c r="F166" s="13">
        <f t="shared" si="91"/>
        <v>1535518.0675199591</v>
      </c>
      <c r="G166" s="13">
        <f t="shared" si="92"/>
        <v>-2174841.9324800409</v>
      </c>
      <c r="H166" s="13">
        <f t="shared" si="93"/>
        <v>-2174.8419324800411</v>
      </c>
      <c r="I166" s="13">
        <f t="shared" si="94"/>
        <v>9606815.4789246134</v>
      </c>
      <c r="J166" s="12">
        <f t="shared" si="115"/>
        <v>9606.8154789246128</v>
      </c>
      <c r="K166" s="13">
        <f t="shared" si="95"/>
        <v>9849915.7903699391</v>
      </c>
      <c r="L166" s="13">
        <f t="shared" si="96"/>
        <v>6524.0032302671843</v>
      </c>
      <c r="M166" s="12">
        <f t="shared" si="97"/>
        <v>-6452.3426873586332</v>
      </c>
      <c r="N166" s="13">
        <f t="shared" si="98"/>
        <v>964.30907567346912</v>
      </c>
      <c r="O166" s="12">
        <f t="shared" si="99"/>
        <v>136.61764129619542</v>
      </c>
      <c r="P166" s="13">
        <f t="shared" si="100"/>
        <v>-6452342.6873586336</v>
      </c>
      <c r="Q166" s="13">
        <f t="shared" si="101"/>
        <v>964309.07567346911</v>
      </c>
      <c r="R166" s="13">
        <f t="shared" si="116"/>
        <v>6524003.2302671848</v>
      </c>
      <c r="S166" s="1">
        <f t="shared" si="102"/>
        <v>1255388.3038095289</v>
      </c>
      <c r="T166" s="1">
        <f t="shared" si="130"/>
        <v>9143261.0854482204</v>
      </c>
      <c r="U166" s="3">
        <f t="shared" si="103"/>
        <v>9229042.3701494373</v>
      </c>
      <c r="V166" s="14">
        <f t="shared" si="134"/>
        <v>59889245790597.234</v>
      </c>
      <c r="W166" s="14">
        <f t="shared" si="104"/>
        <v>21281309074.268326</v>
      </c>
      <c r="X166" s="14">
        <f t="shared" si="105"/>
        <v>-40464752550</v>
      </c>
      <c r="Y166" s="14">
        <f t="shared" si="117"/>
        <v>-19183443475.731674</v>
      </c>
      <c r="Z166" s="12">
        <f t="shared" si="106"/>
        <v>90.539057445119781</v>
      </c>
      <c r="AA166" s="13">
        <f t="shared" si="118"/>
        <v>416369735.5918082</v>
      </c>
      <c r="AB166" s="12">
        <f t="shared" si="107"/>
        <v>13</v>
      </c>
      <c r="AC166" s="14">
        <f t="shared" si="108"/>
        <v>32028441</v>
      </c>
      <c r="AD166" s="2">
        <f t="shared" si="119"/>
        <v>0.12484103472868878</v>
      </c>
      <c r="AE166" s="3">
        <f t="shared" si="120"/>
        <v>2.1788870976122052E-3</v>
      </c>
      <c r="AF166" s="3">
        <f t="shared" si="121"/>
        <v>6378124.8597399509</v>
      </c>
      <c r="AG166" s="2">
        <f t="shared" si="122"/>
        <v>13897.235956456812</v>
      </c>
      <c r="AH166" s="2">
        <f t="shared" si="109"/>
        <v>-1.0134026382435199</v>
      </c>
      <c r="AI166" s="2">
        <f t="shared" si="110"/>
        <v>465.10029621419847</v>
      </c>
      <c r="AJ166" s="1">
        <f t="shared" si="111"/>
        <v>-8552966.7922199927</v>
      </c>
      <c r="AK166" s="1">
        <f t="shared" si="112"/>
        <v>9592918.2429681569</v>
      </c>
      <c r="AL166" s="1">
        <f t="shared" si="131"/>
        <v>12852132.950023869</v>
      </c>
      <c r="AM166" s="1">
        <f t="shared" si="132"/>
        <v>-8852981.9324800409</v>
      </c>
      <c r="AN166" s="1">
        <f t="shared" si="133"/>
        <v>9606815.4789246134</v>
      </c>
      <c r="AO166" s="2">
        <f t="shared" si="123"/>
        <v>1.0134026382435199</v>
      </c>
      <c r="AP166" s="2">
        <f t="shared" si="124"/>
        <v>-465.10029621419847</v>
      </c>
      <c r="AQ166" s="2">
        <f t="shared" si="125"/>
        <v>-6452.3426873586332</v>
      </c>
      <c r="AR166" s="1">
        <f t="shared" si="126"/>
        <v>964.30907567346912</v>
      </c>
      <c r="AS166" s="2">
        <f t="shared" si="127"/>
        <v>-6451.3292847203893</v>
      </c>
      <c r="AT166" s="2">
        <f t="shared" si="128"/>
        <v>499.20877945927066</v>
      </c>
      <c r="AU166" s="2">
        <f t="shared" si="129"/>
        <v>6470.6150360982001</v>
      </c>
    </row>
    <row r="167" spans="4:47" x14ac:dyDescent="0.2">
      <c r="D167" s="11">
        <f t="shared" si="113"/>
        <v>82</v>
      </c>
      <c r="E167" s="12">
        <f t="shared" si="114"/>
        <v>1.4311699866353502</v>
      </c>
      <c r="F167" s="13">
        <f t="shared" si="91"/>
        <v>1445799.75932364</v>
      </c>
      <c r="G167" s="13">
        <f t="shared" si="92"/>
        <v>-2264560.2406763602</v>
      </c>
      <c r="H167" s="13">
        <f t="shared" si="93"/>
        <v>-2264.5602406763601</v>
      </c>
      <c r="I167" s="13">
        <f t="shared" si="94"/>
        <v>9618978.7884019297</v>
      </c>
      <c r="J167" s="12">
        <f t="shared" si="115"/>
        <v>9618.9787884019297</v>
      </c>
      <c r="K167" s="13">
        <f t="shared" si="95"/>
        <v>9881952.5406358037</v>
      </c>
      <c r="L167" s="13">
        <f t="shared" si="96"/>
        <v>6503.8641678884496</v>
      </c>
      <c r="M167" s="12">
        <f t="shared" si="97"/>
        <v>-6440.5690088923957</v>
      </c>
      <c r="N167" s="13">
        <f t="shared" si="98"/>
        <v>905.16294446809104</v>
      </c>
      <c r="O167" s="12">
        <f t="shared" si="99"/>
        <v>135.75437414118875</v>
      </c>
      <c r="P167" s="13">
        <f t="shared" si="100"/>
        <v>-6440569.0088923955</v>
      </c>
      <c r="Q167" s="13">
        <f t="shared" si="101"/>
        <v>905162.94446809101</v>
      </c>
      <c r="R167" s="13">
        <f t="shared" si="116"/>
        <v>6503864.1678884495</v>
      </c>
      <c r="S167" s="1">
        <f t="shared" si="102"/>
        <v>1184130.4356118562</v>
      </c>
      <c r="T167" s="1">
        <f t="shared" si="130"/>
        <v>9181164.5661969837</v>
      </c>
      <c r="U167" s="3">
        <f t="shared" si="103"/>
        <v>9257210.5777136441</v>
      </c>
      <c r="V167" s="14">
        <f t="shared" si="134"/>
        <v>59901900666398.805</v>
      </c>
      <c r="W167" s="14">
        <f t="shared" si="104"/>
        <v>21150124557.171658</v>
      </c>
      <c r="X167" s="14">
        <f t="shared" si="105"/>
        <v>-40333568032</v>
      </c>
      <c r="Y167" s="14">
        <f t="shared" si="117"/>
        <v>-19183443474.828342</v>
      </c>
      <c r="Z167" s="12">
        <f t="shared" si="106"/>
        <v>90.552782366487705</v>
      </c>
      <c r="AA167" s="13">
        <f t="shared" si="118"/>
        <v>417726978.21716487</v>
      </c>
      <c r="AB167" s="12">
        <f t="shared" si="107"/>
        <v>13</v>
      </c>
      <c r="AC167" s="14">
        <f t="shared" si="108"/>
        <v>32132844</v>
      </c>
      <c r="AD167" s="2">
        <f t="shared" si="119"/>
        <v>0.12578900987557717</v>
      </c>
      <c r="AE167" s="3">
        <f t="shared" si="120"/>
        <v>2.1954323851524843E-3</v>
      </c>
      <c r="AF167" s="3">
        <f t="shared" si="121"/>
        <v>6378124.6289331913</v>
      </c>
      <c r="AG167" s="2">
        <f t="shared" si="122"/>
        <v>14002.763864322038</v>
      </c>
      <c r="AH167" s="2">
        <f t="shared" si="109"/>
        <v>-1.0210978562403796</v>
      </c>
      <c r="AI167" s="2">
        <f t="shared" si="110"/>
        <v>465.10027938350066</v>
      </c>
      <c r="AJ167" s="1">
        <f t="shared" si="111"/>
        <v>-8642684.8696095515</v>
      </c>
      <c r="AK167" s="1">
        <f t="shared" si="112"/>
        <v>9604976.024537608</v>
      </c>
      <c r="AL167" s="1">
        <f t="shared" si="131"/>
        <v>12920973.886952953</v>
      </c>
      <c r="AM167" s="1">
        <f t="shared" si="132"/>
        <v>-8942700.2406763602</v>
      </c>
      <c r="AN167" s="1">
        <f t="shared" si="133"/>
        <v>9618978.7884019297</v>
      </c>
      <c r="AO167" s="2">
        <f t="shared" si="123"/>
        <v>1.0210978562403796</v>
      </c>
      <c r="AP167" s="2">
        <f t="shared" si="124"/>
        <v>-465.10027938350066</v>
      </c>
      <c r="AQ167" s="2">
        <f t="shared" si="125"/>
        <v>-6440.5690088923957</v>
      </c>
      <c r="AR167" s="1">
        <f t="shared" si="126"/>
        <v>905.16294446809104</v>
      </c>
      <c r="AS167" s="2">
        <f t="shared" si="127"/>
        <v>-6439.5479110361557</v>
      </c>
      <c r="AT167" s="2">
        <f t="shared" si="128"/>
        <v>440.06266508459038</v>
      </c>
      <c r="AU167" s="2">
        <f t="shared" si="129"/>
        <v>6454.5667900899025</v>
      </c>
    </row>
    <row r="168" spans="4:47" x14ac:dyDescent="0.2">
      <c r="D168" s="11">
        <f t="shared" si="113"/>
        <v>82.5</v>
      </c>
      <c r="E168" s="12">
        <f t="shared" si="114"/>
        <v>1.4398966328953218</v>
      </c>
      <c r="F168" s="13">
        <f t="shared" si="91"/>
        <v>1355971.3478780072</v>
      </c>
      <c r="G168" s="13">
        <f t="shared" si="92"/>
        <v>-2354388.6521219928</v>
      </c>
      <c r="H168" s="13">
        <f t="shared" si="93"/>
        <v>-2354.3886521219929</v>
      </c>
      <c r="I168" s="13">
        <f t="shared" si="94"/>
        <v>9630409.5754031222</v>
      </c>
      <c r="J168" s="12">
        <f t="shared" si="115"/>
        <v>9630.4095754031223</v>
      </c>
      <c r="K168" s="13">
        <f t="shared" si="95"/>
        <v>9914027.159295911</v>
      </c>
      <c r="L168" s="13">
        <f t="shared" si="96"/>
        <v>6483.7696310244919</v>
      </c>
      <c r="M168" s="12">
        <f t="shared" si="97"/>
        <v>-6428.3000830107994</v>
      </c>
      <c r="N168" s="13">
        <f t="shared" si="98"/>
        <v>846.30176116963628</v>
      </c>
      <c r="O168" s="12">
        <f t="shared" si="99"/>
        <v>134.89709733547409</v>
      </c>
      <c r="P168" s="13">
        <f t="shared" si="100"/>
        <v>-6428300.0830107993</v>
      </c>
      <c r="Q168" s="13">
        <f t="shared" si="101"/>
        <v>846301.76116963627</v>
      </c>
      <c r="R168" s="13">
        <f t="shared" si="116"/>
        <v>6483769.631024492</v>
      </c>
      <c r="S168" s="1">
        <f t="shared" si="102"/>
        <v>1112373.6760418992</v>
      </c>
      <c r="T168" s="1">
        <f t="shared" si="130"/>
        <v>9218620.9089990854</v>
      </c>
      <c r="U168" s="3">
        <f t="shared" si="103"/>
        <v>9285491.1910456363</v>
      </c>
      <c r="V168" s="14">
        <f t="shared" si="134"/>
        <v>59914639410223.234</v>
      </c>
      <c r="W168" s="14">
        <f t="shared" si="104"/>
        <v>21019634314.09774</v>
      </c>
      <c r="X168" s="14">
        <f t="shared" si="105"/>
        <v>-40203077789</v>
      </c>
      <c r="Y168" s="14">
        <f t="shared" si="117"/>
        <v>-19183443474.90226</v>
      </c>
      <c r="Z168" s="12">
        <f t="shared" si="106"/>
        <v>90.565667953499258</v>
      </c>
      <c r="AA168" s="13">
        <f t="shared" si="118"/>
        <v>419085939.26441997</v>
      </c>
      <c r="AB168" s="12">
        <f t="shared" si="107"/>
        <v>13</v>
      </c>
      <c r="AC168" s="14">
        <f t="shared" si="108"/>
        <v>32237379</v>
      </c>
      <c r="AD168" s="2">
        <f t="shared" si="119"/>
        <v>0.12673698502246558</v>
      </c>
      <c r="AE168" s="3">
        <f t="shared" si="120"/>
        <v>2.2119776726927639E-3</v>
      </c>
      <c r="AF168" s="3">
        <f t="shared" si="121"/>
        <v>6378124.3963804422</v>
      </c>
      <c r="AG168" s="2">
        <f t="shared" si="122"/>
        <v>14108.291768354056</v>
      </c>
      <c r="AH168" s="2">
        <f t="shared" si="109"/>
        <v>-1.0287930739577174</v>
      </c>
      <c r="AI168" s="2">
        <f t="shared" si="110"/>
        <v>465.10026242548321</v>
      </c>
      <c r="AJ168" s="1">
        <f t="shared" si="111"/>
        <v>-8732513.048502434</v>
      </c>
      <c r="AK168" s="1">
        <f t="shared" si="112"/>
        <v>9616301.2836347688</v>
      </c>
      <c r="AL168" s="1">
        <f t="shared" si="131"/>
        <v>12989612.562347693</v>
      </c>
      <c r="AM168" s="1">
        <f t="shared" si="132"/>
        <v>-9032528.6521219928</v>
      </c>
      <c r="AN168" s="1">
        <f t="shared" si="133"/>
        <v>9630409.5754031222</v>
      </c>
      <c r="AO168" s="2">
        <f t="shared" si="123"/>
        <v>1.0287930739577174</v>
      </c>
      <c r="AP168" s="2">
        <f t="shared" si="124"/>
        <v>-465.10026242548321</v>
      </c>
      <c r="AQ168" s="2">
        <f t="shared" si="125"/>
        <v>-6428.3000830107994</v>
      </c>
      <c r="AR168" s="1">
        <f t="shared" si="126"/>
        <v>846.30176116963628</v>
      </c>
      <c r="AS168" s="2">
        <f t="shared" si="127"/>
        <v>-6427.2712899368416</v>
      </c>
      <c r="AT168" s="2">
        <f t="shared" si="128"/>
        <v>381.20149874415307</v>
      </c>
      <c r="AU168" s="2">
        <f t="shared" si="129"/>
        <v>6438.5658975497936</v>
      </c>
    </row>
    <row r="169" spans="4:47" x14ac:dyDescent="0.2">
      <c r="D169" s="11">
        <f t="shared" si="113"/>
        <v>83</v>
      </c>
      <c r="E169" s="12">
        <f t="shared" si="114"/>
        <v>1.4486232791552935</v>
      </c>
      <c r="F169" s="13">
        <f t="shared" si="91"/>
        <v>1266039.6739643747</v>
      </c>
      <c r="G169" s="13">
        <f t="shared" si="92"/>
        <v>-2444320.3260356253</v>
      </c>
      <c r="H169" s="13">
        <f t="shared" si="93"/>
        <v>-2444.3203260356254</v>
      </c>
      <c r="I169" s="13">
        <f t="shared" si="94"/>
        <v>9641106.9694294985</v>
      </c>
      <c r="J169" s="12">
        <f t="shared" si="115"/>
        <v>9641.1069694294983</v>
      </c>
      <c r="K169" s="13">
        <f t="shared" si="95"/>
        <v>9946137.2126194276</v>
      </c>
      <c r="L169" s="13">
        <f t="shared" si="96"/>
        <v>6463.720743400735</v>
      </c>
      <c r="M169" s="12">
        <f t="shared" si="97"/>
        <v>-6415.5411491465848</v>
      </c>
      <c r="N169" s="13">
        <f t="shared" si="98"/>
        <v>787.72940295247895</v>
      </c>
      <c r="O169" s="12">
        <f t="shared" si="99"/>
        <v>134.04581882113075</v>
      </c>
      <c r="P169" s="13">
        <f t="shared" si="100"/>
        <v>-6415541.1491465848</v>
      </c>
      <c r="Q169" s="13">
        <f t="shared" si="101"/>
        <v>787729.40295247897</v>
      </c>
      <c r="R169" s="13">
        <f t="shared" si="116"/>
        <v>6463720.7434007348</v>
      </c>
      <c r="S169" s="1">
        <f t="shared" si="102"/>
        <v>1040118.3708368018</v>
      </c>
      <c r="T169" s="1">
        <f t="shared" si="130"/>
        <v>9255623.7676149961</v>
      </c>
      <c r="U169" s="3">
        <f t="shared" si="103"/>
        <v>9313883.054504808</v>
      </c>
      <c r="V169" s="14">
        <f t="shared" si="134"/>
        <v>59927455494646.227</v>
      </c>
      <c r="W169" s="14">
        <f t="shared" si="104"/>
        <v>20889842924.334473</v>
      </c>
      <c r="X169" s="14">
        <f t="shared" si="105"/>
        <v>-40073286400</v>
      </c>
      <c r="Y169" s="14">
        <f t="shared" si="117"/>
        <v>-19183443475.665527</v>
      </c>
      <c r="Z169" s="12">
        <f t="shared" si="106"/>
        <v>90.577710640085343</v>
      </c>
      <c r="AA169" s="13">
        <f t="shared" si="118"/>
        <v>420446515.24344993</v>
      </c>
      <c r="AB169" s="12">
        <f t="shared" si="107"/>
        <v>14</v>
      </c>
      <c r="AC169" s="14">
        <f t="shared" si="108"/>
        <v>30031893</v>
      </c>
      <c r="AD169" s="2">
        <f t="shared" si="119"/>
        <v>0.12775788133449925</v>
      </c>
      <c r="AE169" s="3">
        <f t="shared" si="120"/>
        <v>2.2297956746592188E-3</v>
      </c>
      <c r="AF169" s="3">
        <f t="shared" si="121"/>
        <v>6378124.1439864049</v>
      </c>
      <c r="AG169" s="2">
        <f t="shared" si="122"/>
        <v>14221.937199145486</v>
      </c>
      <c r="AH169" s="2">
        <f t="shared" si="109"/>
        <v>-1.0370802311845035</v>
      </c>
      <c r="AI169" s="2">
        <f t="shared" si="110"/>
        <v>465.10024402061595</v>
      </c>
      <c r="AJ169" s="1">
        <f t="shared" si="111"/>
        <v>-8822444.4700220302</v>
      </c>
      <c r="AK169" s="1">
        <f t="shared" si="112"/>
        <v>9626885.032230353</v>
      </c>
      <c r="AL169" s="1">
        <f t="shared" si="131"/>
        <v>13058041.271584461</v>
      </c>
      <c r="AM169" s="1">
        <f t="shared" si="132"/>
        <v>-9122460.3260356262</v>
      </c>
      <c r="AN169" s="1">
        <f t="shared" si="133"/>
        <v>9641106.9694294985</v>
      </c>
      <c r="AO169" s="2">
        <f t="shared" si="123"/>
        <v>1.0370802311845035</v>
      </c>
      <c r="AP169" s="2">
        <f t="shared" si="124"/>
        <v>-465.10024402061595</v>
      </c>
      <c r="AQ169" s="2">
        <f t="shared" si="125"/>
        <v>-6415.5411491465848</v>
      </c>
      <c r="AR169" s="1">
        <f t="shared" si="126"/>
        <v>787.72940295247895</v>
      </c>
      <c r="AS169" s="2">
        <f t="shared" si="127"/>
        <v>-6414.5040689154002</v>
      </c>
      <c r="AT169" s="2">
        <f t="shared" si="128"/>
        <v>322.629158931863</v>
      </c>
      <c r="AU169" s="2">
        <f t="shared" si="129"/>
        <v>6422.6125544302695</v>
      </c>
    </row>
    <row r="170" spans="4:47" x14ac:dyDescent="0.2">
      <c r="D170" s="11">
        <f t="shared" si="113"/>
        <v>83.5</v>
      </c>
      <c r="E170" s="12">
        <f t="shared" si="114"/>
        <v>1.4573499254152651</v>
      </c>
      <c r="F170" s="13">
        <f t="shared" si="91"/>
        <v>1176011.5862279001</v>
      </c>
      <c r="G170" s="13">
        <f t="shared" si="92"/>
        <v>-2534348.4137720997</v>
      </c>
      <c r="H170" s="13">
        <f t="shared" si="93"/>
        <v>-2534.3484137720998</v>
      </c>
      <c r="I170" s="13">
        <f t="shared" si="94"/>
        <v>9651070.1558330897</v>
      </c>
      <c r="J170" s="12">
        <f t="shared" si="115"/>
        <v>9651.0701558330893</v>
      </c>
      <c r="K170" s="13">
        <f t="shared" si="95"/>
        <v>9978280.2644143701</v>
      </c>
      <c r="L170" s="13">
        <f t="shared" si="96"/>
        <v>6443.7186121454615</v>
      </c>
      <c r="M170" s="12">
        <f t="shared" si="97"/>
        <v>-6402.2974589271307</v>
      </c>
      <c r="N170" s="13">
        <f t="shared" si="98"/>
        <v>729.44965551094219</v>
      </c>
      <c r="O170" s="12">
        <f t="shared" si="99"/>
        <v>133.20054516658723</v>
      </c>
      <c r="P170" s="13">
        <f t="shared" si="100"/>
        <v>-6402297.4589271303</v>
      </c>
      <c r="Q170" s="13">
        <f t="shared" si="101"/>
        <v>729449.65551094222</v>
      </c>
      <c r="R170" s="13">
        <f t="shared" si="116"/>
        <v>6443718.6121454602</v>
      </c>
      <c r="S170" s="1">
        <f t="shared" si="102"/>
        <v>967364.92940553802</v>
      </c>
      <c r="T170" s="1">
        <f t="shared" si="130"/>
        <v>9292166.7296231259</v>
      </c>
      <c r="U170" s="3">
        <f t="shared" si="103"/>
        <v>9342384.9972990695</v>
      </c>
      <c r="V170" s="14">
        <f t="shared" si="134"/>
        <v>59940342357246.898</v>
      </c>
      <c r="W170" s="14">
        <f t="shared" si="104"/>
        <v>20760754776.254913</v>
      </c>
      <c r="X170" s="14">
        <f t="shared" si="105"/>
        <v>-39944198252</v>
      </c>
      <c r="Y170" s="14">
        <f t="shared" si="117"/>
        <v>-19183443475.745087</v>
      </c>
      <c r="Z170" s="12">
        <f t="shared" si="106"/>
        <v>90.588907094793825</v>
      </c>
      <c r="AA170" s="13">
        <f t="shared" si="118"/>
        <v>421808602.54107672</v>
      </c>
      <c r="AB170" s="12">
        <f t="shared" si="107"/>
        <v>14</v>
      </c>
      <c r="AC170" s="14">
        <f t="shared" si="108"/>
        <v>30129185</v>
      </c>
      <c r="AD170" s="2">
        <f t="shared" si="119"/>
        <v>0.12877877764653292</v>
      </c>
      <c r="AE170" s="3">
        <f t="shared" si="120"/>
        <v>2.2476136766256738E-3</v>
      </c>
      <c r="AF170" s="3">
        <f t="shared" si="121"/>
        <v>6378123.889567432</v>
      </c>
      <c r="AG170" s="2">
        <f t="shared" si="122"/>
        <v>14335.582625421717</v>
      </c>
      <c r="AH170" s="2">
        <f t="shared" si="109"/>
        <v>-1.045367388081933</v>
      </c>
      <c r="AI170" s="2">
        <f t="shared" si="110"/>
        <v>465.10022546808801</v>
      </c>
      <c r="AJ170" s="1">
        <f t="shared" si="111"/>
        <v>-8912472.3033395316</v>
      </c>
      <c r="AK170" s="1">
        <f t="shared" si="112"/>
        <v>9636734.5732076671</v>
      </c>
      <c r="AL170" s="1">
        <f t="shared" si="131"/>
        <v>13126264.350234997</v>
      </c>
      <c r="AM170" s="1">
        <f t="shared" si="132"/>
        <v>-9212488.4137721006</v>
      </c>
      <c r="AN170" s="1">
        <f t="shared" si="133"/>
        <v>9651070.1558330897</v>
      </c>
      <c r="AO170" s="2">
        <f t="shared" si="123"/>
        <v>1.045367388081933</v>
      </c>
      <c r="AP170" s="2">
        <f t="shared" si="124"/>
        <v>-465.10022546808801</v>
      </c>
      <c r="AQ170" s="2">
        <f t="shared" si="125"/>
        <v>-6402.2974589271307</v>
      </c>
      <c r="AR170" s="1">
        <f t="shared" si="126"/>
        <v>729.44965551094219</v>
      </c>
      <c r="AS170" s="2">
        <f t="shared" si="127"/>
        <v>-6401.2520915390487</v>
      </c>
      <c r="AT170" s="2">
        <f t="shared" si="128"/>
        <v>264.34943004285418</v>
      </c>
      <c r="AU170" s="2">
        <f t="shared" si="129"/>
        <v>6406.7081220075124</v>
      </c>
    </row>
    <row r="171" spans="4:47" x14ac:dyDescent="0.2">
      <c r="D171" s="11">
        <f t="shared" si="113"/>
        <v>84</v>
      </c>
      <c r="E171" s="12">
        <f t="shared" si="114"/>
        <v>1.4660765716752369</v>
      </c>
      <c r="F171" s="13">
        <f t="shared" si="91"/>
        <v>1085893.940656018</v>
      </c>
      <c r="G171" s="13">
        <f t="shared" si="92"/>
        <v>-2624466.059343982</v>
      </c>
      <c r="H171" s="13">
        <f t="shared" si="93"/>
        <v>-2624.4660593439821</v>
      </c>
      <c r="I171" s="13">
        <f t="shared" si="94"/>
        <v>9660298.3758786768</v>
      </c>
      <c r="J171" s="12">
        <f t="shared" si="115"/>
        <v>9660.2983758786777</v>
      </c>
      <c r="K171" s="13">
        <f t="shared" si="95"/>
        <v>10010453.876206251</v>
      </c>
      <c r="L171" s="13">
        <f t="shared" si="96"/>
        <v>6423.7643280346147</v>
      </c>
      <c r="M171" s="12">
        <f t="shared" si="97"/>
        <v>-6388.5742749160872</v>
      </c>
      <c r="N171" s="13">
        <f t="shared" si="98"/>
        <v>671.46621360302834</v>
      </c>
      <c r="O171" s="12">
        <f t="shared" si="99"/>
        <v>132.36128160466731</v>
      </c>
      <c r="P171" s="13">
        <f t="shared" si="100"/>
        <v>-6388574.2749160873</v>
      </c>
      <c r="Q171" s="13">
        <f t="shared" si="101"/>
        <v>671466.21360302833</v>
      </c>
      <c r="R171" s="13">
        <f t="shared" si="116"/>
        <v>6423764.3280346142</v>
      </c>
      <c r="S171" s="1">
        <f t="shared" si="102"/>
        <v>894113.82658352097</v>
      </c>
      <c r="T171" s="1">
        <f t="shared" si="130"/>
        <v>9328243.3164225258</v>
      </c>
      <c r="U171" s="3">
        <f t="shared" si="103"/>
        <v>9370995.8331689239</v>
      </c>
      <c r="V171" s="14">
        <f t="shared" si="134"/>
        <v>59953293404554.805</v>
      </c>
      <c r="W171" s="14">
        <f t="shared" si="104"/>
        <v>20632374071.065002</v>
      </c>
      <c r="X171" s="14">
        <f t="shared" si="105"/>
        <v>-39815817546</v>
      </c>
      <c r="Y171" s="14">
        <f t="shared" si="117"/>
        <v>-19183443474.934998</v>
      </c>
      <c r="Z171" s="12">
        <f t="shared" si="106"/>
        <v>90.599254221404053</v>
      </c>
      <c r="AA171" s="13">
        <f t="shared" si="118"/>
        <v>423172097.42913228</v>
      </c>
      <c r="AB171" s="12">
        <f t="shared" si="107"/>
        <v>14</v>
      </c>
      <c r="AC171" s="14">
        <f t="shared" si="108"/>
        <v>30226578</v>
      </c>
      <c r="AD171" s="2">
        <f t="shared" si="119"/>
        <v>0.12979967395856659</v>
      </c>
      <c r="AE171" s="3">
        <f t="shared" si="120"/>
        <v>2.2654316785921287E-3</v>
      </c>
      <c r="AF171" s="3">
        <f t="shared" si="121"/>
        <v>6378123.6331235254</v>
      </c>
      <c r="AG171" s="2">
        <f t="shared" si="122"/>
        <v>14449.228047146669</v>
      </c>
      <c r="AH171" s="2">
        <f t="shared" si="109"/>
        <v>-1.0536545446475813</v>
      </c>
      <c r="AI171" s="2">
        <f t="shared" si="110"/>
        <v>465.10020676789952</v>
      </c>
      <c r="AJ171" s="1">
        <f t="shared" si="111"/>
        <v>-9002589.692467507</v>
      </c>
      <c r="AK171" s="1">
        <f t="shared" si="112"/>
        <v>9645849.1478315294</v>
      </c>
      <c r="AL171" s="1">
        <f t="shared" si="131"/>
        <v>13194280.084705055</v>
      </c>
      <c r="AM171" s="1">
        <f t="shared" si="132"/>
        <v>-9302606.0593439825</v>
      </c>
      <c r="AN171" s="1">
        <f t="shared" si="133"/>
        <v>9660298.3758786768</v>
      </c>
      <c r="AO171" s="2">
        <f t="shared" si="123"/>
        <v>1.0536545446475813</v>
      </c>
      <c r="AP171" s="2">
        <f t="shared" si="124"/>
        <v>-465.10020676789952</v>
      </c>
      <c r="AQ171" s="2">
        <f t="shared" si="125"/>
        <v>-6388.5742749160872</v>
      </c>
      <c r="AR171" s="1">
        <f t="shared" si="126"/>
        <v>671.46621360302834</v>
      </c>
      <c r="AS171" s="2">
        <f t="shared" si="127"/>
        <v>-6387.5206203714397</v>
      </c>
      <c r="AT171" s="2">
        <f t="shared" si="128"/>
        <v>206.36600683512881</v>
      </c>
      <c r="AU171" s="2">
        <f t="shared" si="129"/>
        <v>6390.8533549477897</v>
      </c>
    </row>
    <row r="172" spans="4:47" x14ac:dyDescent="0.2">
      <c r="D172" s="11">
        <f t="shared" si="113"/>
        <v>84.5</v>
      </c>
      <c r="E172" s="12">
        <f t="shared" si="114"/>
        <v>1.4748032179352084</v>
      </c>
      <c r="F172" s="13">
        <f t="shared" si="91"/>
        <v>995693.60005634767</v>
      </c>
      <c r="G172" s="13">
        <f t="shared" si="92"/>
        <v>-2714666.3999436526</v>
      </c>
      <c r="H172" s="13">
        <f t="shared" si="93"/>
        <v>-2714.6663999436528</v>
      </c>
      <c r="I172" s="13">
        <f t="shared" si="94"/>
        <v>9668790.9268015753</v>
      </c>
      <c r="J172" s="12">
        <f t="shared" si="115"/>
        <v>9668.7909268015756</v>
      </c>
      <c r="K172" s="13">
        <f t="shared" si="95"/>
        <v>10042655.607416969</v>
      </c>
      <c r="L172" s="13">
        <f t="shared" si="96"/>
        <v>6403.8589657369303</v>
      </c>
      <c r="M172" s="12">
        <f t="shared" si="97"/>
        <v>-6374.376869374114</v>
      </c>
      <c r="N172" s="13">
        <f t="shared" si="98"/>
        <v>613.78268160443952</v>
      </c>
      <c r="O172" s="12">
        <f t="shared" si="99"/>
        <v>131.52803207011496</v>
      </c>
      <c r="P172" s="13">
        <f t="shared" si="100"/>
        <v>-6374376.8693741141</v>
      </c>
      <c r="Q172" s="13">
        <f t="shared" si="101"/>
        <v>613782.68160443951</v>
      </c>
      <c r="R172" s="13">
        <f t="shared" si="116"/>
        <v>6403858.9657369312</v>
      </c>
      <c r="S172" s="1">
        <f t="shared" si="102"/>
        <v>820365.60441321763</v>
      </c>
      <c r="T172" s="1">
        <f t="shared" si="130"/>
        <v>9363846.9832634367</v>
      </c>
      <c r="U172" s="3">
        <f t="shared" si="103"/>
        <v>9399714.3600683976</v>
      </c>
      <c r="V172" s="14">
        <f t="shared" si="134"/>
        <v>59966302015999.383</v>
      </c>
      <c r="W172" s="14">
        <f t="shared" si="104"/>
        <v>20504704826.524635</v>
      </c>
      <c r="X172" s="14">
        <f t="shared" si="105"/>
        <v>-39688148302</v>
      </c>
      <c r="Y172" s="14">
        <f t="shared" si="117"/>
        <v>-19183443475.475365</v>
      </c>
      <c r="Z172" s="12">
        <f t="shared" si="106"/>
        <v>90.608749159568376</v>
      </c>
      <c r="AA172" s="13">
        <f t="shared" si="118"/>
        <v>424536896.07215154</v>
      </c>
      <c r="AB172" s="12">
        <f t="shared" si="107"/>
        <v>14</v>
      </c>
      <c r="AC172" s="14">
        <f t="shared" si="108"/>
        <v>30324064</v>
      </c>
      <c r="AD172" s="2">
        <f t="shared" si="119"/>
        <v>0.13082057027060026</v>
      </c>
      <c r="AE172" s="3">
        <f t="shared" si="120"/>
        <v>2.2832496805585837E-3</v>
      </c>
      <c r="AF172" s="3">
        <f t="shared" si="121"/>
        <v>6378123.3746546851</v>
      </c>
      <c r="AG172" s="2">
        <f t="shared" si="122"/>
        <v>14562.873464284266</v>
      </c>
      <c r="AH172" s="2">
        <f t="shared" si="109"/>
        <v>-1.0619417008786107</v>
      </c>
      <c r="AI172" s="2">
        <f t="shared" si="110"/>
        <v>465.10018792005053</v>
      </c>
      <c r="AJ172" s="1">
        <f t="shared" si="111"/>
        <v>-9092789.7745983377</v>
      </c>
      <c r="AK172" s="1">
        <f t="shared" si="112"/>
        <v>9654228.0533372909</v>
      </c>
      <c r="AL172" s="1">
        <f t="shared" si="131"/>
        <v>13262086.758534074</v>
      </c>
      <c r="AM172" s="1">
        <f t="shared" si="132"/>
        <v>-9392806.3999436516</v>
      </c>
      <c r="AN172" s="1">
        <f t="shared" si="133"/>
        <v>9668790.9268015753</v>
      </c>
      <c r="AO172" s="2">
        <f t="shared" si="123"/>
        <v>1.0619417008786107</v>
      </c>
      <c r="AP172" s="2">
        <f t="shared" si="124"/>
        <v>-465.10018792005053</v>
      </c>
      <c r="AQ172" s="2">
        <f t="shared" si="125"/>
        <v>-6374.376869374114</v>
      </c>
      <c r="AR172" s="1">
        <f t="shared" si="126"/>
        <v>613.78268160443952</v>
      </c>
      <c r="AS172" s="2">
        <f t="shared" si="127"/>
        <v>-6373.3149276732356</v>
      </c>
      <c r="AT172" s="2">
        <f t="shared" si="128"/>
        <v>148.68249368438899</v>
      </c>
      <c r="AU172" s="2">
        <f t="shared" si="129"/>
        <v>6375.0489920651371</v>
      </c>
    </row>
    <row r="173" spans="4:47" x14ac:dyDescent="0.2">
      <c r="D173" s="11">
        <f t="shared" si="113"/>
        <v>85</v>
      </c>
      <c r="E173" s="12">
        <f t="shared" si="114"/>
        <v>1.4835298641951802</v>
      </c>
      <c r="F173" s="13">
        <f t="shared" si="91"/>
        <v>905417.43353404652</v>
      </c>
      <c r="G173" s="13">
        <f t="shared" si="92"/>
        <v>-2804942.5664659534</v>
      </c>
      <c r="H173" s="13">
        <f t="shared" si="93"/>
        <v>-2804.9425664659534</v>
      </c>
      <c r="I173" s="13">
        <f t="shared" si="94"/>
        <v>9676547.1618611515</v>
      </c>
      <c r="J173" s="12">
        <f t="shared" si="115"/>
        <v>9676.5471618611518</v>
      </c>
      <c r="K173" s="13">
        <f t="shared" si="95"/>
        <v>10074883.015543938</v>
      </c>
      <c r="L173" s="13">
        <f t="shared" si="96"/>
        <v>6384.0035840592654</v>
      </c>
      <c r="M173" s="12">
        <f t="shared" si="97"/>
        <v>-6359.7105230385414</v>
      </c>
      <c r="N173" s="13">
        <f t="shared" si="98"/>
        <v>556.40257407239642</v>
      </c>
      <c r="O173" s="12">
        <f t="shared" si="99"/>
        <v>130.70079923659142</v>
      </c>
      <c r="P173" s="13">
        <f t="shared" si="100"/>
        <v>-6359710.523038541</v>
      </c>
      <c r="Q173" s="13">
        <f t="shared" si="101"/>
        <v>556402.57407239638</v>
      </c>
      <c r="R173" s="13">
        <f t="shared" si="116"/>
        <v>6384003.5840592645</v>
      </c>
      <c r="S173" s="1">
        <f t="shared" si="102"/>
        <v>746120.87395068246</v>
      </c>
      <c r="T173" s="1">
        <f t="shared" si="130"/>
        <v>9398971.1193066258</v>
      </c>
      <c r="U173" s="3">
        <f t="shared" si="103"/>
        <v>9428539.3598428052</v>
      </c>
      <c r="V173" s="14">
        <f t="shared" si="134"/>
        <v>59979361547860.203</v>
      </c>
      <c r="W173" s="14">
        <f t="shared" si="104"/>
        <v>20377750880.640774</v>
      </c>
      <c r="X173" s="14">
        <f t="shared" si="105"/>
        <v>-39561194356</v>
      </c>
      <c r="Y173" s="14">
        <f t="shared" si="117"/>
        <v>-19183443475.359226</v>
      </c>
      <c r="Z173" s="12">
        <f t="shared" si="106"/>
        <v>90.617389285335477</v>
      </c>
      <c r="AA173" s="13">
        <f t="shared" si="118"/>
        <v>425902894.53547692</v>
      </c>
      <c r="AB173" s="12">
        <f t="shared" si="107"/>
        <v>14</v>
      </c>
      <c r="AC173" s="14">
        <f t="shared" si="108"/>
        <v>30421635</v>
      </c>
      <c r="AD173" s="2">
        <f t="shared" si="119"/>
        <v>0.13184146658263393</v>
      </c>
      <c r="AE173" s="3">
        <f t="shared" si="120"/>
        <v>2.3010676825250386E-3</v>
      </c>
      <c r="AF173" s="3">
        <f t="shared" si="121"/>
        <v>6378123.1141609093</v>
      </c>
      <c r="AG173" s="2">
        <f t="shared" si="122"/>
        <v>14676.518876798422</v>
      </c>
      <c r="AH173" s="2">
        <f t="shared" si="109"/>
        <v>-1.070228856772597</v>
      </c>
      <c r="AI173" s="2">
        <f t="shared" si="110"/>
        <v>465.10016892454092</v>
      </c>
      <c r="AJ173" s="1">
        <f t="shared" si="111"/>
        <v>-9183065.6806268618</v>
      </c>
      <c r="AK173" s="1">
        <f t="shared" si="112"/>
        <v>9661870.642984353</v>
      </c>
      <c r="AL173" s="1">
        <f t="shared" si="131"/>
        <v>13329682.652504139</v>
      </c>
      <c r="AM173" s="1">
        <f t="shared" si="132"/>
        <v>-9483082.5664659534</v>
      </c>
      <c r="AN173" s="1">
        <f t="shared" si="133"/>
        <v>9676547.1618611515</v>
      </c>
      <c r="AO173" s="2">
        <f t="shared" si="123"/>
        <v>1.070228856772597</v>
      </c>
      <c r="AP173" s="2">
        <f t="shared" si="124"/>
        <v>-465.10016892454092</v>
      </c>
      <c r="AQ173" s="2">
        <f t="shared" si="125"/>
        <v>-6359.7105230385414</v>
      </c>
      <c r="AR173" s="1">
        <f t="shared" si="126"/>
        <v>556.40257407239642</v>
      </c>
      <c r="AS173" s="2">
        <f t="shared" si="127"/>
        <v>-6358.6402941817687</v>
      </c>
      <c r="AT173" s="2">
        <f t="shared" si="128"/>
        <v>91.302405147855495</v>
      </c>
      <c r="AU173" s="2">
        <f t="shared" si="129"/>
        <v>6359.2957566052701</v>
      </c>
    </row>
    <row r="174" spans="4:47" x14ac:dyDescent="0.2">
      <c r="D174" s="11">
        <f t="shared" si="113"/>
        <v>85.5</v>
      </c>
      <c r="E174" s="12">
        <f t="shared" si="114"/>
        <v>1.4922565104551517</v>
      </c>
      <c r="F174" s="13">
        <f t="shared" si="91"/>
        <v>815072.3159687178</v>
      </c>
      <c r="G174" s="13">
        <f t="shared" si="92"/>
        <v>-2895287.6840312821</v>
      </c>
      <c r="H174" s="13">
        <f t="shared" si="93"/>
        <v>-2895.287684031282</v>
      </c>
      <c r="I174" s="13">
        <f t="shared" si="94"/>
        <v>9683566.4903900754</v>
      </c>
      <c r="J174" s="12">
        <f t="shared" si="115"/>
        <v>9683.5664903900761</v>
      </c>
      <c r="K174" s="13">
        <f t="shared" si="95"/>
        <v>10107133.656339407</v>
      </c>
      <c r="L174" s="13">
        <f t="shared" si="96"/>
        <v>6364.1992261919895</v>
      </c>
      <c r="M174" s="12">
        <f t="shared" si="97"/>
        <v>-6344.5805239217543</v>
      </c>
      <c r="N174" s="13">
        <f t="shared" si="98"/>
        <v>499.32931631887402</v>
      </c>
      <c r="O174" s="12">
        <f t="shared" si="99"/>
        <v>129.87958455313904</v>
      </c>
      <c r="P174" s="13">
        <f t="shared" si="100"/>
        <v>-6344580.5239217542</v>
      </c>
      <c r="Q174" s="13">
        <f t="shared" si="101"/>
        <v>499329.31631887401</v>
      </c>
      <c r="R174" s="13">
        <f t="shared" si="116"/>
        <v>6364199.2261919891</v>
      </c>
      <c r="S174" s="1">
        <f t="shared" si="102"/>
        <v>671380.31709800486</v>
      </c>
      <c r="T174" s="1">
        <f t="shared" si="130"/>
        <v>9433609.0477125198</v>
      </c>
      <c r="U174" s="3">
        <f t="shared" si="103"/>
        <v>9457469.5979035608</v>
      </c>
      <c r="V174" s="14">
        <f t="shared" si="134"/>
        <v>59992465337216.414</v>
      </c>
      <c r="W174" s="14">
        <f t="shared" si="104"/>
        <v>20251515895.33136</v>
      </c>
      <c r="X174" s="14">
        <f t="shared" si="105"/>
        <v>-39434959371</v>
      </c>
      <c r="Y174" s="14">
        <f t="shared" si="117"/>
        <v>-19183443475.66864</v>
      </c>
      <c r="Z174" s="12">
        <f t="shared" si="106"/>
        <v>90.625172211689687</v>
      </c>
      <c r="AA174" s="13">
        <f t="shared" si="118"/>
        <v>427269988.79300314</v>
      </c>
      <c r="AB174" s="12">
        <f t="shared" si="107"/>
        <v>14</v>
      </c>
      <c r="AC174" s="14">
        <f t="shared" si="108"/>
        <v>30519284</v>
      </c>
      <c r="AD174" s="2">
        <f t="shared" si="119"/>
        <v>0.1328623628946676</v>
      </c>
      <c r="AE174" s="3">
        <f t="shared" si="120"/>
        <v>2.3188856844914936E-3</v>
      </c>
      <c r="AF174" s="3">
        <f t="shared" si="121"/>
        <v>6378122.8516422007</v>
      </c>
      <c r="AG174" s="2">
        <f t="shared" si="122"/>
        <v>14790.164284653061</v>
      </c>
      <c r="AH174" s="2">
        <f t="shared" si="109"/>
        <v>-1.0785160123268056</v>
      </c>
      <c r="AI174" s="2">
        <f t="shared" si="110"/>
        <v>465.10014978137082</v>
      </c>
      <c r="AJ174" s="1">
        <f t="shared" si="111"/>
        <v>-9273410.5356734823</v>
      </c>
      <c r="AK174" s="1">
        <f t="shared" si="112"/>
        <v>9668776.3261054214</v>
      </c>
      <c r="AL174" s="1">
        <f t="shared" si="131"/>
        <v>13397066.044750119</v>
      </c>
      <c r="AM174" s="1">
        <f t="shared" si="132"/>
        <v>-9573427.6840312816</v>
      </c>
      <c r="AN174" s="1">
        <f t="shared" si="133"/>
        <v>9683566.4903900754</v>
      </c>
      <c r="AO174" s="2">
        <f t="shared" si="123"/>
        <v>1.0785160123268056</v>
      </c>
      <c r="AP174" s="2">
        <f t="shared" si="124"/>
        <v>-465.10014978137082</v>
      </c>
      <c r="AQ174" s="2">
        <f t="shared" si="125"/>
        <v>-6344.5805239217543</v>
      </c>
      <c r="AR174" s="1">
        <f t="shared" si="126"/>
        <v>499.32931631887402</v>
      </c>
      <c r="AS174" s="2">
        <f t="shared" si="127"/>
        <v>-6343.5020079094274</v>
      </c>
      <c r="AT174" s="2">
        <f t="shared" si="128"/>
        <v>34.229166537503204</v>
      </c>
      <c r="AU174" s="2">
        <f t="shared" si="129"/>
        <v>6343.5943565294901</v>
      </c>
    </row>
    <row r="175" spans="4:47" x14ac:dyDescent="0.2">
      <c r="D175" s="11">
        <f t="shared" si="113"/>
        <v>86</v>
      </c>
      <c r="E175" s="12">
        <f t="shared" si="114"/>
        <v>1.5009831567151235</v>
      </c>
      <c r="F175" s="13">
        <f t="shared" si="91"/>
        <v>724665.12749084493</v>
      </c>
      <c r="G175" s="13">
        <f t="shared" si="92"/>
        <v>-2985694.872509155</v>
      </c>
      <c r="H175" s="13">
        <f t="shared" si="93"/>
        <v>-2985.6948725091552</v>
      </c>
      <c r="I175" s="13">
        <f t="shared" si="94"/>
        <v>9689848.3778393045</v>
      </c>
      <c r="J175" s="12">
        <f t="shared" si="115"/>
        <v>9689.8483778393056</v>
      </c>
      <c r="K175" s="13">
        <f t="shared" si="95"/>
        <v>10139405.08399001</v>
      </c>
      <c r="L175" s="13">
        <f t="shared" si="96"/>
        <v>6344.4469199542718</v>
      </c>
      <c r="M175" s="12">
        <f t="shared" si="97"/>
        <v>-6328.9921661280505</v>
      </c>
      <c r="N175" s="13">
        <f t="shared" si="98"/>
        <v>442.56624499278604</v>
      </c>
      <c r="O175" s="12">
        <f t="shared" si="99"/>
        <v>129.06438828010479</v>
      </c>
      <c r="P175" s="13">
        <f t="shared" si="100"/>
        <v>-6328992.1661280505</v>
      </c>
      <c r="Q175" s="13">
        <f t="shared" si="101"/>
        <v>442566.24499278603</v>
      </c>
      <c r="R175" s="13">
        <f t="shared" si="116"/>
        <v>6344446.919954272</v>
      </c>
      <c r="S175" s="1">
        <f t="shared" si="102"/>
        <v>596144.68846153782</v>
      </c>
      <c r="T175" s="1">
        <f t="shared" si="130"/>
        <v>9467754.0257611442</v>
      </c>
      <c r="U175" s="3">
        <f t="shared" si="103"/>
        <v>9486503.8229000494</v>
      </c>
      <c r="V175" s="14">
        <f t="shared" si="134"/>
        <v>60005606705892.961</v>
      </c>
      <c r="W175" s="14">
        <f t="shared" si="104"/>
        <v>20126003360.058624</v>
      </c>
      <c r="X175" s="14">
        <f t="shared" si="105"/>
        <v>-39309446835</v>
      </c>
      <c r="Y175" s="14">
        <f t="shared" si="117"/>
        <v>-19183443474.941376</v>
      </c>
      <c r="Z175" s="12">
        <f t="shared" si="106"/>
        <v>90.632095788983435</v>
      </c>
      <c r="AA175" s="13">
        <f t="shared" si="118"/>
        <v>428638074.73524284</v>
      </c>
      <c r="AB175" s="12">
        <f t="shared" si="107"/>
        <v>14</v>
      </c>
      <c r="AC175" s="14">
        <f t="shared" si="108"/>
        <v>30617005</v>
      </c>
      <c r="AD175" s="2">
        <f t="shared" si="119"/>
        <v>0.13388325920670127</v>
      </c>
      <c r="AE175" s="3">
        <f t="shared" si="120"/>
        <v>2.3367036864579485E-3</v>
      </c>
      <c r="AF175" s="3">
        <f t="shared" si="121"/>
        <v>6378122.5870985566</v>
      </c>
      <c r="AG175" s="2">
        <f t="shared" si="122"/>
        <v>14903.809687812101</v>
      </c>
      <c r="AH175" s="2">
        <f t="shared" si="109"/>
        <v>-1.0868031675385024</v>
      </c>
      <c r="AI175" s="2">
        <f t="shared" si="110"/>
        <v>465.10013049054004</v>
      </c>
      <c r="AJ175" s="1">
        <f t="shared" si="111"/>
        <v>-9363817.4596077111</v>
      </c>
      <c r="AK175" s="1">
        <f t="shared" si="112"/>
        <v>9674944.5681514926</v>
      </c>
      <c r="AL175" s="1">
        <f t="shared" si="131"/>
        <v>13464235.210870994</v>
      </c>
      <c r="AM175" s="1">
        <f t="shared" si="132"/>
        <v>-9663834.8725091554</v>
      </c>
      <c r="AN175" s="1">
        <f t="shared" si="133"/>
        <v>9689848.3778393045</v>
      </c>
      <c r="AO175" s="2">
        <f t="shared" si="123"/>
        <v>1.0868031675385024</v>
      </c>
      <c r="AP175" s="2">
        <f t="shared" si="124"/>
        <v>-465.10013049054004</v>
      </c>
      <c r="AQ175" s="2">
        <f t="shared" si="125"/>
        <v>-6328.9921661280505</v>
      </c>
      <c r="AR175" s="1">
        <f t="shared" si="126"/>
        <v>442.56624499278604</v>
      </c>
      <c r="AS175" s="2">
        <f t="shared" si="127"/>
        <v>-6327.9053629605123</v>
      </c>
      <c r="AT175" s="2">
        <f t="shared" si="128"/>
        <v>-22.533885497754</v>
      </c>
      <c r="AU175" s="2">
        <f t="shared" si="129"/>
        <v>6327.945484798367</v>
      </c>
    </row>
    <row r="176" spans="4:47" x14ac:dyDescent="0.2">
      <c r="D176" s="11">
        <f t="shared" si="113"/>
        <v>86.5</v>
      </c>
      <c r="E176" s="12">
        <f t="shared" si="114"/>
        <v>1.509709802975095</v>
      </c>
      <c r="F176" s="13">
        <f t="shared" si="91"/>
        <v>634202.75295786094</v>
      </c>
      <c r="G176" s="13">
        <f t="shared" si="92"/>
        <v>-3076157.2470421391</v>
      </c>
      <c r="H176" s="13">
        <f t="shared" si="93"/>
        <v>-3076.1572470421393</v>
      </c>
      <c r="I176" s="13">
        <f t="shared" si="94"/>
        <v>9695392.3458187915</v>
      </c>
      <c r="J176" s="12">
        <f t="shared" si="115"/>
        <v>9695.392345818791</v>
      </c>
      <c r="K176" s="13">
        <f t="shared" si="95"/>
        <v>10171694.851296488</v>
      </c>
      <c r="L176" s="13">
        <f t="shared" si="96"/>
        <v>6324.7476780391426</v>
      </c>
      <c r="M176" s="12">
        <f t="shared" si="97"/>
        <v>-6312.9507486887705</v>
      </c>
      <c r="N176" s="13">
        <f t="shared" si="98"/>
        <v>386.11660867076665</v>
      </c>
      <c r="O176" s="12">
        <f t="shared" si="99"/>
        <v>128.25520952452038</v>
      </c>
      <c r="P176" s="13">
        <f t="shared" si="100"/>
        <v>-6312950.7486887705</v>
      </c>
      <c r="Q176" s="13">
        <f t="shared" si="101"/>
        <v>386116.60867076664</v>
      </c>
      <c r="R176" s="13">
        <f t="shared" si="116"/>
        <v>6324747.6780391429</v>
      </c>
      <c r="S176" s="1">
        <f t="shared" si="102"/>
        <v>520414.81723585428</v>
      </c>
      <c r="T176" s="1">
        <f t="shared" si="130"/>
        <v>9501399.2450038549</v>
      </c>
      <c r="U176" s="3">
        <f t="shared" si="103"/>
        <v>9515640.7663886957</v>
      </c>
      <c r="V176" s="14">
        <f t="shared" si="134"/>
        <v>60018778964402.203</v>
      </c>
      <c r="W176" s="14">
        <f t="shared" si="104"/>
        <v>20001216595.430763</v>
      </c>
      <c r="X176" s="14">
        <f t="shared" si="105"/>
        <v>-39184660071</v>
      </c>
      <c r="Y176" s="14">
        <f t="shared" si="117"/>
        <v>-19183443475.569237</v>
      </c>
      <c r="Z176" s="12">
        <f t="shared" si="106"/>
        <v>90.638158105385145</v>
      </c>
      <c r="AA176" s="13">
        <f t="shared" si="118"/>
        <v>430007048.17710912</v>
      </c>
      <c r="AB176" s="12">
        <f t="shared" si="107"/>
        <v>14</v>
      </c>
      <c r="AC176" s="14">
        <f t="shared" si="108"/>
        <v>30714789</v>
      </c>
      <c r="AD176" s="2">
        <f t="shared" si="119"/>
        <v>0.13490415551873494</v>
      </c>
      <c r="AE176" s="3">
        <f t="shared" si="120"/>
        <v>2.3545216884244035E-3</v>
      </c>
      <c r="AF176" s="3">
        <f t="shared" si="121"/>
        <v>6378122.3205299797</v>
      </c>
      <c r="AG176" s="2">
        <f t="shared" si="122"/>
        <v>15017.455086239461</v>
      </c>
      <c r="AH176" s="2">
        <f t="shared" si="109"/>
        <v>-1.0950903224052631</v>
      </c>
      <c r="AI176" s="2">
        <f t="shared" si="110"/>
        <v>465.10011105204882</v>
      </c>
      <c r="AJ176" s="1">
        <f t="shared" si="111"/>
        <v>-9454279.5675721187</v>
      </c>
      <c r="AK176" s="1">
        <f t="shared" si="112"/>
        <v>9680374.8907325529</v>
      </c>
      <c r="AL176" s="1">
        <f t="shared" si="131"/>
        <v>13531188.424042322</v>
      </c>
      <c r="AM176" s="1">
        <f t="shared" si="132"/>
        <v>-9754297.2470421381</v>
      </c>
      <c r="AN176" s="1">
        <f t="shared" si="133"/>
        <v>9695392.3458187915</v>
      </c>
      <c r="AO176" s="2">
        <f t="shared" si="123"/>
        <v>1.0950903224052631</v>
      </c>
      <c r="AP176" s="2">
        <f t="shared" si="124"/>
        <v>-465.10011105204882</v>
      </c>
      <c r="AQ176" s="2">
        <f t="shared" si="125"/>
        <v>-6312.9507486887705</v>
      </c>
      <c r="AR176" s="1">
        <f t="shared" si="126"/>
        <v>386.11660867076665</v>
      </c>
      <c r="AS176" s="2">
        <f t="shared" si="127"/>
        <v>-6311.8556583663649</v>
      </c>
      <c r="AT176" s="2">
        <f t="shared" si="128"/>
        <v>-78.983502381282165</v>
      </c>
      <c r="AU176" s="2">
        <f t="shared" si="129"/>
        <v>6312.3498196551109</v>
      </c>
    </row>
    <row r="177" spans="4:47" x14ac:dyDescent="0.2">
      <c r="D177" s="11">
        <f t="shared" si="113"/>
        <v>87</v>
      </c>
      <c r="E177" s="12">
        <f t="shared" si="114"/>
        <v>1.5184364492350666</v>
      </c>
      <c r="F177" s="13">
        <f t="shared" si="91"/>
        <v>543692.08142982342</v>
      </c>
      <c r="G177" s="13">
        <f t="shared" si="92"/>
        <v>-3166667.9185701767</v>
      </c>
      <c r="H177" s="13">
        <f t="shared" si="93"/>
        <v>-3166.6679185701769</v>
      </c>
      <c r="I177" s="13">
        <f t="shared" si="94"/>
        <v>9700197.972133901</v>
      </c>
      <c r="J177" s="12">
        <f t="shared" si="115"/>
        <v>9700.1979721339012</v>
      </c>
      <c r="K177" s="13">
        <f t="shared" si="95"/>
        <v>10204000.509853585</v>
      </c>
      <c r="L177" s="13">
        <f t="shared" si="96"/>
        <v>6305.1024982582094</v>
      </c>
      <c r="M177" s="12">
        <f t="shared" si="97"/>
        <v>-6296.4615744154971</v>
      </c>
      <c r="N177" s="13">
        <f t="shared" si="98"/>
        <v>329.98356845611795</v>
      </c>
      <c r="O177" s="12">
        <f t="shared" si="99"/>
        <v>127.45204627493436</v>
      </c>
      <c r="P177" s="13">
        <f t="shared" si="100"/>
        <v>-6296461.5744154975</v>
      </c>
      <c r="Q177" s="13">
        <f t="shared" si="101"/>
        <v>329983.56845611794</v>
      </c>
      <c r="R177" s="13">
        <f t="shared" si="116"/>
        <v>6305102.4982582098</v>
      </c>
      <c r="S177" s="1">
        <f t="shared" si="102"/>
        <v>444191.60911325394</v>
      </c>
      <c r="T177" s="1">
        <f t="shared" si="130"/>
        <v>9534537.8314479552</v>
      </c>
      <c r="U177" s="3">
        <f t="shared" si="103"/>
        <v>9544879.1424993388</v>
      </c>
      <c r="V177" s="14">
        <f t="shared" si="134"/>
        <v>60031975415878.938</v>
      </c>
      <c r="W177" s="14">
        <f t="shared" si="104"/>
        <v>19877158756.770958</v>
      </c>
      <c r="X177" s="14">
        <f t="shared" si="105"/>
        <v>-39060602232</v>
      </c>
      <c r="Y177" s="14">
        <f t="shared" si="117"/>
        <v>-19183443475.229042</v>
      </c>
      <c r="Z177" s="12">
        <f t="shared" si="106"/>
        <v>90.64335748722894</v>
      </c>
      <c r="AA177" s="13">
        <f t="shared" si="118"/>
        <v>431376804.86602736</v>
      </c>
      <c r="AB177" s="12">
        <f t="shared" si="107"/>
        <v>14</v>
      </c>
      <c r="AC177" s="14">
        <f t="shared" si="108"/>
        <v>30812628</v>
      </c>
      <c r="AD177" s="2">
        <f t="shared" si="119"/>
        <v>0.13592505183076861</v>
      </c>
      <c r="AE177" s="3">
        <f t="shared" si="120"/>
        <v>2.3723396903908584E-3</v>
      </c>
      <c r="AF177" s="3">
        <f t="shared" si="121"/>
        <v>6378122.051936469</v>
      </c>
      <c r="AG177" s="2">
        <f t="shared" si="122"/>
        <v>15131.10047989906</v>
      </c>
      <c r="AH177" s="2">
        <f t="shared" si="109"/>
        <v>-1.103377476924353</v>
      </c>
      <c r="AI177" s="2">
        <f t="shared" si="110"/>
        <v>465.10009146589704</v>
      </c>
      <c r="AJ177" s="1">
        <f t="shared" si="111"/>
        <v>-9544789.9705066457</v>
      </c>
      <c r="AK177" s="1">
        <f t="shared" si="112"/>
        <v>9685066.871654002</v>
      </c>
      <c r="AL177" s="1">
        <f t="shared" si="131"/>
        <v>13597923.955129845</v>
      </c>
      <c r="AM177" s="1">
        <f t="shared" si="132"/>
        <v>-9844807.9185701758</v>
      </c>
      <c r="AN177" s="1">
        <f t="shared" si="133"/>
        <v>9700197.972133901</v>
      </c>
      <c r="AO177" s="2">
        <f t="shared" si="123"/>
        <v>1.103377476924353</v>
      </c>
      <c r="AP177" s="2">
        <f t="shared" si="124"/>
        <v>-465.10009146589704</v>
      </c>
      <c r="AQ177" s="2">
        <f t="shared" si="125"/>
        <v>-6296.4615744154971</v>
      </c>
      <c r="AR177" s="1">
        <f t="shared" si="126"/>
        <v>329.98356845611795</v>
      </c>
      <c r="AS177" s="2">
        <f t="shared" si="127"/>
        <v>-6295.3581969385732</v>
      </c>
      <c r="AT177" s="2">
        <f t="shared" si="128"/>
        <v>-135.11652300977909</v>
      </c>
      <c r="AU177" s="2">
        <f t="shared" si="129"/>
        <v>6296.8080249084878</v>
      </c>
    </row>
    <row r="178" spans="4:47" x14ac:dyDescent="0.2">
      <c r="D178" s="11">
        <f t="shared" si="113"/>
        <v>87.5</v>
      </c>
      <c r="E178" s="12">
        <f t="shared" si="114"/>
        <v>1.5271630954950384</v>
      </c>
      <c r="F178" s="13">
        <f t="shared" si="91"/>
        <v>453140.0056447931</v>
      </c>
      <c r="G178" s="13">
        <f t="shared" si="92"/>
        <v>-3257219.9943552068</v>
      </c>
      <c r="H178" s="13">
        <f t="shared" si="93"/>
        <v>-3257.2199943552068</v>
      </c>
      <c r="I178" s="13">
        <f t="shared" si="94"/>
        <v>9704264.8908175901</v>
      </c>
      <c r="J178" s="12">
        <f t="shared" si="115"/>
        <v>9704.2648908175906</v>
      </c>
      <c r="K178" s="13">
        <f t="shared" si="95"/>
        <v>10236319.610230146</v>
      </c>
      <c r="L178" s="13">
        <f t="shared" si="96"/>
        <v>6285.5123637858605</v>
      </c>
      <c r="M178" s="12">
        <f t="shared" si="97"/>
        <v>-6279.5299487710436</v>
      </c>
      <c r="N178" s="13">
        <f t="shared" si="98"/>
        <v>274.17019858558388</v>
      </c>
      <c r="O178" s="12">
        <f t="shared" si="99"/>
        <v>126.65489543569164</v>
      </c>
      <c r="P178" s="13">
        <f t="shared" si="100"/>
        <v>-6279529.9487710437</v>
      </c>
      <c r="Q178" s="13">
        <f t="shared" si="101"/>
        <v>274170.19858558389</v>
      </c>
      <c r="R178" s="13">
        <f t="shared" si="116"/>
        <v>6285512.363785862</v>
      </c>
      <c r="S178" s="1">
        <f t="shared" si="102"/>
        <v>367476.04821870412</v>
      </c>
      <c r="T178" s="1">
        <f t="shared" si="130"/>
        <v>9567162.8457751926</v>
      </c>
      <c r="U178" s="3">
        <f t="shared" si="103"/>
        <v>9574217.6475989781</v>
      </c>
      <c r="V178" s="14">
        <f t="shared" si="134"/>
        <v>60045189360007.117</v>
      </c>
      <c r="W178" s="14">
        <f t="shared" si="104"/>
        <v>19753832837.652458</v>
      </c>
      <c r="X178" s="14">
        <f t="shared" si="105"/>
        <v>-38937276313</v>
      </c>
      <c r="Y178" s="14">
        <f t="shared" si="117"/>
        <v>-19183443475.347542</v>
      </c>
      <c r="Z178" s="12">
        <f t="shared" si="106"/>
        <v>90.647692499335889</v>
      </c>
      <c r="AA178" s="13">
        <f t="shared" si="118"/>
        <v>432747240.48969644</v>
      </c>
      <c r="AB178" s="12">
        <f t="shared" si="107"/>
        <v>14</v>
      </c>
      <c r="AC178" s="14">
        <f t="shared" si="108"/>
        <v>30910517</v>
      </c>
      <c r="AD178" s="2">
        <f t="shared" si="119"/>
        <v>0.13694594814280228</v>
      </c>
      <c r="AE178" s="3">
        <f t="shared" si="120"/>
        <v>2.3901576923573134E-3</v>
      </c>
      <c r="AF178" s="3">
        <f t="shared" si="121"/>
        <v>6378121.7813180238</v>
      </c>
      <c r="AG178" s="2">
        <f t="shared" si="122"/>
        <v>15244.745868754821</v>
      </c>
      <c r="AH178" s="2">
        <f t="shared" si="109"/>
        <v>-1.111664631093038</v>
      </c>
      <c r="AI178" s="2">
        <f t="shared" si="110"/>
        <v>465.1000717320847</v>
      </c>
      <c r="AJ178" s="1">
        <f t="shared" si="111"/>
        <v>-9635341.7756732311</v>
      </c>
      <c r="AK178" s="1">
        <f t="shared" si="112"/>
        <v>9689020.1449488346</v>
      </c>
      <c r="AL178" s="1">
        <f t="shared" si="131"/>
        <v>13664440.072804231</v>
      </c>
      <c r="AM178" s="1">
        <f t="shared" si="132"/>
        <v>-9935359.9943552073</v>
      </c>
      <c r="AN178" s="1">
        <f t="shared" si="133"/>
        <v>9704264.8908175901</v>
      </c>
      <c r="AO178" s="2">
        <f t="shared" si="123"/>
        <v>1.111664631093038</v>
      </c>
      <c r="AP178" s="2">
        <f t="shared" si="124"/>
        <v>-465.1000717320847</v>
      </c>
      <c r="AQ178" s="2">
        <f t="shared" si="125"/>
        <v>-6279.5299487710436</v>
      </c>
      <c r="AR178" s="1">
        <f t="shared" si="126"/>
        <v>274.17019858558388</v>
      </c>
      <c r="AS178" s="2">
        <f t="shared" si="127"/>
        <v>-6278.4182841399506</v>
      </c>
      <c r="AT178" s="2">
        <f t="shared" si="128"/>
        <v>-190.92987314650082</v>
      </c>
      <c r="AU178" s="2">
        <f t="shared" si="129"/>
        <v>6281.3207502150835</v>
      </c>
    </row>
    <row r="179" spans="4:47" x14ac:dyDescent="0.2">
      <c r="D179" s="11">
        <f t="shared" si="113"/>
        <v>88</v>
      </c>
      <c r="E179" s="12">
        <f t="shared" si="114"/>
        <v>1.5358897417550099</v>
      </c>
      <c r="F179" s="13">
        <f t="shared" si="91"/>
        <v>362553.42149393249</v>
      </c>
      <c r="G179" s="13">
        <f t="shared" si="92"/>
        <v>-3347806.5785060674</v>
      </c>
      <c r="H179" s="13">
        <f t="shared" si="93"/>
        <v>-3347.8065785060676</v>
      </c>
      <c r="I179" s="13">
        <f t="shared" si="94"/>
        <v>9707592.7921582572</v>
      </c>
      <c r="J179" s="12">
        <f t="shared" si="115"/>
        <v>9707.592792158257</v>
      </c>
      <c r="K179" s="13">
        <f t="shared" si="95"/>
        <v>10268649.702149326</v>
      </c>
      <c r="L179" s="13">
        <f t="shared" si="96"/>
        <v>6265.9782434028939</v>
      </c>
      <c r="M179" s="12">
        <f t="shared" si="97"/>
        <v>-6262.1611787580787</v>
      </c>
      <c r="N179" s="13">
        <f t="shared" si="98"/>
        <v>218.67948704358241</v>
      </c>
      <c r="O179" s="12">
        <f t="shared" si="99"/>
        <v>125.86375286066063</v>
      </c>
      <c r="P179" s="13">
        <f t="shared" si="100"/>
        <v>-6262161.1787580783</v>
      </c>
      <c r="Q179" s="13">
        <f t="shared" si="101"/>
        <v>218679.48704358243</v>
      </c>
      <c r="R179" s="13">
        <f t="shared" si="116"/>
        <v>6265978.2434028927</v>
      </c>
      <c r="S179" s="1">
        <f t="shared" si="102"/>
        <v>290269.1990700282</v>
      </c>
      <c r="T179" s="1">
        <f t="shared" si="130"/>
        <v>9599267.28359529</v>
      </c>
      <c r="U179" s="3">
        <f t="shared" si="103"/>
        <v>9603654.959953092</v>
      </c>
      <c r="V179" s="14">
        <f t="shared" si="134"/>
        <v>60058414096936.344</v>
      </c>
      <c r="W179" s="14">
        <f t="shared" si="104"/>
        <v>19631241673.399208</v>
      </c>
      <c r="X179" s="14">
        <f t="shared" si="105"/>
        <v>-38814685149</v>
      </c>
      <c r="Y179" s="14">
        <f t="shared" si="117"/>
        <v>-19183443475.600792</v>
      </c>
      <c r="Z179" s="12">
        <f t="shared" si="106"/>
        <v>90.651161945315195</v>
      </c>
      <c r="AA179" s="13">
        <f t="shared" si="118"/>
        <v>434118250.68411332</v>
      </c>
      <c r="AB179" s="12">
        <f t="shared" si="107"/>
        <v>14</v>
      </c>
      <c r="AC179" s="14">
        <f t="shared" si="108"/>
        <v>31008446</v>
      </c>
      <c r="AD179" s="2">
        <f t="shared" si="119"/>
        <v>0.13796684445483595</v>
      </c>
      <c r="AE179" s="3">
        <f t="shared" si="120"/>
        <v>2.4079756943237683E-3</v>
      </c>
      <c r="AF179" s="3">
        <f t="shared" si="121"/>
        <v>6378121.5086746449</v>
      </c>
      <c r="AG179" s="2">
        <f t="shared" si="122"/>
        <v>15358.39125277066</v>
      </c>
      <c r="AH179" s="2">
        <f t="shared" si="109"/>
        <v>-1.1199517849088938</v>
      </c>
      <c r="AI179" s="2">
        <f t="shared" si="110"/>
        <v>465.10005185061186</v>
      </c>
      <c r="AJ179" s="1">
        <f t="shared" si="111"/>
        <v>-9725928.0871807113</v>
      </c>
      <c r="AK179" s="1">
        <f t="shared" si="112"/>
        <v>9692234.4009054862</v>
      </c>
      <c r="AL179" s="1">
        <f t="shared" si="131"/>
        <v>13730735.043656854</v>
      </c>
      <c r="AM179" s="1">
        <f t="shared" si="132"/>
        <v>-10025946.578506067</v>
      </c>
      <c r="AN179" s="1">
        <f t="shared" si="133"/>
        <v>9707592.7921582572</v>
      </c>
      <c r="AO179" s="2">
        <f t="shared" si="123"/>
        <v>1.1199517849088938</v>
      </c>
      <c r="AP179" s="2">
        <f t="shared" si="124"/>
        <v>-465.10005185061186</v>
      </c>
      <c r="AQ179" s="2">
        <f t="shared" si="125"/>
        <v>-6262.1611787580787</v>
      </c>
      <c r="AR179" s="1">
        <f t="shared" si="126"/>
        <v>218.67948704358241</v>
      </c>
      <c r="AS179" s="2">
        <f t="shared" si="127"/>
        <v>-6261.0412269731696</v>
      </c>
      <c r="AT179" s="2">
        <f t="shared" si="128"/>
        <v>-246.42056480702945</v>
      </c>
      <c r="AU179" s="2">
        <f t="shared" si="129"/>
        <v>6265.8886313608791</v>
      </c>
    </row>
    <row r="180" spans="4:47" x14ac:dyDescent="0.2">
      <c r="D180" s="11">
        <f t="shared" si="113"/>
        <v>88.5</v>
      </c>
      <c r="E180" s="12">
        <f t="shared" si="114"/>
        <v>1.5446163880149817</v>
      </c>
      <c r="F180" s="13">
        <f t="shared" si="91"/>
        <v>271939.22749634011</v>
      </c>
      <c r="G180" s="13">
        <f t="shared" si="92"/>
        <v>-3438420.7725036601</v>
      </c>
      <c r="H180" s="13">
        <f t="shared" si="93"/>
        <v>-3438.4207725036599</v>
      </c>
      <c r="I180" s="13">
        <f t="shared" si="94"/>
        <v>9710181.422723325</v>
      </c>
      <c r="J180" s="12">
        <f t="shared" si="115"/>
        <v>9710.1814227233244</v>
      </c>
      <c r="K180" s="13">
        <f t="shared" si="95"/>
        <v>10300988.334668953</v>
      </c>
      <c r="L180" s="13">
        <f t="shared" si="96"/>
        <v>6246.5010917393984</v>
      </c>
      <c r="M180" s="12">
        <f t="shared" si="97"/>
        <v>-6244.3605718251047</v>
      </c>
      <c r="N180" s="13">
        <f t="shared" si="98"/>
        <v>163.51433618353497</v>
      </c>
      <c r="O180" s="12">
        <f t="shared" si="99"/>
        <v>125.07861338640279</v>
      </c>
      <c r="P180" s="13">
        <f t="shared" si="100"/>
        <v>-6244360.5718251048</v>
      </c>
      <c r="Q180" s="13">
        <f t="shared" si="101"/>
        <v>163514.33618353496</v>
      </c>
      <c r="R180" s="13">
        <f t="shared" si="116"/>
        <v>6246501.0917393984</v>
      </c>
      <c r="S180" s="1">
        <f t="shared" si="102"/>
        <v>212572.20856310881</v>
      </c>
      <c r="T180" s="1">
        <f t="shared" si="130"/>
        <v>9630844.0757355802</v>
      </c>
      <c r="U180" s="3">
        <f t="shared" si="103"/>
        <v>9633189.7393845879</v>
      </c>
      <c r="V180" s="14">
        <f t="shared" si="134"/>
        <v>60071642931186.516</v>
      </c>
      <c r="W180" s="14">
        <f t="shared" si="104"/>
        <v>19509387944.550751</v>
      </c>
      <c r="X180" s="14">
        <f t="shared" si="105"/>
        <v>-38692831420</v>
      </c>
      <c r="Y180" s="14">
        <f t="shared" si="117"/>
        <v>-19183443475.449249</v>
      </c>
      <c r="Z180" s="12">
        <f t="shared" si="106"/>
        <v>90.653764867759591</v>
      </c>
      <c r="AA180" s="13">
        <f t="shared" si="118"/>
        <v>435489731.04160243</v>
      </c>
      <c r="AB180" s="12">
        <f t="shared" si="107"/>
        <v>14</v>
      </c>
      <c r="AC180" s="14">
        <f t="shared" si="108"/>
        <v>31106409</v>
      </c>
      <c r="AD180" s="2">
        <f t="shared" si="119"/>
        <v>0.13898774076686962</v>
      </c>
      <c r="AE180" s="3">
        <f t="shared" si="120"/>
        <v>2.4257936962902233E-3</v>
      </c>
      <c r="AF180" s="3">
        <f t="shared" si="121"/>
        <v>6378121.2340063322</v>
      </c>
      <c r="AG180" s="2">
        <f t="shared" si="122"/>
        <v>15472.0366319105</v>
      </c>
      <c r="AH180" s="2">
        <f t="shared" si="109"/>
        <v>-1.1282389383690825</v>
      </c>
      <c r="AI180" s="2">
        <f t="shared" si="110"/>
        <v>465.10003182147852</v>
      </c>
      <c r="AJ180" s="1">
        <f t="shared" si="111"/>
        <v>-9816542.0065099932</v>
      </c>
      <c r="AK180" s="1">
        <f t="shared" si="112"/>
        <v>9694709.3860914148</v>
      </c>
      <c r="AL180" s="1">
        <f t="shared" si="131"/>
        <v>13796807.132316675</v>
      </c>
      <c r="AM180" s="1">
        <f t="shared" si="132"/>
        <v>-10116560.772503659</v>
      </c>
      <c r="AN180" s="1">
        <f t="shared" si="133"/>
        <v>9710181.422723325</v>
      </c>
      <c r="AO180" s="2">
        <f t="shared" si="123"/>
        <v>1.1282389383690825</v>
      </c>
      <c r="AP180" s="2">
        <f t="shared" si="124"/>
        <v>-465.10003182147852</v>
      </c>
      <c r="AQ180" s="2">
        <f t="shared" si="125"/>
        <v>-6244.3605718251047</v>
      </c>
      <c r="AR180" s="1">
        <f t="shared" si="126"/>
        <v>163.51433618353497</v>
      </c>
      <c r="AS180" s="2">
        <f t="shared" si="127"/>
        <v>-6243.232332886736</v>
      </c>
      <c r="AT180" s="2">
        <f t="shared" si="128"/>
        <v>-301.58569563794356</v>
      </c>
      <c r="AU180" s="2">
        <f t="shared" si="129"/>
        <v>6250.5122905419339</v>
      </c>
    </row>
    <row r="181" spans="4:47" x14ac:dyDescent="0.2">
      <c r="D181" s="11">
        <f t="shared" si="113"/>
        <v>89</v>
      </c>
      <c r="E181" s="12">
        <f t="shared" si="114"/>
        <v>1.5533430342749532</v>
      </c>
      <c r="F181" s="13">
        <f t="shared" si="91"/>
        <v>181304.32427372067</v>
      </c>
      <c r="G181" s="13">
        <f t="shared" si="92"/>
        <v>-3529055.6757262792</v>
      </c>
      <c r="H181" s="13">
        <f t="shared" si="93"/>
        <v>-3529.0556757262793</v>
      </c>
      <c r="I181" s="13">
        <f t="shared" si="94"/>
        <v>9712030.5853785593</v>
      </c>
      <c r="J181" s="12">
        <f t="shared" si="115"/>
        <v>9712.0305853785594</v>
      </c>
      <c r="K181" s="13">
        <f t="shared" si="95"/>
        <v>10333333.05636204</v>
      </c>
      <c r="L181" s="13">
        <f t="shared" si="96"/>
        <v>6227.0818495168032</v>
      </c>
      <c r="M181" s="12">
        <f t="shared" si="97"/>
        <v>-6226.1334347895736</v>
      </c>
      <c r="N181" s="13">
        <f t="shared" si="98"/>
        <v>108.67756335599853</v>
      </c>
      <c r="O181" s="12">
        <f t="shared" si="99"/>
        <v>124.29947086478508</v>
      </c>
      <c r="P181" s="13">
        <f t="shared" si="100"/>
        <v>-6226133.4347895738</v>
      </c>
      <c r="Q181" s="13">
        <f t="shared" si="101"/>
        <v>108677.56335599853</v>
      </c>
      <c r="R181" s="13">
        <f t="shared" si="116"/>
        <v>6227081.8495168034</v>
      </c>
      <c r="S181" s="1">
        <f t="shared" si="102"/>
        <v>134386.30798191958</v>
      </c>
      <c r="T181" s="1">
        <f t="shared" si="130"/>
        <v>9661886.0885677896</v>
      </c>
      <c r="U181" s="3">
        <f t="shared" si="103"/>
        <v>9662820.6269304622</v>
      </c>
      <c r="V181" s="14">
        <f t="shared" si="134"/>
        <v>60084869175538.82</v>
      </c>
      <c r="W181" s="14">
        <f t="shared" si="104"/>
        <v>19388274180.290806</v>
      </c>
      <c r="X181" s="14">
        <f t="shared" si="105"/>
        <v>-38571717656</v>
      </c>
      <c r="Y181" s="14">
        <f t="shared" si="117"/>
        <v>-19183443475.709194</v>
      </c>
      <c r="Z181" s="12">
        <f t="shared" si="106"/>
        <v>90.655500548471025</v>
      </c>
      <c r="AA181" s="13">
        <f t="shared" si="118"/>
        <v>436861577.11855328</v>
      </c>
      <c r="AB181" s="12">
        <f t="shared" si="107"/>
        <v>14</v>
      </c>
      <c r="AC181" s="14">
        <f t="shared" si="108"/>
        <v>31204398</v>
      </c>
      <c r="AD181" s="2">
        <f t="shared" si="119"/>
        <v>0.14000863707890329</v>
      </c>
      <c r="AE181" s="3">
        <f t="shared" si="120"/>
        <v>2.4436116982566782E-3</v>
      </c>
      <c r="AF181" s="3">
        <f t="shared" si="121"/>
        <v>6378120.9573130868</v>
      </c>
      <c r="AG181" s="2">
        <f t="shared" si="122"/>
        <v>15585.68200613826</v>
      </c>
      <c r="AH181" s="2">
        <f t="shared" si="109"/>
        <v>-1.1365260914711801</v>
      </c>
      <c r="AI181" s="2">
        <f t="shared" si="110"/>
        <v>465.10001164468463</v>
      </c>
      <c r="AJ181" s="1">
        <f t="shared" si="111"/>
        <v>-9907176.6330393665</v>
      </c>
      <c r="AK181" s="1">
        <f t="shared" si="112"/>
        <v>9696444.9033724219</v>
      </c>
      <c r="AL181" s="1">
        <f t="shared" si="131"/>
        <v>13862654.601568136</v>
      </c>
      <c r="AM181" s="1">
        <f t="shared" si="132"/>
        <v>-10207195.67572628</v>
      </c>
      <c r="AN181" s="1">
        <f t="shared" si="133"/>
        <v>9712030.5853785593</v>
      </c>
      <c r="AO181" s="2">
        <f t="shared" si="123"/>
        <v>1.1365260914711801</v>
      </c>
      <c r="AP181" s="2">
        <f t="shared" si="124"/>
        <v>-465.10001164468463</v>
      </c>
      <c r="AQ181" s="2">
        <f t="shared" si="125"/>
        <v>-6226.1334347895736</v>
      </c>
      <c r="AR181" s="1">
        <f t="shared" si="126"/>
        <v>108.67756335599853</v>
      </c>
      <c r="AS181" s="2">
        <f t="shared" si="127"/>
        <v>-6224.9969086981027</v>
      </c>
      <c r="AT181" s="2">
        <f t="shared" si="128"/>
        <v>-356.4224482886861</v>
      </c>
      <c r="AU181" s="2">
        <f t="shared" si="129"/>
        <v>6235.1923366440778</v>
      </c>
    </row>
    <row r="182" spans="4:47" x14ac:dyDescent="0.2">
      <c r="D182" s="11">
        <f t="shared" si="113"/>
        <v>89.5</v>
      </c>
      <c r="E182" s="12">
        <f t="shared" si="114"/>
        <v>1.562069680534925</v>
      </c>
      <c r="F182" s="13">
        <f t="shared" si="91"/>
        <v>90655.614024857219</v>
      </c>
      <c r="G182" s="13">
        <f t="shared" si="92"/>
        <v>-3619704.3859751429</v>
      </c>
      <c r="H182" s="13">
        <f t="shared" si="93"/>
        <v>-3619.7043859751429</v>
      </c>
      <c r="I182" s="13">
        <f t="shared" si="94"/>
        <v>9713140.1393030565</v>
      </c>
      <c r="J182" s="12">
        <f t="shared" si="115"/>
        <v>9713.1401393030574</v>
      </c>
      <c r="K182" s="13">
        <f t="shared" si="95"/>
        <v>10365681.415497387</v>
      </c>
      <c r="L182" s="13">
        <f t="shared" si="96"/>
        <v>6207.7214437889797</v>
      </c>
      <c r="M182" s="12">
        <f t="shared" si="97"/>
        <v>-6207.4850727779221</v>
      </c>
      <c r="N182" s="13">
        <f t="shared" si="98"/>
        <v>54.171901543241013</v>
      </c>
      <c r="O182" s="12">
        <f t="shared" si="99"/>
        <v>123.52631819503387</v>
      </c>
      <c r="P182" s="13">
        <f t="shared" si="100"/>
        <v>-6207485.0727779223</v>
      </c>
      <c r="Q182" s="13">
        <f t="shared" si="101"/>
        <v>54171.901543241016</v>
      </c>
      <c r="R182" s="13">
        <f t="shared" si="116"/>
        <v>6207721.4437889801</v>
      </c>
      <c r="S182" s="1">
        <f t="shared" si="102"/>
        <v>55712.815033062499</v>
      </c>
      <c r="T182" s="1">
        <f t="shared" si="130"/>
        <v>9692386.1243732534</v>
      </c>
      <c r="U182" s="3">
        <f t="shared" si="103"/>
        <v>9692546.2444964424</v>
      </c>
      <c r="V182" s="14">
        <f t="shared" si="134"/>
        <v>60098086154911.109</v>
      </c>
      <c r="W182" s="14">
        <f t="shared" si="104"/>
        <v>19267902761.838768</v>
      </c>
      <c r="X182" s="14">
        <f t="shared" si="105"/>
        <v>-38451346237</v>
      </c>
      <c r="Y182" s="14">
        <f t="shared" si="117"/>
        <v>-19183443475.161232</v>
      </c>
      <c r="Z182" s="12">
        <f t="shared" si="106"/>
        <v>90.656368508554976</v>
      </c>
      <c r="AA182" s="13">
        <f t="shared" si="118"/>
        <v>438233684.44365638</v>
      </c>
      <c r="AB182" s="12">
        <f t="shared" si="107"/>
        <v>14</v>
      </c>
      <c r="AC182" s="14">
        <f t="shared" si="108"/>
        <v>31302406</v>
      </c>
      <c r="AD182" s="2">
        <f t="shared" si="119"/>
        <v>0.14102953339093696</v>
      </c>
      <c r="AE182" s="3">
        <f t="shared" si="120"/>
        <v>2.4614297002231332E-3</v>
      </c>
      <c r="AF182" s="3">
        <f t="shared" si="121"/>
        <v>6378120.6785949068</v>
      </c>
      <c r="AG182" s="2">
        <f t="shared" si="122"/>
        <v>15699.327375417859</v>
      </c>
      <c r="AH182" s="2">
        <f t="shared" si="109"/>
        <v>-1.1448132442124519</v>
      </c>
      <c r="AI182" s="2">
        <f t="shared" si="110"/>
        <v>465.09999132023023</v>
      </c>
      <c r="AJ182" s="1">
        <f t="shared" si="111"/>
        <v>-9997825.0645700507</v>
      </c>
      <c r="AK182" s="1">
        <f t="shared" si="112"/>
        <v>9697440.8119276389</v>
      </c>
      <c r="AL182" s="1">
        <f t="shared" si="131"/>
        <v>13928275.712470116</v>
      </c>
      <c r="AM182" s="1">
        <f t="shared" si="132"/>
        <v>-10297844.385975143</v>
      </c>
      <c r="AN182" s="1">
        <f t="shared" si="133"/>
        <v>9713140.1393030565</v>
      </c>
      <c r="AO182" s="2">
        <f t="shared" si="123"/>
        <v>1.1448132442124519</v>
      </c>
      <c r="AP182" s="2">
        <f t="shared" si="124"/>
        <v>-465.09999132023023</v>
      </c>
      <c r="AQ182" s="2">
        <f t="shared" si="125"/>
        <v>-6207.4850727779221</v>
      </c>
      <c r="AR182" s="1">
        <f t="shared" si="126"/>
        <v>54.171901543241013</v>
      </c>
      <c r="AS182" s="2">
        <f t="shared" si="127"/>
        <v>-6206.3402595337093</v>
      </c>
      <c r="AT182" s="2">
        <f t="shared" si="128"/>
        <v>-410.92808977698922</v>
      </c>
      <c r="AU182" s="2">
        <f t="shared" si="129"/>
        <v>6219.9293655215024</v>
      </c>
    </row>
    <row r="183" spans="4:47" x14ac:dyDescent="0.2">
      <c r="D183" s="11">
        <f t="shared" si="113"/>
        <v>90</v>
      </c>
      <c r="E183" s="12">
        <f t="shared" si="114"/>
        <v>1.5707963267948966</v>
      </c>
      <c r="F183" s="13">
        <f t="shared" si="91"/>
        <v>6.3637273619090995E-10</v>
      </c>
      <c r="G183" s="13">
        <f t="shared" si="92"/>
        <v>-3710359.9999999995</v>
      </c>
      <c r="H183" s="13">
        <f t="shared" si="93"/>
        <v>-3710.3599999999997</v>
      </c>
      <c r="I183" s="13">
        <f t="shared" si="94"/>
        <v>9713510</v>
      </c>
      <c r="J183" s="12">
        <f t="shared" si="115"/>
        <v>9713.51</v>
      </c>
      <c r="K183" s="13">
        <f t="shared" si="95"/>
        <v>10398030.960220305</v>
      </c>
      <c r="L183" s="13">
        <f t="shared" si="96"/>
        <v>6188.420788182284</v>
      </c>
      <c r="M183" s="12">
        <f t="shared" si="97"/>
        <v>-6188.420788182284</v>
      </c>
      <c r="N183" s="13">
        <f t="shared" si="98"/>
        <v>0</v>
      </c>
      <c r="O183" s="12">
        <f t="shared" si="99"/>
        <v>122.75914735522943</v>
      </c>
      <c r="P183" s="13">
        <f t="shared" si="100"/>
        <v>-6188420.7881822838</v>
      </c>
      <c r="Q183" s="13">
        <f t="shared" si="101"/>
        <v>0</v>
      </c>
      <c r="R183" s="13">
        <f t="shared" si="116"/>
        <v>6188420.7881822838</v>
      </c>
      <c r="S183" s="1">
        <f t="shared" si="102"/>
        <v>-23446.86409541739</v>
      </c>
      <c r="T183" s="1">
        <f t="shared" si="130"/>
        <v>9722336.9217475541</v>
      </c>
      <c r="U183" s="3">
        <f t="shared" si="103"/>
        <v>9722365.1945095956</v>
      </c>
      <c r="V183" s="14">
        <f t="shared" si="134"/>
        <v>60111287210216.492</v>
      </c>
      <c r="W183" s="14">
        <f t="shared" si="104"/>
        <v>19148275925.803322</v>
      </c>
      <c r="X183" s="14">
        <f t="shared" si="105"/>
        <v>-38331719401</v>
      </c>
      <c r="Y183" s="14">
        <f t="shared" si="117"/>
        <v>-19183443475.196678</v>
      </c>
      <c r="Z183" s="12">
        <f t="shared" si="106"/>
        <v>90.656368508557293</v>
      </c>
      <c r="AA183" s="13">
        <f t="shared" si="118"/>
        <v>439605948.52553678</v>
      </c>
      <c r="AB183" s="12">
        <f t="shared" si="107"/>
        <v>14</v>
      </c>
      <c r="AC183" s="14">
        <f t="shared" si="108"/>
        <v>31400424</v>
      </c>
      <c r="AD183" s="2">
        <f t="shared" si="119"/>
        <v>0.14205042970297063</v>
      </c>
      <c r="AE183" s="3">
        <f t="shared" si="120"/>
        <v>2.4792477021895881E-3</v>
      </c>
      <c r="AF183" s="3">
        <f t="shared" si="121"/>
        <v>6378120.397851794</v>
      </c>
      <c r="AG183" s="2">
        <f t="shared" si="122"/>
        <v>15812.972739713216</v>
      </c>
      <c r="AH183" s="2">
        <f t="shared" si="109"/>
        <v>-1.1531003965901638</v>
      </c>
      <c r="AI183" s="2">
        <f t="shared" si="110"/>
        <v>465.09997084811533</v>
      </c>
      <c r="AJ183" s="1">
        <f t="shared" si="111"/>
        <v>-10088480.397851793</v>
      </c>
      <c r="AK183" s="1">
        <f t="shared" si="112"/>
        <v>9697697.0272602867</v>
      </c>
      <c r="AL183" s="1">
        <f t="shared" si="131"/>
        <v>13993668.724475825</v>
      </c>
      <c r="AM183" s="1">
        <f t="shared" si="132"/>
        <v>-10388500</v>
      </c>
      <c r="AN183" s="1">
        <f t="shared" si="133"/>
        <v>9713510</v>
      </c>
      <c r="AO183" s="2">
        <f t="shared" si="123"/>
        <v>1.1531003965901638</v>
      </c>
      <c r="AP183" s="2">
        <f t="shared" si="124"/>
        <v>-465.09997084811533</v>
      </c>
      <c r="AQ183" s="2">
        <f t="shared" si="125"/>
        <v>-6188.420788182284</v>
      </c>
      <c r="AR183" s="1">
        <f t="shared" si="126"/>
        <v>0</v>
      </c>
      <c r="AS183" s="2">
        <f t="shared" si="127"/>
        <v>-6187.2676877856939</v>
      </c>
      <c r="AT183" s="2">
        <f t="shared" si="128"/>
        <v>-465.09997084811533</v>
      </c>
      <c r="AU183" s="2">
        <f t="shared" si="129"/>
        <v>6204.7239602741265</v>
      </c>
    </row>
    <row r="184" spans="4:47" x14ac:dyDescent="0.2">
      <c r="D184" s="11">
        <f t="shared" si="113"/>
        <v>90.5</v>
      </c>
      <c r="E184" s="12">
        <f t="shared" si="114"/>
        <v>1.5795229730548683</v>
      </c>
      <c r="F184" s="13">
        <f t="shared" si="91"/>
        <v>-90655.614024858267</v>
      </c>
      <c r="G184" s="13">
        <f t="shared" si="92"/>
        <v>-3801015.6140248585</v>
      </c>
      <c r="H184" s="13">
        <f t="shared" si="93"/>
        <v>-3801.0156140248587</v>
      </c>
      <c r="I184" s="13">
        <f t="shared" si="94"/>
        <v>9713140.1393030602</v>
      </c>
      <c r="J184" s="12">
        <f t="shared" si="115"/>
        <v>9713.140139303061</v>
      </c>
      <c r="K184" s="13">
        <f t="shared" si="95"/>
        <v>10430379.238733415</v>
      </c>
      <c r="L184" s="13">
        <f t="shared" si="96"/>
        <v>6169.1807831344495</v>
      </c>
      <c r="M184" s="12">
        <f t="shared" si="97"/>
        <v>-6168.9458796336548</v>
      </c>
      <c r="N184" s="13">
        <f t="shared" si="98"/>
        <v>-53.835575099909846</v>
      </c>
      <c r="O184" s="12">
        <f t="shared" si="99"/>
        <v>121.9979494332421</v>
      </c>
      <c r="P184" s="13">
        <f t="shared" si="100"/>
        <v>-6168945.8796336548</v>
      </c>
      <c r="Q184" s="13">
        <f t="shared" si="101"/>
        <v>-53835.575099909845</v>
      </c>
      <c r="R184" s="13">
        <f t="shared" si="116"/>
        <v>6169180.7831344502</v>
      </c>
      <c r="S184" s="1">
        <f t="shared" si="102"/>
        <v>-103091.23265133798</v>
      </c>
      <c r="T184" s="1">
        <f t="shared" si="130"/>
        <v>9751731.1560459025</v>
      </c>
      <c r="U184" s="3">
        <f t="shared" si="103"/>
        <v>9752276.0595691688</v>
      </c>
      <c r="V184" s="14">
        <f t="shared" si="134"/>
        <v>60124465702202.641</v>
      </c>
      <c r="W184" s="14">
        <f t="shared" si="104"/>
        <v>19029395767.497688</v>
      </c>
      <c r="X184" s="14">
        <f t="shared" si="105"/>
        <v>-38212839243</v>
      </c>
      <c r="Y184" s="14">
        <f t="shared" si="117"/>
        <v>-19183443475.502312</v>
      </c>
      <c r="Z184" s="12">
        <f t="shared" si="106"/>
        <v>90.655500548468311</v>
      </c>
      <c r="AA184" s="13">
        <f t="shared" si="118"/>
        <v>440978264.86105245</v>
      </c>
      <c r="AB184" s="12">
        <f t="shared" si="107"/>
        <v>14</v>
      </c>
      <c r="AC184" s="14">
        <f t="shared" si="108"/>
        <v>31498447</v>
      </c>
      <c r="AD184" s="2">
        <f t="shared" si="119"/>
        <v>0.1430713260150043</v>
      </c>
      <c r="AE184" s="3">
        <f t="shared" si="120"/>
        <v>2.4970657041560431E-3</v>
      </c>
      <c r="AF184" s="3">
        <f t="shared" si="121"/>
        <v>6378120.1150837485</v>
      </c>
      <c r="AG184" s="2">
        <f t="shared" si="122"/>
        <v>15926.61809898825</v>
      </c>
      <c r="AH184" s="2">
        <f t="shared" si="109"/>
        <v>-1.1613875486018912</v>
      </c>
      <c r="AI184" s="2">
        <f t="shared" si="110"/>
        <v>465.09995022833999</v>
      </c>
      <c r="AJ184" s="1">
        <f t="shared" si="111"/>
        <v>-10179135.729108607</v>
      </c>
      <c r="AK184" s="1">
        <f t="shared" si="112"/>
        <v>9697213.5212040711</v>
      </c>
      <c r="AL184" s="1">
        <f t="shared" si="131"/>
        <v>14058831.895553716</v>
      </c>
      <c r="AM184" s="1">
        <f t="shared" si="132"/>
        <v>-10479155.614024859</v>
      </c>
      <c r="AN184" s="1">
        <f t="shared" si="133"/>
        <v>9713140.1393030602</v>
      </c>
      <c r="AO184" s="2">
        <f t="shared" si="123"/>
        <v>1.1613875486018912</v>
      </c>
      <c r="AP184" s="2">
        <f t="shared" si="124"/>
        <v>-465.09995022833999</v>
      </c>
      <c r="AQ184" s="2">
        <f t="shared" si="125"/>
        <v>-6168.9458796336548</v>
      </c>
      <c r="AR184" s="1">
        <f t="shared" si="126"/>
        <v>-53.835575099909846</v>
      </c>
      <c r="AS184" s="2">
        <f t="shared" si="127"/>
        <v>-6167.784492085053</v>
      </c>
      <c r="AT184" s="2">
        <f t="shared" si="128"/>
        <v>-518.93552532824981</v>
      </c>
      <c r="AU184" s="2">
        <f t="shared" si="129"/>
        <v>6189.5766915236281</v>
      </c>
    </row>
    <row r="185" spans="4:47" x14ac:dyDescent="0.2">
      <c r="D185" s="11">
        <f t="shared" si="113"/>
        <v>91</v>
      </c>
      <c r="E185" s="12">
        <f t="shared" si="114"/>
        <v>1.5882496193148399</v>
      </c>
      <c r="F185" s="13">
        <f t="shared" si="91"/>
        <v>-181304.32427371939</v>
      </c>
      <c r="G185" s="13">
        <f t="shared" si="92"/>
        <v>-3891664.3242737195</v>
      </c>
      <c r="H185" s="13">
        <f t="shared" si="93"/>
        <v>-3891.6643242737196</v>
      </c>
      <c r="I185" s="13">
        <f t="shared" si="94"/>
        <v>9712030.5853785574</v>
      </c>
      <c r="J185" s="12">
        <f t="shared" si="115"/>
        <v>9712.0305853785576</v>
      </c>
      <c r="K185" s="13">
        <f t="shared" si="95"/>
        <v>10462723.799477523</v>
      </c>
      <c r="L185" s="13">
        <f t="shared" si="96"/>
        <v>6150.0023161322351</v>
      </c>
      <c r="M185" s="12">
        <f t="shared" si="97"/>
        <v>-6149.0656409912835</v>
      </c>
      <c r="N185" s="13">
        <f t="shared" si="98"/>
        <v>-107.33234001137488</v>
      </c>
      <c r="O185" s="12">
        <f t="shared" si="99"/>
        <v>121.24271465711021</v>
      </c>
      <c r="P185" s="13">
        <f t="shared" si="100"/>
        <v>-6149065.6409912836</v>
      </c>
      <c r="Q185" s="13">
        <f t="shared" si="101"/>
        <v>-107332.34001137488</v>
      </c>
      <c r="R185" s="13">
        <f t="shared" si="116"/>
        <v>6150002.3161322363</v>
      </c>
      <c r="S185" s="1">
        <f t="shared" si="102"/>
        <v>-183218.70121209335</v>
      </c>
      <c r="T185" s="1">
        <f t="shared" si="130"/>
        <v>9780561.4398702811</v>
      </c>
      <c r="U185" s="3">
        <f t="shared" si="103"/>
        <v>9782277.4020956531</v>
      </c>
      <c r="V185" s="14">
        <f t="shared" si="134"/>
        <v>60137615015270.836</v>
      </c>
      <c r="W185" s="14">
        <f t="shared" si="104"/>
        <v>18911264244.215927</v>
      </c>
      <c r="X185" s="14">
        <f t="shared" si="105"/>
        <v>-38094707719</v>
      </c>
      <c r="Y185" s="14">
        <f t="shared" si="117"/>
        <v>-19183443474.784073</v>
      </c>
      <c r="Z185" s="12">
        <f t="shared" si="106"/>
        <v>90.653764867759961</v>
      </c>
      <c r="AA185" s="13">
        <f t="shared" si="118"/>
        <v>442350528.94295108</v>
      </c>
      <c r="AB185" s="12">
        <f t="shared" si="107"/>
        <v>14</v>
      </c>
      <c r="AC185" s="14">
        <f t="shared" si="108"/>
        <v>31596466</v>
      </c>
      <c r="AD185" s="2">
        <f t="shared" si="119"/>
        <v>0.14409222232703797</v>
      </c>
      <c r="AE185" s="3">
        <f t="shared" si="120"/>
        <v>2.514883706122498E-3</v>
      </c>
      <c r="AF185" s="3">
        <f t="shared" si="121"/>
        <v>6378119.8302907692</v>
      </c>
      <c r="AG185" s="2">
        <f t="shared" si="122"/>
        <v>16040.263453206884</v>
      </c>
      <c r="AH185" s="2">
        <f t="shared" si="109"/>
        <v>-1.1696747002447967</v>
      </c>
      <c r="AI185" s="2">
        <f t="shared" si="110"/>
        <v>465.09992946090409</v>
      </c>
      <c r="AJ185" s="1">
        <f t="shared" si="111"/>
        <v>-10269784.154564489</v>
      </c>
      <c r="AK185" s="1">
        <f t="shared" si="112"/>
        <v>9695990.3219253514</v>
      </c>
      <c r="AL185" s="1">
        <f t="shared" si="131"/>
        <v>14123763.482309308</v>
      </c>
      <c r="AM185" s="1">
        <f t="shared" si="132"/>
        <v>-10569804.324273719</v>
      </c>
      <c r="AN185" s="1">
        <f t="shared" si="133"/>
        <v>9712030.5853785574</v>
      </c>
      <c r="AO185" s="2">
        <f t="shared" si="123"/>
        <v>1.1696747002447967</v>
      </c>
      <c r="AP185" s="2">
        <f t="shared" si="124"/>
        <v>-465.09992946090409</v>
      </c>
      <c r="AQ185" s="2">
        <f t="shared" si="125"/>
        <v>-6149.0656409912835</v>
      </c>
      <c r="AR185" s="1">
        <f t="shared" si="126"/>
        <v>-107.33234001137488</v>
      </c>
      <c r="AS185" s="2">
        <f t="shared" si="127"/>
        <v>-6147.8959662910383</v>
      </c>
      <c r="AT185" s="2">
        <f t="shared" si="128"/>
        <v>-572.43226947227902</v>
      </c>
      <c r="AU185" s="2">
        <f t="shared" si="129"/>
        <v>6174.4881176880408</v>
      </c>
    </row>
    <row r="186" spans="4:47" x14ac:dyDescent="0.2">
      <c r="D186" s="11">
        <f t="shared" si="113"/>
        <v>91.5</v>
      </c>
      <c r="E186" s="12">
        <f t="shared" si="114"/>
        <v>1.5969762655748114</v>
      </c>
      <c r="F186" s="13">
        <f t="shared" si="91"/>
        <v>-271939.22749633883</v>
      </c>
      <c r="G186" s="13">
        <f t="shared" si="92"/>
        <v>-3982299.227496339</v>
      </c>
      <c r="H186" s="13">
        <f t="shared" si="93"/>
        <v>-3982.299227496339</v>
      </c>
      <c r="I186" s="13">
        <f t="shared" si="94"/>
        <v>9710181.4227233268</v>
      </c>
      <c r="J186" s="12">
        <f t="shared" si="115"/>
        <v>9710.1814227233262</v>
      </c>
      <c r="K186" s="13">
        <f t="shared" si="95"/>
        <v>10495062.191312596</v>
      </c>
      <c r="L186" s="13">
        <f t="shared" si="96"/>
        <v>6130.8862619476959</v>
      </c>
      <c r="M186" s="12">
        <f t="shared" si="97"/>
        <v>-6128.7853603480271</v>
      </c>
      <c r="N186" s="13">
        <f t="shared" si="98"/>
        <v>-160.48789276045403</v>
      </c>
      <c r="O186" s="12">
        <f t="shared" si="99"/>
        <v>120.4934324248599</v>
      </c>
      <c r="P186" s="13">
        <f t="shared" si="100"/>
        <v>-6128785.3603480272</v>
      </c>
      <c r="Q186" s="13">
        <f t="shared" si="101"/>
        <v>-160487.89276045404</v>
      </c>
      <c r="R186" s="13">
        <f t="shared" si="116"/>
        <v>6130886.2619476952</v>
      </c>
      <c r="S186" s="1">
        <f t="shared" si="102"/>
        <v>-263827.58555523463</v>
      </c>
      <c r="T186" s="1">
        <f t="shared" si="130"/>
        <v>9808820.3235997185</v>
      </c>
      <c r="U186" s="3">
        <f t="shared" si="103"/>
        <v>9812367.7639784161</v>
      </c>
      <c r="V186" s="14">
        <f t="shared" si="134"/>
        <v>60150728561272.57</v>
      </c>
      <c r="W186" s="14">
        <f t="shared" si="104"/>
        <v>18793883178.469494</v>
      </c>
      <c r="X186" s="14">
        <f t="shared" si="105"/>
        <v>-37977326654</v>
      </c>
      <c r="Y186" s="14">
        <f t="shared" si="117"/>
        <v>-19183443475.530506</v>
      </c>
      <c r="Z186" s="12">
        <f t="shared" si="106"/>
        <v>90.651161945314783</v>
      </c>
      <c r="AA186" s="13">
        <f t="shared" si="118"/>
        <v>443722636.26802349</v>
      </c>
      <c r="AB186" s="12">
        <f t="shared" si="107"/>
        <v>14</v>
      </c>
      <c r="AC186" s="14">
        <f t="shared" si="108"/>
        <v>31694474</v>
      </c>
      <c r="AD186" s="2">
        <f t="shared" si="119"/>
        <v>0.14511311863907164</v>
      </c>
      <c r="AE186" s="3">
        <f t="shared" si="120"/>
        <v>2.532701708088953E-3</v>
      </c>
      <c r="AF186" s="3">
        <f t="shared" si="121"/>
        <v>6378119.5434728572</v>
      </c>
      <c r="AG186" s="2">
        <f t="shared" si="122"/>
        <v>16153.908802333035</v>
      </c>
      <c r="AH186" s="2">
        <f t="shared" si="109"/>
        <v>-1.1779618515164558</v>
      </c>
      <c r="AI186" s="2">
        <f t="shared" si="110"/>
        <v>465.09990854580775</v>
      </c>
      <c r="AJ186" s="1">
        <f t="shared" si="111"/>
        <v>-10360418.770969197</v>
      </c>
      <c r="AK186" s="1">
        <f t="shared" si="112"/>
        <v>9694027.5139209945</v>
      </c>
      <c r="AL186" s="1">
        <f t="shared" si="131"/>
        <v>14188461.740107985</v>
      </c>
      <c r="AM186" s="1">
        <f t="shared" si="132"/>
        <v>-10660439.227496339</v>
      </c>
      <c r="AN186" s="1">
        <f t="shared" si="133"/>
        <v>9710181.4227233268</v>
      </c>
      <c r="AO186" s="2">
        <f t="shared" si="123"/>
        <v>1.1779618515164558</v>
      </c>
      <c r="AP186" s="2">
        <f t="shared" si="124"/>
        <v>-465.09990854580775</v>
      </c>
      <c r="AQ186" s="2">
        <f t="shared" si="125"/>
        <v>-6128.7853603480271</v>
      </c>
      <c r="AR186" s="1">
        <f t="shared" si="126"/>
        <v>-160.48789276045403</v>
      </c>
      <c r="AS186" s="2">
        <f t="shared" si="127"/>
        <v>-6127.6073984965105</v>
      </c>
      <c r="AT186" s="2">
        <f t="shared" si="128"/>
        <v>-625.58780130626178</v>
      </c>
      <c r="AU186" s="2">
        <f t="shared" si="129"/>
        <v>6159.4587852547866</v>
      </c>
    </row>
    <row r="187" spans="4:47" x14ac:dyDescent="0.2">
      <c r="D187" s="11">
        <f t="shared" si="113"/>
        <v>92</v>
      </c>
      <c r="E187" s="12">
        <f t="shared" si="114"/>
        <v>1.6057029118347832</v>
      </c>
      <c r="F187" s="13">
        <f t="shared" si="91"/>
        <v>-362553.42149393115</v>
      </c>
      <c r="G187" s="13">
        <f t="shared" si="92"/>
        <v>-4072913.4214939312</v>
      </c>
      <c r="H187" s="13">
        <f t="shared" si="93"/>
        <v>-4072.9134214939313</v>
      </c>
      <c r="I187" s="13">
        <f t="shared" si="94"/>
        <v>9707592.7921582572</v>
      </c>
      <c r="J187" s="12">
        <f t="shared" si="115"/>
        <v>9707.592792158257</v>
      </c>
      <c r="K187" s="13">
        <f t="shared" si="95"/>
        <v>10527391.963698719</v>
      </c>
      <c r="L187" s="13">
        <f t="shared" si="96"/>
        <v>6111.8334828730613</v>
      </c>
      <c r="M187" s="12">
        <f t="shared" si="97"/>
        <v>-6108.1103190515096</v>
      </c>
      <c r="N187" s="13">
        <f t="shared" si="98"/>
        <v>-213.2999124817637</v>
      </c>
      <c r="O187" s="12">
        <f t="shared" si="99"/>
        <v>119.75009133377098</v>
      </c>
      <c r="P187" s="13">
        <f t="shared" si="100"/>
        <v>-6108110.3190515097</v>
      </c>
      <c r="Q187" s="13">
        <f t="shared" si="101"/>
        <v>-213299.91248176369</v>
      </c>
      <c r="R187" s="13">
        <f t="shared" si="116"/>
        <v>6111833.4828730626</v>
      </c>
      <c r="S187" s="1">
        <f t="shared" si="102"/>
        <v>-344916.10450629418</v>
      </c>
      <c r="T187" s="1">
        <f t="shared" si="130"/>
        <v>9836500.2959648091</v>
      </c>
      <c r="U187" s="3">
        <f t="shared" si="103"/>
        <v>9842545.6662219036</v>
      </c>
      <c r="V187" s="14">
        <f t="shared" si="134"/>
        <v>60163799783282.359</v>
      </c>
      <c r="W187" s="14">
        <f t="shared" si="104"/>
        <v>18677254261.184128</v>
      </c>
      <c r="X187" s="14">
        <f t="shared" si="105"/>
        <v>-37860697736</v>
      </c>
      <c r="Y187" s="14">
        <f t="shared" si="117"/>
        <v>-19183443474.815872</v>
      </c>
      <c r="Z187" s="12">
        <f t="shared" si="106"/>
        <v>90.647692499335818</v>
      </c>
      <c r="AA187" s="13">
        <f t="shared" si="118"/>
        <v>445094482.34500879</v>
      </c>
      <c r="AB187" s="12">
        <f t="shared" si="107"/>
        <v>14</v>
      </c>
      <c r="AC187" s="14">
        <f t="shared" si="108"/>
        <v>31792463</v>
      </c>
      <c r="AD187" s="2">
        <f t="shared" si="119"/>
        <v>0.14613401495110531</v>
      </c>
      <c r="AE187" s="3">
        <f t="shared" si="120"/>
        <v>2.5505197100554079E-3</v>
      </c>
      <c r="AF187" s="3">
        <f t="shared" si="121"/>
        <v>6378119.2546300124</v>
      </c>
      <c r="AG187" s="2">
        <f t="shared" si="122"/>
        <v>16267.554146330627</v>
      </c>
      <c r="AH187" s="2">
        <f t="shared" si="109"/>
        <v>-1.1862490024141339</v>
      </c>
      <c r="AI187" s="2">
        <f t="shared" si="110"/>
        <v>465.09988748305096</v>
      </c>
      <c r="AJ187" s="1">
        <f t="shared" si="111"/>
        <v>-10451032.676123943</v>
      </c>
      <c r="AK187" s="1">
        <f t="shared" si="112"/>
        <v>9691325.2380119264</v>
      </c>
      <c r="AL187" s="1">
        <f t="shared" si="131"/>
        <v>14252924.923198652</v>
      </c>
      <c r="AM187" s="1">
        <f t="shared" si="132"/>
        <v>-10751053.421493931</v>
      </c>
      <c r="AN187" s="1">
        <f t="shared" si="133"/>
        <v>9707592.7921582572</v>
      </c>
      <c r="AO187" s="2">
        <f t="shared" si="123"/>
        <v>1.1862490024141339</v>
      </c>
      <c r="AP187" s="2">
        <f t="shared" si="124"/>
        <v>-465.09988748305096</v>
      </c>
      <c r="AQ187" s="2">
        <f t="shared" si="125"/>
        <v>-6108.1103190515096</v>
      </c>
      <c r="AR187" s="1">
        <f t="shared" si="126"/>
        <v>-213.2999124817637</v>
      </c>
      <c r="AS187" s="2">
        <f t="shared" si="127"/>
        <v>-6106.9240700490955</v>
      </c>
      <c r="AT187" s="2">
        <f t="shared" si="128"/>
        <v>-678.39979996481463</v>
      </c>
      <c r="AU187" s="2">
        <f t="shared" si="129"/>
        <v>6144.4892290521029</v>
      </c>
    </row>
    <row r="188" spans="4:47" x14ac:dyDescent="0.2">
      <c r="D188" s="11">
        <f t="shared" si="113"/>
        <v>92.5</v>
      </c>
      <c r="E188" s="12">
        <f t="shared" si="114"/>
        <v>1.6144295580947547</v>
      </c>
      <c r="F188" s="13">
        <f t="shared" si="91"/>
        <v>-453140.00564479188</v>
      </c>
      <c r="G188" s="13">
        <f t="shared" si="92"/>
        <v>-4163500.0056447918</v>
      </c>
      <c r="H188" s="13">
        <f t="shared" si="93"/>
        <v>-4163.5000056447916</v>
      </c>
      <c r="I188" s="13">
        <f t="shared" si="94"/>
        <v>9704264.8908175919</v>
      </c>
      <c r="J188" s="12">
        <f t="shared" si="115"/>
        <v>9704.2648908175925</v>
      </c>
      <c r="K188" s="13">
        <f t="shared" si="95"/>
        <v>10559710.666877154</v>
      </c>
      <c r="L188" s="13">
        <f t="shared" si="96"/>
        <v>6092.8448289540529</v>
      </c>
      <c r="M188" s="12">
        <f t="shared" si="97"/>
        <v>-6087.0457907407654</v>
      </c>
      <c r="N188" s="13">
        <f t="shared" si="98"/>
        <v>-265.7661587510309</v>
      </c>
      <c r="O188" s="12">
        <f t="shared" si="99"/>
        <v>119.01267920908754</v>
      </c>
      <c r="P188" s="13">
        <f t="shared" si="100"/>
        <v>-6087045.7907407656</v>
      </c>
      <c r="Q188" s="13">
        <f t="shared" si="101"/>
        <v>-265766.15875103092</v>
      </c>
      <c r="R188" s="13">
        <f t="shared" si="116"/>
        <v>6092844.828954054</v>
      </c>
      <c r="S188" s="1">
        <f t="shared" si="102"/>
        <v>-426482.37776433909</v>
      </c>
      <c r="T188" s="1">
        <f t="shared" si="130"/>
        <v>9863593.7846677192</v>
      </c>
      <c r="U188" s="3">
        <f t="shared" si="103"/>
        <v>9872809.6085906159</v>
      </c>
      <c r="V188" s="14">
        <f t="shared" si="134"/>
        <v>60176822159344.727</v>
      </c>
      <c r="W188" s="14">
        <f t="shared" si="104"/>
        <v>18561379054.856068</v>
      </c>
      <c r="X188" s="14">
        <f t="shared" si="105"/>
        <v>-37744822530</v>
      </c>
      <c r="Y188" s="14">
        <f t="shared" si="117"/>
        <v>-19183443475.143932</v>
      </c>
      <c r="Z188" s="12">
        <f t="shared" si="106"/>
        <v>90.64335748722948</v>
      </c>
      <c r="AA188" s="13">
        <f t="shared" si="118"/>
        <v>446465962.70246738</v>
      </c>
      <c r="AB188" s="12">
        <f t="shared" si="107"/>
        <v>14</v>
      </c>
      <c r="AC188" s="14">
        <f t="shared" si="108"/>
        <v>31890425</v>
      </c>
      <c r="AD188" s="2">
        <f t="shared" si="119"/>
        <v>0.14715491126313898</v>
      </c>
      <c r="AE188" s="3">
        <f t="shared" si="120"/>
        <v>2.5683377120218629E-3</v>
      </c>
      <c r="AF188" s="3">
        <f t="shared" si="121"/>
        <v>6378118.963762234</v>
      </c>
      <c r="AG188" s="2">
        <f t="shared" si="122"/>
        <v>16381.199485163572</v>
      </c>
      <c r="AH188" s="2">
        <f t="shared" si="109"/>
        <v>-1.1945361529350973</v>
      </c>
      <c r="AI188" s="2">
        <f t="shared" si="110"/>
        <v>465.09986627263368</v>
      </c>
      <c r="AJ188" s="1">
        <f t="shared" si="111"/>
        <v>-10541618.969407026</v>
      </c>
      <c r="AK188" s="1">
        <f t="shared" si="112"/>
        <v>9687883.6913324278</v>
      </c>
      <c r="AL188" s="1">
        <f t="shared" si="131"/>
        <v>14317151.284838296</v>
      </c>
      <c r="AM188" s="1">
        <f t="shared" si="132"/>
        <v>-10841640.005644793</v>
      </c>
      <c r="AN188" s="1">
        <f t="shared" si="133"/>
        <v>9704264.8908175919</v>
      </c>
      <c r="AO188" s="2">
        <f t="shared" si="123"/>
        <v>1.1945361529350973</v>
      </c>
      <c r="AP188" s="2">
        <f t="shared" si="124"/>
        <v>-465.09986627263368</v>
      </c>
      <c r="AQ188" s="2">
        <f t="shared" si="125"/>
        <v>-6087.0457907407654</v>
      </c>
      <c r="AR188" s="1">
        <f t="shared" si="126"/>
        <v>-265.7661587510309</v>
      </c>
      <c r="AS188" s="2">
        <f t="shared" si="127"/>
        <v>-6085.8512545878302</v>
      </c>
      <c r="AT188" s="2">
        <f t="shared" si="128"/>
        <v>-730.86602502366463</v>
      </c>
      <c r="AU188" s="2">
        <f t="shared" si="129"/>
        <v>6129.5799725186844</v>
      </c>
    </row>
    <row r="189" spans="4:47" x14ac:dyDescent="0.2">
      <c r="D189" s="11">
        <f t="shared" si="113"/>
        <v>93</v>
      </c>
      <c r="E189" s="12">
        <f t="shared" si="114"/>
        <v>1.6231562043547265</v>
      </c>
      <c r="F189" s="13">
        <f t="shared" si="91"/>
        <v>-543692.08142982214</v>
      </c>
      <c r="G189" s="13">
        <f t="shared" si="92"/>
        <v>-4254052.0814298224</v>
      </c>
      <c r="H189" s="13">
        <f t="shared" si="93"/>
        <v>-4254.0520814298225</v>
      </c>
      <c r="I189" s="13">
        <f t="shared" si="94"/>
        <v>9700197.972133901</v>
      </c>
      <c r="J189" s="12">
        <f t="shared" si="115"/>
        <v>9700.1979721339012</v>
      </c>
      <c r="K189" s="13">
        <f t="shared" si="95"/>
        <v>10592015.852051396</v>
      </c>
      <c r="L189" s="13">
        <f t="shared" si="96"/>
        <v>6073.9211382216126</v>
      </c>
      <c r="M189" s="12">
        <f t="shared" si="97"/>
        <v>-6065.597040398221</v>
      </c>
      <c r="N189" s="13">
        <f t="shared" si="98"/>
        <v>-317.88447091305835</v>
      </c>
      <c r="O189" s="12">
        <f t="shared" si="99"/>
        <v>118.28118313217804</v>
      </c>
      <c r="P189" s="13">
        <f t="shared" si="100"/>
        <v>-6065597.0403982215</v>
      </c>
      <c r="Q189" s="13">
        <f t="shared" si="101"/>
        <v>-317884.47091305838</v>
      </c>
      <c r="R189" s="13">
        <f t="shared" si="116"/>
        <v>6073921.1382216131</v>
      </c>
      <c r="S189" s="1">
        <f t="shared" si="102"/>
        <v>-508524.42370577634</v>
      </c>
      <c r="T189" s="1">
        <f t="shared" si="130"/>
        <v>9890093.1570489891</v>
      </c>
      <c r="U189" s="3">
        <f t="shared" si="103"/>
        <v>9903158.069253087</v>
      </c>
      <c r="V189" s="14">
        <f t="shared" si="134"/>
        <v>60189789206194.133</v>
      </c>
      <c r="W189" s="14">
        <f t="shared" si="104"/>
        <v>18446258996.667664</v>
      </c>
      <c r="X189" s="14">
        <f t="shared" si="105"/>
        <v>-37629702472</v>
      </c>
      <c r="Y189" s="14">
        <f t="shared" si="117"/>
        <v>-19183443475.332336</v>
      </c>
      <c r="Z189" s="12">
        <f t="shared" si="106"/>
        <v>90.638158105385244</v>
      </c>
      <c r="AA189" s="13">
        <f t="shared" si="118"/>
        <v>447836972.89691532</v>
      </c>
      <c r="AB189" s="12">
        <f t="shared" si="107"/>
        <v>14</v>
      </c>
      <c r="AC189" s="14">
        <f t="shared" si="108"/>
        <v>31988355</v>
      </c>
      <c r="AD189" s="2">
        <f t="shared" si="119"/>
        <v>0.14817580757517265</v>
      </c>
      <c r="AE189" s="3">
        <f t="shared" si="120"/>
        <v>2.5861557139883178E-3</v>
      </c>
      <c r="AF189" s="3">
        <f t="shared" si="121"/>
        <v>6378118.6708695227</v>
      </c>
      <c r="AG189" s="2">
        <f t="shared" si="122"/>
        <v>16494.844818795798</v>
      </c>
      <c r="AH189" s="2">
        <f t="shared" si="109"/>
        <v>-1.2028233030769211</v>
      </c>
      <c r="AI189" s="2">
        <f t="shared" si="110"/>
        <v>465.09984491455594</v>
      </c>
      <c r="AJ189" s="1">
        <f t="shared" si="111"/>
        <v>-10632170.752299346</v>
      </c>
      <c r="AK189" s="1">
        <f t="shared" si="112"/>
        <v>9683703.1273151059</v>
      </c>
      <c r="AL189" s="1">
        <f t="shared" si="131"/>
        <v>14381139.077417407</v>
      </c>
      <c r="AM189" s="1">
        <f t="shared" si="132"/>
        <v>-10932192.081429822</v>
      </c>
      <c r="AN189" s="1">
        <f t="shared" si="133"/>
        <v>9700197.972133901</v>
      </c>
      <c r="AO189" s="2">
        <f t="shared" si="123"/>
        <v>1.2028233030769211</v>
      </c>
      <c r="AP189" s="2">
        <f t="shared" si="124"/>
        <v>-465.09984491455594</v>
      </c>
      <c r="AQ189" s="2">
        <f t="shared" si="125"/>
        <v>-6065.597040398221</v>
      </c>
      <c r="AR189" s="1">
        <f t="shared" si="126"/>
        <v>-317.88447091305835</v>
      </c>
      <c r="AS189" s="2">
        <f t="shared" si="127"/>
        <v>-6064.3942170951441</v>
      </c>
      <c r="AT189" s="2">
        <f t="shared" si="128"/>
        <v>-782.9843158276143</v>
      </c>
      <c r="AU189" s="2">
        <f t="shared" si="129"/>
        <v>6114.7315279715322</v>
      </c>
    </row>
    <row r="190" spans="4:47" x14ac:dyDescent="0.2">
      <c r="D190" s="11">
        <f t="shared" si="113"/>
        <v>93.5</v>
      </c>
      <c r="E190" s="12">
        <f t="shared" si="114"/>
        <v>1.6318828506146981</v>
      </c>
      <c r="F190" s="13">
        <f t="shared" si="91"/>
        <v>-634202.75295785966</v>
      </c>
      <c r="G190" s="13">
        <f t="shared" si="92"/>
        <v>-4344562.75295786</v>
      </c>
      <c r="H190" s="13">
        <f t="shared" si="93"/>
        <v>-4344.5627529578605</v>
      </c>
      <c r="I190" s="13">
        <f t="shared" si="94"/>
        <v>9695392.3458187897</v>
      </c>
      <c r="J190" s="12">
        <f t="shared" si="115"/>
        <v>9695.3923458187892</v>
      </c>
      <c r="K190" s="13">
        <f t="shared" si="95"/>
        <v>10624305.071568228</v>
      </c>
      <c r="L190" s="13">
        <f t="shared" si="96"/>
        <v>6055.0632369219484</v>
      </c>
      <c r="M190" s="12">
        <f t="shared" si="97"/>
        <v>-6043.7693234167464</v>
      </c>
      <c r="N190" s="13">
        <f t="shared" si="98"/>
        <v>-369.65276740528782</v>
      </c>
      <c r="O190" s="12">
        <f t="shared" si="99"/>
        <v>117.55558946814654</v>
      </c>
      <c r="P190" s="13">
        <f t="shared" si="100"/>
        <v>-6043769.3234167462</v>
      </c>
      <c r="Q190" s="13">
        <f t="shared" si="101"/>
        <v>-369652.76740528783</v>
      </c>
      <c r="R190" s="13">
        <f t="shared" si="116"/>
        <v>6055063.2369219484</v>
      </c>
      <c r="S190" s="1">
        <f t="shared" si="102"/>
        <v>-591040.15716689616</v>
      </c>
      <c r="T190" s="1">
        <f t="shared" si="130"/>
        <v>9915990.7208022904</v>
      </c>
      <c r="U190" s="3">
        <f t="shared" si="103"/>
        <v>9933589.504424924</v>
      </c>
      <c r="V190" s="14">
        <f t="shared" si="134"/>
        <v>60202694482945.938</v>
      </c>
      <c r="W190" s="14">
        <f t="shared" si="104"/>
        <v>18331895401.561852</v>
      </c>
      <c r="X190" s="14">
        <f t="shared" si="105"/>
        <v>-37515338877</v>
      </c>
      <c r="Y190" s="14">
        <f t="shared" si="117"/>
        <v>-19183443475.438148</v>
      </c>
      <c r="Z190" s="12">
        <f t="shared" si="106"/>
        <v>90.632095788985538</v>
      </c>
      <c r="AA190" s="13">
        <f t="shared" si="118"/>
        <v>449207408.52056068</v>
      </c>
      <c r="AB190" s="12">
        <f t="shared" si="107"/>
        <v>14</v>
      </c>
      <c r="AC190" s="14">
        <f t="shared" si="108"/>
        <v>32086243</v>
      </c>
      <c r="AD190" s="2">
        <f t="shared" si="119"/>
        <v>0.14919670388720632</v>
      </c>
      <c r="AE190" s="3">
        <f t="shared" si="120"/>
        <v>2.6039737159547728E-3</v>
      </c>
      <c r="AF190" s="3">
        <f t="shared" si="121"/>
        <v>6378118.3759518787</v>
      </c>
      <c r="AG190" s="2">
        <f t="shared" si="122"/>
        <v>16608.49014719122</v>
      </c>
      <c r="AH190" s="2">
        <f t="shared" si="109"/>
        <v>-1.2111104528367678</v>
      </c>
      <c r="AI190" s="2">
        <f t="shared" si="110"/>
        <v>465.09982340881771</v>
      </c>
      <c r="AJ190" s="1">
        <f t="shared" si="111"/>
        <v>-10722681.128909739</v>
      </c>
      <c r="AK190" s="1">
        <f t="shared" si="112"/>
        <v>9678783.8556715976</v>
      </c>
      <c r="AL190" s="1">
        <f t="shared" si="131"/>
        <v>14444886.552586218</v>
      </c>
      <c r="AM190" s="1">
        <f t="shared" si="132"/>
        <v>-11022702.75295786</v>
      </c>
      <c r="AN190" s="1">
        <f t="shared" si="133"/>
        <v>9695392.3458187897</v>
      </c>
      <c r="AO190" s="2">
        <f t="shared" si="123"/>
        <v>1.2111104528367678</v>
      </c>
      <c r="AP190" s="2">
        <f t="shared" si="124"/>
        <v>-465.09982340881771</v>
      </c>
      <c r="AQ190" s="2">
        <f t="shared" si="125"/>
        <v>-6043.7693234167464</v>
      </c>
      <c r="AR190" s="1">
        <f t="shared" si="126"/>
        <v>-369.65276740528782</v>
      </c>
      <c r="AS190" s="2">
        <f t="shared" si="127"/>
        <v>-6042.5582129639097</v>
      </c>
      <c r="AT190" s="2">
        <f t="shared" si="128"/>
        <v>-834.75259081410559</v>
      </c>
      <c r="AU190" s="2">
        <f t="shared" si="129"/>
        <v>6099.9443968718651</v>
      </c>
    </row>
    <row r="191" spans="4:47" x14ac:dyDescent="0.2">
      <c r="D191" s="11">
        <f t="shared" si="113"/>
        <v>94</v>
      </c>
      <c r="E191" s="12">
        <f t="shared" si="114"/>
        <v>1.6406094968746698</v>
      </c>
      <c r="F191" s="13">
        <f t="shared" si="91"/>
        <v>-724665.12749084597</v>
      </c>
      <c r="G191" s="13">
        <f t="shared" si="92"/>
        <v>-4435025.1274908464</v>
      </c>
      <c r="H191" s="13">
        <f t="shared" si="93"/>
        <v>-4435.0251274908469</v>
      </c>
      <c r="I191" s="13">
        <f t="shared" si="94"/>
        <v>9689848.3778393064</v>
      </c>
      <c r="J191" s="12">
        <f t="shared" si="115"/>
        <v>9689.8483778393074</v>
      </c>
      <c r="K191" s="13">
        <f t="shared" si="95"/>
        <v>10656575.879098793</v>
      </c>
      <c r="L191" s="13">
        <f t="shared" si="96"/>
        <v>6036.2719397448045</v>
      </c>
      <c r="M191" s="12">
        <f t="shared" si="97"/>
        <v>-6021.5678846815526</v>
      </c>
      <c r="N191" s="13">
        <f t="shared" si="98"/>
        <v>-421.06904507720935</v>
      </c>
      <c r="O191" s="12">
        <f t="shared" si="99"/>
        <v>116.83588389289825</v>
      </c>
      <c r="P191" s="13">
        <f t="shared" si="100"/>
        <v>-6021567.8846815526</v>
      </c>
      <c r="Q191" s="13">
        <f t="shared" si="101"/>
        <v>-421069.04507720936</v>
      </c>
      <c r="R191" s="13">
        <f t="shared" si="116"/>
        <v>6036271.9397448041</v>
      </c>
      <c r="S191" s="1">
        <f t="shared" si="102"/>
        <v>-674027.38720580912</v>
      </c>
      <c r="T191" s="1">
        <f t="shared" si="130"/>
        <v>9941278.7247385588</v>
      </c>
      <c r="U191" s="3">
        <f t="shared" si="103"/>
        <v>9964102.3480112348</v>
      </c>
      <c r="V191" s="14">
        <f t="shared" si="134"/>
        <v>60215531594756.805</v>
      </c>
      <c r="W191" s="14">
        <f t="shared" si="104"/>
        <v>18218289465.275253</v>
      </c>
      <c r="X191" s="14">
        <f t="shared" si="105"/>
        <v>-37401732941</v>
      </c>
      <c r="Y191" s="14">
        <f t="shared" si="117"/>
        <v>-19183443475.724747</v>
      </c>
      <c r="Z191" s="12">
        <f t="shared" si="106"/>
        <v>90.625172211686888</v>
      </c>
      <c r="AA191" s="13">
        <f t="shared" si="118"/>
        <v>450577165.20948172</v>
      </c>
      <c r="AB191" s="12">
        <f t="shared" si="107"/>
        <v>15</v>
      </c>
      <c r="AC191" s="14">
        <f t="shared" si="108"/>
        <v>30038477</v>
      </c>
      <c r="AD191" s="2">
        <f t="shared" si="119"/>
        <v>0.15029052136438525</v>
      </c>
      <c r="AE191" s="3">
        <f t="shared" si="120"/>
        <v>2.6230644323474031E-3</v>
      </c>
      <c r="AF191" s="3">
        <f t="shared" si="121"/>
        <v>6378118.0577216344</v>
      </c>
      <c r="AG191" s="2">
        <f t="shared" si="122"/>
        <v>16730.252993191218</v>
      </c>
      <c r="AH191" s="2">
        <f t="shared" si="109"/>
        <v>-1.2199895414385851</v>
      </c>
      <c r="AI191" s="2">
        <f t="shared" si="110"/>
        <v>465.09980020309746</v>
      </c>
      <c r="AJ191" s="1">
        <f t="shared" si="111"/>
        <v>-10813143.185212482</v>
      </c>
      <c r="AK191" s="1">
        <f t="shared" si="112"/>
        <v>9673118.1248461157</v>
      </c>
      <c r="AL191" s="1">
        <f t="shared" si="131"/>
        <v>14508386.533351446</v>
      </c>
      <c r="AM191" s="1">
        <f t="shared" si="132"/>
        <v>-11113165.127490846</v>
      </c>
      <c r="AN191" s="1">
        <f t="shared" si="133"/>
        <v>9689848.3778393064</v>
      </c>
      <c r="AO191" s="2">
        <f t="shared" si="123"/>
        <v>1.2199895414385851</v>
      </c>
      <c r="AP191" s="2">
        <f t="shared" si="124"/>
        <v>-465.09980020309746</v>
      </c>
      <c r="AQ191" s="2">
        <f t="shared" si="125"/>
        <v>-6021.5678846815526</v>
      </c>
      <c r="AR191" s="1">
        <f t="shared" si="126"/>
        <v>-421.06904507720935</v>
      </c>
      <c r="AS191" s="2">
        <f t="shared" si="127"/>
        <v>-6020.3478951401139</v>
      </c>
      <c r="AT191" s="2">
        <f t="shared" si="128"/>
        <v>-886.16884528030687</v>
      </c>
      <c r="AU191" s="2">
        <f t="shared" si="129"/>
        <v>6085.2184842340239</v>
      </c>
    </row>
    <row r="192" spans="4:47" x14ac:dyDescent="0.2">
      <c r="D192" s="11">
        <f t="shared" si="113"/>
        <v>94.5</v>
      </c>
      <c r="E192" s="12">
        <f t="shared" si="114"/>
        <v>1.6493361431346414</v>
      </c>
      <c r="F192" s="13">
        <f t="shared" si="91"/>
        <v>-815072.31596871652</v>
      </c>
      <c r="G192" s="13">
        <f t="shared" si="92"/>
        <v>-4525432.3159687165</v>
      </c>
      <c r="H192" s="13">
        <f t="shared" si="93"/>
        <v>-4525.4323159687165</v>
      </c>
      <c r="I192" s="13">
        <f t="shared" si="94"/>
        <v>9683566.4903900772</v>
      </c>
      <c r="J192" s="12">
        <f t="shared" si="115"/>
        <v>9683.5664903900779</v>
      </c>
      <c r="K192" s="13">
        <f t="shared" si="95"/>
        <v>10688825.829819642</v>
      </c>
      <c r="L192" s="13">
        <f t="shared" si="96"/>
        <v>6017.548050049907</v>
      </c>
      <c r="M192" s="12">
        <f t="shared" si="97"/>
        <v>-5998.9979576667365</v>
      </c>
      <c r="N192" s="13">
        <f t="shared" si="98"/>
        <v>-472.13137850577232</v>
      </c>
      <c r="O192" s="12">
        <f t="shared" si="99"/>
        <v>116.12205141966282</v>
      </c>
      <c r="P192" s="13">
        <f t="shared" si="100"/>
        <v>-5998997.9576667361</v>
      </c>
      <c r="Q192" s="13">
        <f t="shared" si="101"/>
        <v>-472131.37850577233</v>
      </c>
      <c r="R192" s="13">
        <f t="shared" si="116"/>
        <v>6017548.0500499066</v>
      </c>
      <c r="S192" s="1">
        <f t="shared" si="102"/>
        <v>-757483.81484431843</v>
      </c>
      <c r="T192" s="1">
        <f t="shared" si="130"/>
        <v>9965949.3596006129</v>
      </c>
      <c r="U192" s="3">
        <f t="shared" si="103"/>
        <v>9994695.0112484656</v>
      </c>
      <c r="V192" s="14">
        <f t="shared" si="134"/>
        <v>60228294196453</v>
      </c>
      <c r="W192" s="14">
        <f t="shared" si="104"/>
        <v>18105442267.32972</v>
      </c>
      <c r="X192" s="14">
        <f t="shared" si="105"/>
        <v>-37288885743</v>
      </c>
      <c r="Y192" s="14">
        <f t="shared" si="117"/>
        <v>-19183443475.67028</v>
      </c>
      <c r="Z192" s="12">
        <f t="shared" si="106"/>
        <v>90.61738928533795</v>
      </c>
      <c r="AA192" s="13">
        <f t="shared" si="118"/>
        <v>451946138.65135121</v>
      </c>
      <c r="AB192" s="12">
        <f t="shared" si="107"/>
        <v>15</v>
      </c>
      <c r="AC192" s="14">
        <f t="shared" si="108"/>
        <v>30129742</v>
      </c>
      <c r="AD192" s="2">
        <f t="shared" si="119"/>
        <v>0.15138433884156419</v>
      </c>
      <c r="AE192" s="3">
        <f t="shared" si="120"/>
        <v>2.6421551487400335E-3</v>
      </c>
      <c r="AF192" s="3">
        <f t="shared" si="121"/>
        <v>6378117.737166848</v>
      </c>
      <c r="AG192" s="2">
        <f t="shared" si="122"/>
        <v>16852.015833093781</v>
      </c>
      <c r="AH192" s="2">
        <f t="shared" si="109"/>
        <v>-1.2288686295956672</v>
      </c>
      <c r="AI192" s="2">
        <f t="shared" si="110"/>
        <v>465.09977682786899</v>
      </c>
      <c r="AJ192" s="1">
        <f t="shared" si="111"/>
        <v>-10903550.053135565</v>
      </c>
      <c r="AK192" s="1">
        <f t="shared" si="112"/>
        <v>9666714.4745569844</v>
      </c>
      <c r="AL192" s="1">
        <f t="shared" si="131"/>
        <v>14571642.752066154</v>
      </c>
      <c r="AM192" s="1">
        <f t="shared" si="132"/>
        <v>-11203572.315968717</v>
      </c>
      <c r="AN192" s="1">
        <f t="shared" si="133"/>
        <v>9683566.4903900772</v>
      </c>
      <c r="AO192" s="2">
        <f t="shared" si="123"/>
        <v>1.2288686295956672</v>
      </c>
      <c r="AP192" s="2">
        <f t="shared" si="124"/>
        <v>-465.09977682786899</v>
      </c>
      <c r="AQ192" s="2">
        <f t="shared" si="125"/>
        <v>-5998.9979576667365</v>
      </c>
      <c r="AR192" s="1">
        <f t="shared" si="126"/>
        <v>-472.13137850577232</v>
      </c>
      <c r="AS192" s="2">
        <f t="shared" si="127"/>
        <v>-5997.7690890371405</v>
      </c>
      <c r="AT192" s="2">
        <f t="shared" si="128"/>
        <v>-937.23115533364125</v>
      </c>
      <c r="AU192" s="2">
        <f t="shared" si="129"/>
        <v>6070.5548579958859</v>
      </c>
    </row>
    <row r="193" spans="4:47" x14ac:dyDescent="0.2">
      <c r="D193" s="11">
        <f t="shared" si="113"/>
        <v>95</v>
      </c>
      <c r="E193" s="12">
        <f t="shared" si="114"/>
        <v>1.6580627893946132</v>
      </c>
      <c r="F193" s="13">
        <f t="shared" si="91"/>
        <v>-905417.43353404757</v>
      </c>
      <c r="G193" s="13">
        <f t="shared" si="92"/>
        <v>-4615777.4335340476</v>
      </c>
      <c r="H193" s="13">
        <f t="shared" si="93"/>
        <v>-4615.7774335340473</v>
      </c>
      <c r="I193" s="13">
        <f t="shared" si="94"/>
        <v>9676547.1618611515</v>
      </c>
      <c r="J193" s="12">
        <f t="shared" si="115"/>
        <v>9676.5471618611518</v>
      </c>
      <c r="K193" s="13">
        <f t="shared" si="95"/>
        <v>10721052.480593743</v>
      </c>
      <c r="L193" s="13">
        <f t="shared" si="96"/>
        <v>5998.8923600915023</v>
      </c>
      <c r="M193" s="12">
        <f t="shared" si="97"/>
        <v>-5976.0647635462328</v>
      </c>
      <c r="N193" s="13">
        <f t="shared" si="98"/>
        <v>-522.83791930702773</v>
      </c>
      <c r="O193" s="12">
        <f t="shared" si="99"/>
        <v>115.4140764249793</v>
      </c>
      <c r="P193" s="13">
        <f t="shared" si="100"/>
        <v>-5976064.7635462331</v>
      </c>
      <c r="Q193" s="13">
        <f t="shared" si="101"/>
        <v>-522837.91930702771</v>
      </c>
      <c r="R193" s="13">
        <f t="shared" si="116"/>
        <v>5998892.3600915028</v>
      </c>
      <c r="S193" s="1">
        <f t="shared" si="102"/>
        <v>-841407.03079047427</v>
      </c>
      <c r="T193" s="1">
        <f t="shared" si="130"/>
        <v>9989994.758929735</v>
      </c>
      <c r="U193" s="3">
        <f t="shared" si="103"/>
        <v>10025365.882346001</v>
      </c>
      <c r="V193" s="14">
        <f t="shared" si="134"/>
        <v>60240975996125.008</v>
      </c>
      <c r="W193" s="14">
        <f t="shared" si="104"/>
        <v>17993354773.982098</v>
      </c>
      <c r="X193" s="14">
        <f t="shared" si="105"/>
        <v>-37176798249</v>
      </c>
      <c r="Y193" s="14">
        <f t="shared" si="117"/>
        <v>-19183443475.017902</v>
      </c>
      <c r="Z193" s="12">
        <f t="shared" si="106"/>
        <v>90.608749159566528</v>
      </c>
      <c r="AA193" s="13">
        <f t="shared" si="118"/>
        <v>453314224.59359682</v>
      </c>
      <c r="AB193" s="12">
        <f t="shared" si="107"/>
        <v>15</v>
      </c>
      <c r="AC193" s="14">
        <f t="shared" si="108"/>
        <v>30220948</v>
      </c>
      <c r="AD193" s="2">
        <f t="shared" si="119"/>
        <v>0.15247815631874312</v>
      </c>
      <c r="AE193" s="3">
        <f t="shared" si="120"/>
        <v>2.6612458651326639E-3</v>
      </c>
      <c r="AF193" s="3">
        <f t="shared" si="121"/>
        <v>6378117.4142875243</v>
      </c>
      <c r="AG193" s="2">
        <f t="shared" si="122"/>
        <v>16973.778666854538</v>
      </c>
      <c r="AH193" s="2">
        <f t="shared" si="109"/>
        <v>-1.2377477173048816</v>
      </c>
      <c r="AI193" s="2">
        <f t="shared" si="110"/>
        <v>465.09975328313249</v>
      </c>
      <c r="AJ193" s="1">
        <f t="shared" si="111"/>
        <v>-10993894.847821571</v>
      </c>
      <c r="AK193" s="1">
        <f t="shared" si="112"/>
        <v>9659573.3831942976</v>
      </c>
      <c r="AL193" s="1">
        <f t="shared" si="131"/>
        <v>14634653.459179463</v>
      </c>
      <c r="AM193" s="1">
        <f t="shared" si="132"/>
        <v>-11293917.433534048</v>
      </c>
      <c r="AN193" s="1">
        <f t="shared" si="133"/>
        <v>9676547.1618611515</v>
      </c>
      <c r="AO193" s="2">
        <f t="shared" si="123"/>
        <v>1.2377477173048816</v>
      </c>
      <c r="AP193" s="2">
        <f t="shared" si="124"/>
        <v>-465.09975328313249</v>
      </c>
      <c r="AQ193" s="2">
        <f t="shared" si="125"/>
        <v>-5976.0647635462328</v>
      </c>
      <c r="AR193" s="1">
        <f t="shared" si="126"/>
        <v>-522.83791930702773</v>
      </c>
      <c r="AS193" s="2">
        <f t="shared" si="127"/>
        <v>-5974.8270158289279</v>
      </c>
      <c r="AT193" s="2">
        <f t="shared" si="128"/>
        <v>-987.93767259016022</v>
      </c>
      <c r="AU193" s="2">
        <f t="shared" si="129"/>
        <v>6055.9539887619749</v>
      </c>
    </row>
    <row r="194" spans="4:47" x14ac:dyDescent="0.2">
      <c r="D194" s="11">
        <f t="shared" si="113"/>
        <v>95.5</v>
      </c>
      <c r="E194" s="12">
        <f t="shared" si="114"/>
        <v>1.6667894356545847</v>
      </c>
      <c r="F194" s="13">
        <f t="shared" si="91"/>
        <v>-995693.60005634651</v>
      </c>
      <c r="G194" s="13">
        <f t="shared" si="92"/>
        <v>-4706053.6000563465</v>
      </c>
      <c r="H194" s="13">
        <f t="shared" si="93"/>
        <v>-4706.053600056347</v>
      </c>
      <c r="I194" s="13">
        <f t="shared" si="94"/>
        <v>9668790.9268015753</v>
      </c>
      <c r="J194" s="12">
        <f t="shared" si="115"/>
        <v>9668.7909268015756</v>
      </c>
      <c r="K194" s="13">
        <f t="shared" si="95"/>
        <v>10753253.390151456</v>
      </c>
      <c r="L194" s="13">
        <f t="shared" si="96"/>
        <v>5980.3056512409121</v>
      </c>
      <c r="M194" s="12">
        <f t="shared" si="97"/>
        <v>-5952.7735103189598</v>
      </c>
      <c r="N194" s="13">
        <f t="shared" si="98"/>
        <v>-573.18689544413348</v>
      </c>
      <c r="O194" s="12">
        <f t="shared" si="99"/>
        <v>114.71194267414621</v>
      </c>
      <c r="P194" s="13">
        <f t="shared" si="100"/>
        <v>-5952773.5103189601</v>
      </c>
      <c r="Q194" s="13">
        <f t="shared" si="101"/>
        <v>-573186.89544413344</v>
      </c>
      <c r="R194" s="13">
        <f t="shared" si="116"/>
        <v>5980305.6512409132</v>
      </c>
      <c r="S194" s="1">
        <f t="shared" si="102"/>
        <v>-925794.51314243919</v>
      </c>
      <c r="T194" s="1">
        <f t="shared" si="130"/>
        <v>10013406.999985371</v>
      </c>
      <c r="U194" s="3">
        <f t="shared" si="103"/>
        <v>10056113.326127578</v>
      </c>
      <c r="V194" s="14">
        <f t="shared" si="134"/>
        <v>60253570758686.711</v>
      </c>
      <c r="W194" s="14">
        <f t="shared" si="104"/>
        <v>17882027841.131996</v>
      </c>
      <c r="X194" s="14">
        <f t="shared" si="105"/>
        <v>-37065471316</v>
      </c>
      <c r="Y194" s="14">
        <f t="shared" si="117"/>
        <v>-19183443474.868004</v>
      </c>
      <c r="Z194" s="12">
        <f t="shared" si="106"/>
        <v>90.599254221406355</v>
      </c>
      <c r="AA194" s="13">
        <f t="shared" si="118"/>
        <v>454681318.85111672</v>
      </c>
      <c r="AB194" s="12">
        <f t="shared" si="107"/>
        <v>15</v>
      </c>
      <c r="AC194" s="14">
        <f t="shared" si="108"/>
        <v>30312087</v>
      </c>
      <c r="AD194" s="2">
        <f t="shared" si="119"/>
        <v>0.15357197379592205</v>
      </c>
      <c r="AE194" s="3">
        <f t="shared" si="120"/>
        <v>2.6803365815252942E-3</v>
      </c>
      <c r="AF194" s="3">
        <f t="shared" si="121"/>
        <v>6378117.0890836595</v>
      </c>
      <c r="AG194" s="2">
        <f t="shared" si="122"/>
        <v>17095.541494429111</v>
      </c>
      <c r="AH194" s="2">
        <f t="shared" si="109"/>
        <v>-1.2466268045629922</v>
      </c>
      <c r="AI194" s="2">
        <f t="shared" si="110"/>
        <v>465.09972956888777</v>
      </c>
      <c r="AJ194" s="1">
        <f t="shared" si="111"/>
        <v>-11084170.689140007</v>
      </c>
      <c r="AK194" s="1">
        <f t="shared" si="112"/>
        <v>9651695.3853071462</v>
      </c>
      <c r="AL194" s="1">
        <f t="shared" si="131"/>
        <v>14697416.904910527</v>
      </c>
      <c r="AM194" s="1">
        <f t="shared" si="132"/>
        <v>-11384193.600056347</v>
      </c>
      <c r="AN194" s="1">
        <f t="shared" si="133"/>
        <v>9668790.9268015753</v>
      </c>
      <c r="AO194" s="2">
        <f t="shared" si="123"/>
        <v>1.2466268045629922</v>
      </c>
      <c r="AP194" s="2">
        <f t="shared" si="124"/>
        <v>-465.09972956888777</v>
      </c>
      <c r="AQ194" s="2">
        <f t="shared" si="125"/>
        <v>-5952.7735103189598</v>
      </c>
      <c r="AR194" s="1">
        <f t="shared" si="126"/>
        <v>-573.18689544413348</v>
      </c>
      <c r="AS194" s="2">
        <f t="shared" si="127"/>
        <v>-5951.526883514397</v>
      </c>
      <c r="AT194" s="2">
        <f t="shared" si="128"/>
        <v>-1038.2866250130212</v>
      </c>
      <c r="AU194" s="2">
        <f t="shared" si="129"/>
        <v>6041.4163373231877</v>
      </c>
    </row>
    <row r="195" spans="4:47" x14ac:dyDescent="0.2">
      <c r="D195" s="11">
        <f t="shared" si="113"/>
        <v>96</v>
      </c>
      <c r="E195" s="12">
        <f t="shared" si="114"/>
        <v>1.6755160819145565</v>
      </c>
      <c r="F195" s="13">
        <f t="shared" ref="F195:F258" si="135">PRODUCT($B$4,COS(E195))</f>
        <v>-1085893.9406560189</v>
      </c>
      <c r="G195" s="13">
        <f t="shared" ref="G195:G258" si="136">F195-3710360</f>
        <v>-4796253.9406560194</v>
      </c>
      <c r="H195" s="13">
        <f t="shared" ref="H195:H258" si="137" xml:space="preserve"> G195*10^-3</f>
        <v>-4796.253940656019</v>
      </c>
      <c r="I195" s="13">
        <f t="shared" ref="I195:I258" si="138">IF(D195&lt;180, PRODUCT($B$5/$B$4, SQRT($B$4-F195), SQRT($B$4+F195)), -PRODUCT($B$5/$B$4, SQRT($B$4-F195), SQRT($B$4+F195)))</f>
        <v>9660298.3758786768</v>
      </c>
      <c r="J195" s="12">
        <f t="shared" si="115"/>
        <v>9660.2983758786777</v>
      </c>
      <c r="K195" s="13">
        <f t="shared" ref="K195:K258" si="139">SQRT(POWER(G195,2) + POWER(I195,2))</f>
        <v>10785426.11927144</v>
      </c>
      <c r="L195" s="13">
        <f t="shared" ref="L195:L258" si="140">SQRT(PRODUCT($B$12, (2/K195) - (1/($B$4))))</f>
        <v>5961.7886942070709</v>
      </c>
      <c r="M195" s="12">
        <f t="shared" ref="M195:M258" si="141" xml:space="preserve"> -L195*COS((PI()/2) - E195)</f>
        <v>-5929.1293919479594</v>
      </c>
      <c r="N195" s="13">
        <f t="shared" ref="N195:N258" si="142">L195*SIN((PI()/2)-E195)</f>
        <v>-623.17661053193638</v>
      </c>
      <c r="O195" s="12">
        <f t="shared" ref="O195:O258" si="143">(L195/K195)*(180/PI())*3600</f>
        <v>114.01563334614157</v>
      </c>
      <c r="P195" s="13">
        <f t="shared" ref="P195:P258" si="144">PRODUCT($B$14,M195)</f>
        <v>-5929129.3919479595</v>
      </c>
      <c r="Q195" s="13">
        <f t="shared" ref="Q195:Q258" si="145">PRODUCT($B$14,N195)</f>
        <v>-623176.6105319364</v>
      </c>
      <c r="R195" s="13">
        <f t="shared" si="116"/>
        <v>5961788.6942070704</v>
      </c>
      <c r="S195" s="1">
        <f t="shared" ref="S195:S258" si="146" xml:space="preserve"> -PRODUCT(($B$5^4),($B$6+G195),(($B$6^2)+(G195*$B$6)-($B$4^2))) * POWER(($B$6^2)*($B$5^4) + (2)*($B$6)*($B$5^4)*(G195) + ($B$4^4)*(I195^2)+($B$5^4)*(G195^2), -1)</f>
        <v>-1010643.6250745011</v>
      </c>
      <c r="T195" s="1">
        <f t="shared" si="130"/>
        <v>10036178.104719406</v>
      </c>
      <c r="U195" s="3">
        <f t="shared" ref="U195:U258" si="147" xml:space="preserve"> SQRT(POWER(S195,2) + POWER(T195,2))</f>
        <v>10086935.683672864</v>
      </c>
      <c r="V195" s="14">
        <f t="shared" si="134"/>
        <v>60266072309397.859</v>
      </c>
      <c r="W195" s="14">
        <f t="shared" ref="W195:W258" si="148">PRODUCT(0.5,$B$14,POWER(L195,2))</f>
        <v>17771462217.187626</v>
      </c>
      <c r="X195" s="14">
        <f t="shared" ref="X195:X258" si="149" xml:space="preserve"> - QUOTIENT(PRODUCT($B$11,$B$9,$B$14),K195)</f>
        <v>-36954905692</v>
      </c>
      <c r="Y195" s="14">
        <f t="shared" si="117"/>
        <v>-19183443474.812374</v>
      </c>
      <c r="Z195" s="12">
        <f t="shared" ref="Z195:Z258" si="150">SQRT(POWER(G196-G195,2) + POWER(I196-I195,2)) *10^-3</f>
        <v>90.588907094790386</v>
      </c>
      <c r="AA195" s="13">
        <f t="shared" si="118"/>
        <v>456047317.31444871</v>
      </c>
      <c r="AB195" s="12">
        <f t="shared" ref="AB195:AB258" si="151">QUOTIENT(Z195*10^3,L195)</f>
        <v>15</v>
      </c>
      <c r="AC195" s="14">
        <f t="shared" ref="AC195:AC258" si="152">QUOTIENT(AA195,AB195)</f>
        <v>30403154</v>
      </c>
      <c r="AD195" s="2">
        <f t="shared" si="119"/>
        <v>0.15466579127310098</v>
      </c>
      <c r="AE195" s="3">
        <f t="shared" si="120"/>
        <v>2.6994272979179246E-3</v>
      </c>
      <c r="AF195" s="3">
        <f t="shared" si="121"/>
        <v>6378116.7615552554</v>
      </c>
      <c r="AG195" s="2">
        <f t="shared" si="122"/>
        <v>17217.304315773119</v>
      </c>
      <c r="AH195" s="2">
        <f t="shared" ref="AH195:AH258" si="153">-($B$10*$B$8)*COS((PI()/2-AE195))</f>
        <v>-1.2555058913667627</v>
      </c>
      <c r="AI195" s="2">
        <f t="shared" ref="AI195:AI258" si="154" xml:space="preserve"> ($B$10*$B$8)*SIN((PI()/2) - AE195)</f>
        <v>465.09970568513489</v>
      </c>
      <c r="AJ195" s="1">
        <f t="shared" ref="AJ195:AJ258" si="155" xml:space="preserve"> G195 - AF195</f>
        <v>-11174370.702211276</v>
      </c>
      <c r="AK195" s="1">
        <f t="shared" ref="AK195:AK258" si="156" xml:space="preserve"> I195 - AG195</f>
        <v>9643081.071562903</v>
      </c>
      <c r="AL195" s="1">
        <f t="shared" si="131"/>
        <v>14759931.339378664</v>
      </c>
      <c r="AM195" s="1">
        <f t="shared" si="132"/>
        <v>-11474393.940656019</v>
      </c>
      <c r="AN195" s="1">
        <f t="shared" si="133"/>
        <v>9660298.3758786768</v>
      </c>
      <c r="AO195" s="2">
        <f t="shared" si="123"/>
        <v>1.2555058913667627</v>
      </c>
      <c r="AP195" s="2">
        <f t="shared" si="124"/>
        <v>-465.09970568513489</v>
      </c>
      <c r="AQ195" s="2">
        <f t="shared" si="125"/>
        <v>-5929.1293919479594</v>
      </c>
      <c r="AR195" s="1">
        <f t="shared" si="126"/>
        <v>-623.17661053193638</v>
      </c>
      <c r="AS195" s="2">
        <f t="shared" si="127"/>
        <v>-5927.8738860565927</v>
      </c>
      <c r="AT195" s="2">
        <f t="shared" si="128"/>
        <v>-1088.2763162170713</v>
      </c>
      <c r="AU195" s="2">
        <f t="shared" si="129"/>
        <v>6026.9423549118746</v>
      </c>
    </row>
    <row r="196" spans="4:47" x14ac:dyDescent="0.2">
      <c r="D196" s="11">
        <f t="shared" ref="D196:D259" si="157">IF(D195&gt;360, 360 - D195+$B$3, D195+$B$3)</f>
        <v>96.5</v>
      </c>
      <c r="E196" s="12">
        <f t="shared" ref="E196:E259" si="158">PRODUCT(D196, PI()/180)</f>
        <v>1.684242728174528</v>
      </c>
      <c r="F196" s="13">
        <f t="shared" si="135"/>
        <v>-1176011.5862278987</v>
      </c>
      <c r="G196" s="13">
        <f t="shared" si="136"/>
        <v>-4886371.5862278985</v>
      </c>
      <c r="H196" s="13">
        <f t="shared" si="137"/>
        <v>-4886.3715862278987</v>
      </c>
      <c r="I196" s="13">
        <f t="shared" si="138"/>
        <v>9651070.1558330916</v>
      </c>
      <c r="J196" s="12">
        <f t="shared" ref="J196:J259" si="159">I196*10^-3</f>
        <v>9651.0701558330911</v>
      </c>
      <c r="K196" s="13">
        <f t="shared" si="139"/>
        <v>10817568.2309615</v>
      </c>
      <c r="L196" s="13">
        <f t="shared" si="140"/>
        <v>5943.3422492549444</v>
      </c>
      <c r="M196" s="12">
        <f t="shared" si="141"/>
        <v>-5905.1375875132981</v>
      </c>
      <c r="N196" s="13">
        <f t="shared" si="142"/>
        <v>-672.8054431382393</v>
      </c>
      <c r="O196" s="12">
        <f t="shared" si="143"/>
        <v>113.32513105801699</v>
      </c>
      <c r="P196" s="13">
        <f t="shared" si="144"/>
        <v>-5905137.5875132978</v>
      </c>
      <c r="Q196" s="13">
        <f t="shared" si="145"/>
        <v>-672805.44313823932</v>
      </c>
      <c r="R196" s="13">
        <f t="shared" ref="R196:R259" si="160">SQRT(POWER(P196,2) + POWER(Q196,2))</f>
        <v>5943342.2492549438</v>
      </c>
      <c r="S196" s="1">
        <f t="shared" si="146"/>
        <v>-1095951.6125059507</v>
      </c>
      <c r="T196" s="1">
        <f t="shared" si="130"/>
        <v>10058300.040806225</v>
      </c>
      <c r="U196" s="3">
        <f t="shared" si="147"/>
        <v>10117831.271959268</v>
      </c>
      <c r="V196" s="14">
        <f t="shared" si="134"/>
        <v>60278474537347.977</v>
      </c>
      <c r="W196" s="14">
        <f t="shared" si="148"/>
        <v>17661658545.889412</v>
      </c>
      <c r="X196" s="14">
        <f t="shared" si="149"/>
        <v>-36845102021</v>
      </c>
      <c r="Y196" s="14">
        <f t="shared" ref="Y196:Y259" si="161">X196+W196</f>
        <v>-19183443475.110588</v>
      </c>
      <c r="Z196" s="12">
        <f t="shared" si="150"/>
        <v>90.577710640086664</v>
      </c>
      <c r="AA196" s="13">
        <f t="shared" ref="AA196:AA259" si="162">0.5*ABS(PRODUCT(G196,I195-I196) + PRODUCT(I196,G196-G195)) *10^-3</f>
        <v>457412115.95745641</v>
      </c>
      <c r="AB196" s="12">
        <f t="shared" si="151"/>
        <v>15</v>
      </c>
      <c r="AC196" s="14">
        <f t="shared" si="152"/>
        <v>30494141</v>
      </c>
      <c r="AD196" s="2">
        <f t="shared" ref="AD196:AD259" si="163" xml:space="preserve"> AD195 + $B$10 *AB196</f>
        <v>0.15575960875027992</v>
      </c>
      <c r="AE196" s="3">
        <f t="shared" ref="AE196:AE259" si="164" xml:space="preserve"> (PI()/180) * AD196</f>
        <v>2.7185180143105545E-3</v>
      </c>
      <c r="AF196" s="3">
        <f t="shared" ref="AF196:AF259" si="165">($B$8)*COS(AE196)</f>
        <v>6378116.4317023121</v>
      </c>
      <c r="AG196" s="2">
        <f t="shared" ref="AG196:AG259" si="166" xml:space="preserve"> ($B$8)*SIN(AE196)</f>
        <v>17339.067130842184</v>
      </c>
      <c r="AH196" s="2">
        <f t="shared" si="153"/>
        <v>-1.2643849777129572</v>
      </c>
      <c r="AI196" s="2">
        <f t="shared" si="154"/>
        <v>465.09968163187392</v>
      </c>
      <c r="AJ196" s="1">
        <f t="shared" si="155"/>
        <v>-11264488.01793021</v>
      </c>
      <c r="AK196" s="1">
        <f t="shared" si="156"/>
        <v>9633731.0887022503</v>
      </c>
      <c r="AL196" s="1">
        <f t="shared" si="131"/>
        <v>14822195.012734164</v>
      </c>
      <c r="AM196" s="1">
        <f t="shared" si="132"/>
        <v>-11564511.586227899</v>
      </c>
      <c r="AN196" s="1">
        <f t="shared" si="133"/>
        <v>9651070.1558330916</v>
      </c>
      <c r="AO196" s="2">
        <f t="shared" ref="AO196:AO259" si="167" xml:space="preserve"> -AH196</f>
        <v>1.2643849777129572</v>
      </c>
      <c r="AP196" s="2">
        <f t="shared" ref="AP196:AP259" si="168" xml:space="preserve"> -AI196</f>
        <v>-465.09968163187392</v>
      </c>
      <c r="AQ196" s="2">
        <f t="shared" ref="AQ196:AQ259" si="169">M196</f>
        <v>-5905.1375875132981</v>
      </c>
      <c r="AR196" s="1">
        <f t="shared" ref="AR196:AR259" si="170">N196</f>
        <v>-672.8054431382393</v>
      </c>
      <c r="AS196" s="2">
        <f t="shared" ref="AS196:AS259" si="171" xml:space="preserve"> AO196+AQ196</f>
        <v>-5903.8732025355848</v>
      </c>
      <c r="AT196" s="2">
        <f t="shared" ref="AT196:AT259" si="172">AP196+AR196</f>
        <v>-1137.9051247701132</v>
      </c>
      <c r="AU196" s="2">
        <f t="shared" ref="AU196:AU259" si="173">SQRT(POWER(AS196,2)+POWER(AT196,2))</f>
        <v>6012.5324834545272</v>
      </c>
    </row>
    <row r="197" spans="4:47" x14ac:dyDescent="0.2">
      <c r="D197" s="11">
        <f t="shared" si="157"/>
        <v>97</v>
      </c>
      <c r="E197" s="12">
        <f t="shared" si="158"/>
        <v>1.6929693744344996</v>
      </c>
      <c r="F197" s="13">
        <f t="shared" si="135"/>
        <v>-1266039.6739643733</v>
      </c>
      <c r="G197" s="13">
        <f t="shared" si="136"/>
        <v>-4976399.6739643738</v>
      </c>
      <c r="H197" s="13">
        <f t="shared" si="137"/>
        <v>-4976.3996739643735</v>
      </c>
      <c r="I197" s="13">
        <f t="shared" si="138"/>
        <v>9641106.9694294967</v>
      </c>
      <c r="J197" s="12">
        <f t="shared" si="159"/>
        <v>9641.1069694294965</v>
      </c>
      <c r="K197" s="13">
        <f t="shared" si="139"/>
        <v>10849677.290639328</v>
      </c>
      <c r="L197" s="13">
        <f t="shared" si="140"/>
        <v>5924.967066421802</v>
      </c>
      <c r="M197" s="12">
        <f t="shared" si="141"/>
        <v>-5880.8032603785332</v>
      </c>
      <c r="N197" s="13">
        <f t="shared" si="142"/>
        <v>-722.07184608194746</v>
      </c>
      <c r="O197" s="12">
        <f t="shared" si="143"/>
        <v>112.64041788877076</v>
      </c>
      <c r="P197" s="13">
        <f t="shared" si="144"/>
        <v>-5880803.260378533</v>
      </c>
      <c r="Q197" s="13">
        <f t="shared" si="145"/>
        <v>-722071.84608194744</v>
      </c>
      <c r="R197" s="13">
        <f t="shared" si="160"/>
        <v>5924967.0664218022</v>
      </c>
      <c r="S197" s="1">
        <f t="shared" si="146"/>
        <v>-1181715.6017537622</v>
      </c>
      <c r="T197" s="1">
        <f t="shared" ref="T197:T260" si="174" xml:space="preserve"> (S197)*($B$4^2)*(I197)*POWER(($B$5^2)*(G197+$B$6), -1)</f>
        <v>10079764.722730003</v>
      </c>
      <c r="U197" s="3">
        <f t="shared" si="147"/>
        <v>10148798.38350435</v>
      </c>
      <c r="V197" s="14">
        <f t="shared" si="134"/>
        <v>60290771398900.234</v>
      </c>
      <c r="W197" s="14">
        <f t="shared" si="148"/>
        <v>17552617369.091488</v>
      </c>
      <c r="X197" s="14">
        <f t="shared" si="149"/>
        <v>-36736060844</v>
      </c>
      <c r="Y197" s="14">
        <f t="shared" si="161"/>
        <v>-19183443474.908512</v>
      </c>
      <c r="Z197" s="12">
        <f t="shared" si="150"/>
        <v>90.565667953499258</v>
      </c>
      <c r="AA197" s="13">
        <f t="shared" si="162"/>
        <v>458775610.84551901</v>
      </c>
      <c r="AB197" s="12">
        <f t="shared" si="151"/>
        <v>15</v>
      </c>
      <c r="AC197" s="14">
        <f t="shared" si="152"/>
        <v>30585040</v>
      </c>
      <c r="AD197" s="2">
        <f t="shared" si="163"/>
        <v>0.15685342622745885</v>
      </c>
      <c r="AE197" s="3">
        <f t="shared" si="164"/>
        <v>2.7376087307031849E-3</v>
      </c>
      <c r="AF197" s="3">
        <f t="shared" si="165"/>
        <v>6378116.0995248295</v>
      </c>
      <c r="AG197" s="2">
        <f t="shared" si="166"/>
        <v>17460.829939591931</v>
      </c>
      <c r="AH197" s="2">
        <f t="shared" si="153"/>
        <v>-1.2732640635983399</v>
      </c>
      <c r="AI197" s="2">
        <f t="shared" si="154"/>
        <v>465.09965740910491</v>
      </c>
      <c r="AJ197" s="1">
        <f t="shared" si="155"/>
        <v>-11354515.773489203</v>
      </c>
      <c r="AK197" s="1">
        <f t="shared" si="156"/>
        <v>9623646.139489904</v>
      </c>
      <c r="AL197" s="1">
        <f t="shared" ref="AL197:AL260" si="175" xml:space="preserve"> SQRT(POWER(AJ197,2) + POWER(AK197,2))</f>
        <v>14884206.175289769</v>
      </c>
      <c r="AM197" s="1">
        <f t="shared" si="132"/>
        <v>-11654539.673964374</v>
      </c>
      <c r="AN197" s="1">
        <f t="shared" si="133"/>
        <v>9641106.9694294967</v>
      </c>
      <c r="AO197" s="2">
        <f t="shared" si="167"/>
        <v>1.2732640635983399</v>
      </c>
      <c r="AP197" s="2">
        <f t="shared" si="168"/>
        <v>-465.09965740910491</v>
      </c>
      <c r="AQ197" s="2">
        <f t="shared" si="169"/>
        <v>-5880.8032603785332</v>
      </c>
      <c r="AR197" s="1">
        <f t="shared" si="170"/>
        <v>-722.07184608194746</v>
      </c>
      <c r="AS197" s="2">
        <f t="shared" si="171"/>
        <v>-5879.5299963149346</v>
      </c>
      <c r="AT197" s="2">
        <f t="shared" si="172"/>
        <v>-1187.1715034910524</v>
      </c>
      <c r="AU197" s="2">
        <f t="shared" si="173"/>
        <v>5998.1871558220237</v>
      </c>
    </row>
    <row r="198" spans="4:47" x14ac:dyDescent="0.2">
      <c r="D198" s="11">
        <f t="shared" si="157"/>
        <v>97.5</v>
      </c>
      <c r="E198" s="12">
        <f t="shared" si="158"/>
        <v>1.7016960206944713</v>
      </c>
      <c r="F198" s="13">
        <f t="shared" si="135"/>
        <v>-1355971.3478780061</v>
      </c>
      <c r="G198" s="13">
        <f t="shared" si="136"/>
        <v>-5066331.3478780063</v>
      </c>
      <c r="H198" s="13">
        <f t="shared" si="137"/>
        <v>-5066.3313478780065</v>
      </c>
      <c r="I198" s="13">
        <f t="shared" si="138"/>
        <v>9630409.5754031204</v>
      </c>
      <c r="J198" s="12">
        <f t="shared" si="159"/>
        <v>9630.4095754031205</v>
      </c>
      <c r="K198" s="13">
        <f t="shared" si="139"/>
        <v>10881750.866313173</v>
      </c>
      <c r="L198" s="13">
        <f t="shared" si="140"/>
        <v>5906.6638857312701</v>
      </c>
      <c r="M198" s="12">
        <f t="shared" si="141"/>
        <v>-5856.1315573705315</v>
      </c>
      <c r="N198" s="13">
        <f t="shared" si="142"/>
        <v>-770.97434572819702</v>
      </c>
      <c r="O198" s="12">
        <f t="shared" si="143"/>
        <v>111.96147540270459</v>
      </c>
      <c r="P198" s="13">
        <f t="shared" si="144"/>
        <v>-5856131.5573705314</v>
      </c>
      <c r="Q198" s="13">
        <f t="shared" si="145"/>
        <v>-770974.34572819702</v>
      </c>
      <c r="R198" s="13">
        <f t="shared" si="160"/>
        <v>5906663.8857312696</v>
      </c>
      <c r="S198" s="1">
        <f t="shared" si="146"/>
        <v>-1267932.5971698854</v>
      </c>
      <c r="T198" s="1">
        <f t="shared" si="174"/>
        <v>10100564.012930473</v>
      </c>
      <c r="U198" s="3">
        <f t="shared" si="147"/>
        <v>10179835.286008909</v>
      </c>
      <c r="V198" s="14">
        <f t="shared" si="134"/>
        <v>60302956921094.055</v>
      </c>
      <c r="W198" s="14">
        <f t="shared" si="148"/>
        <v>17444339129.501011</v>
      </c>
      <c r="X198" s="14">
        <f t="shared" si="149"/>
        <v>-36627782605</v>
      </c>
      <c r="Y198" s="14">
        <f t="shared" si="161"/>
        <v>-19183443475.498989</v>
      </c>
      <c r="Z198" s="12">
        <f t="shared" si="150"/>
        <v>90.55278236648725</v>
      </c>
      <c r="AA198" s="13">
        <f t="shared" si="162"/>
        <v>460137698.14315546</v>
      </c>
      <c r="AB198" s="12">
        <f t="shared" si="151"/>
        <v>15</v>
      </c>
      <c r="AC198" s="14">
        <f t="shared" si="152"/>
        <v>30675846</v>
      </c>
      <c r="AD198" s="2">
        <f t="shared" si="163"/>
        <v>0.15794724370463778</v>
      </c>
      <c r="AE198" s="3">
        <f t="shared" si="164"/>
        <v>2.7566994470958153E-3</v>
      </c>
      <c r="AF198" s="3">
        <f t="shared" si="165"/>
        <v>6378115.7650228078</v>
      </c>
      <c r="AG198" s="2">
        <f t="shared" si="166"/>
        <v>17582.592741977984</v>
      </c>
      <c r="AH198" s="2">
        <f t="shared" si="153"/>
        <v>-1.2821431490196744</v>
      </c>
      <c r="AI198" s="2">
        <f t="shared" si="154"/>
        <v>465.09963301682774</v>
      </c>
      <c r="AJ198" s="1">
        <f t="shared" si="155"/>
        <v>-11444447.112900814</v>
      </c>
      <c r="AK198" s="1">
        <f t="shared" si="156"/>
        <v>9612826.9826611429</v>
      </c>
      <c r="AL198" s="1">
        <f t="shared" si="175"/>
        <v>14945963.07765284</v>
      </c>
      <c r="AM198" s="1">
        <f t="shared" si="132"/>
        <v>-11744471.347878005</v>
      </c>
      <c r="AN198" s="1">
        <f t="shared" si="133"/>
        <v>9630409.5754031204</v>
      </c>
      <c r="AO198" s="2">
        <f t="shared" si="167"/>
        <v>1.2821431490196744</v>
      </c>
      <c r="AP198" s="2">
        <f t="shared" si="168"/>
        <v>-465.09963301682774</v>
      </c>
      <c r="AQ198" s="2">
        <f t="shared" si="169"/>
        <v>-5856.1315573705315</v>
      </c>
      <c r="AR198" s="1">
        <f t="shared" si="170"/>
        <v>-770.97434572819702</v>
      </c>
      <c r="AS198" s="2">
        <f t="shared" si="171"/>
        <v>-5854.8494142215122</v>
      </c>
      <c r="AT198" s="2">
        <f t="shared" si="172"/>
        <v>-1236.0739787450248</v>
      </c>
      <c r="AU198" s="2">
        <f t="shared" si="173"/>
        <v>5983.9067960773373</v>
      </c>
    </row>
    <row r="199" spans="4:47" x14ac:dyDescent="0.2">
      <c r="D199" s="11">
        <f t="shared" si="157"/>
        <v>98</v>
      </c>
      <c r="E199" s="12">
        <f t="shared" si="158"/>
        <v>1.7104226669544429</v>
      </c>
      <c r="F199" s="13">
        <f t="shared" si="135"/>
        <v>-1445799.7593236389</v>
      </c>
      <c r="G199" s="13">
        <f t="shared" si="136"/>
        <v>-5156159.7593236389</v>
      </c>
      <c r="H199" s="13">
        <f t="shared" si="137"/>
        <v>-5156.1597593236393</v>
      </c>
      <c r="I199" s="13">
        <f t="shared" si="138"/>
        <v>9618978.7884019315</v>
      </c>
      <c r="J199" s="12">
        <f t="shared" si="159"/>
        <v>9618.9787884019315</v>
      </c>
      <c r="K199" s="13">
        <f t="shared" si="139"/>
        <v>10913786.528762357</v>
      </c>
      <c r="L199" s="13">
        <f t="shared" si="140"/>
        <v>5888.4334374051259</v>
      </c>
      <c r="M199" s="12">
        <f t="shared" si="141"/>
        <v>-5831.1276079724603</v>
      </c>
      <c r="N199" s="13">
        <f t="shared" si="142"/>
        <v>-819.51154128060864</v>
      </c>
      <c r="O199" s="12">
        <f t="shared" si="143"/>
        <v>111.28828467227011</v>
      </c>
      <c r="P199" s="13">
        <f t="shared" si="144"/>
        <v>-5831127.6079724599</v>
      </c>
      <c r="Q199" s="13">
        <f t="shared" si="145"/>
        <v>-819511.54128060862</v>
      </c>
      <c r="R199" s="13">
        <f t="shared" si="160"/>
        <v>5888433.4374051252</v>
      </c>
      <c r="S199" s="1">
        <f t="shared" si="146"/>
        <v>-1354599.4787641682</v>
      </c>
      <c r="T199" s="1">
        <f t="shared" si="174"/>
        <v>10120689.72300862</v>
      </c>
      <c r="U199" s="3">
        <f t="shared" si="147"/>
        <v>10210940.222001128</v>
      </c>
      <c r="V199" s="14">
        <f t="shared" si="134"/>
        <v>60315025205004.352</v>
      </c>
      <c r="W199" s="14">
        <f t="shared" si="148"/>
        <v>17336824173.37537</v>
      </c>
      <c r="X199" s="14">
        <f t="shared" si="149"/>
        <v>-36520267649</v>
      </c>
      <c r="Y199" s="14">
        <f t="shared" si="161"/>
        <v>-19183443475.62463</v>
      </c>
      <c r="Z199" s="12">
        <f t="shared" si="150"/>
        <v>90.539057445121884</v>
      </c>
      <c r="AA199" s="13">
        <f t="shared" si="162"/>
        <v>461498274.12215543</v>
      </c>
      <c r="AB199" s="12">
        <f t="shared" si="151"/>
        <v>15</v>
      </c>
      <c r="AC199" s="14">
        <f t="shared" si="152"/>
        <v>30766551</v>
      </c>
      <c r="AD199" s="2">
        <f t="shared" si="163"/>
        <v>0.15904106118181671</v>
      </c>
      <c r="AE199" s="3">
        <f t="shared" si="164"/>
        <v>2.7757901634884456E-3</v>
      </c>
      <c r="AF199" s="3">
        <f t="shared" si="165"/>
        <v>6378115.4281962458</v>
      </c>
      <c r="AG199" s="2">
        <f t="shared" si="166"/>
        <v>17704.355537955969</v>
      </c>
      <c r="AH199" s="2">
        <f t="shared" si="153"/>
        <v>-1.2910222339737247</v>
      </c>
      <c r="AI199" s="2">
        <f t="shared" si="154"/>
        <v>465.09960845504241</v>
      </c>
      <c r="AJ199" s="1">
        <f t="shared" si="155"/>
        <v>-11534275.187519886</v>
      </c>
      <c r="AK199" s="1">
        <f t="shared" si="156"/>
        <v>9601274.4328639749</v>
      </c>
      <c r="AL199" s="1">
        <f t="shared" si="175"/>
        <v>15007463.970858112</v>
      </c>
      <c r="AM199" s="1">
        <f t="shared" si="132"/>
        <v>-11834299.759323638</v>
      </c>
      <c r="AN199" s="1">
        <f t="shared" si="133"/>
        <v>9618978.7884019315</v>
      </c>
      <c r="AO199" s="2">
        <f t="shared" si="167"/>
        <v>1.2910222339737247</v>
      </c>
      <c r="AP199" s="2">
        <f t="shared" si="168"/>
        <v>-465.09960845504241</v>
      </c>
      <c r="AQ199" s="2">
        <f t="shared" si="169"/>
        <v>-5831.1276079724603</v>
      </c>
      <c r="AR199" s="1">
        <f t="shared" si="170"/>
        <v>-819.51154128060864</v>
      </c>
      <c r="AS199" s="2">
        <f t="shared" si="171"/>
        <v>-5829.836585738487</v>
      </c>
      <c r="AT199" s="2">
        <f t="shared" si="172"/>
        <v>-1284.611149735651</v>
      </c>
      <c r="AU199" s="2">
        <f t="shared" si="173"/>
        <v>5969.6918197206905</v>
      </c>
    </row>
    <row r="200" spans="4:47" x14ac:dyDescent="0.2">
      <c r="D200" s="11">
        <f t="shared" si="157"/>
        <v>98.5</v>
      </c>
      <c r="E200" s="12">
        <f t="shared" si="158"/>
        <v>1.7191493132144147</v>
      </c>
      <c r="F200" s="13">
        <f t="shared" si="135"/>
        <v>-1535518.0675199602</v>
      </c>
      <c r="G200" s="13">
        <f t="shared" si="136"/>
        <v>-5245878.06751996</v>
      </c>
      <c r="H200" s="13">
        <f t="shared" si="137"/>
        <v>-5245.8780675199605</v>
      </c>
      <c r="I200" s="13">
        <f t="shared" si="138"/>
        <v>9606815.4789246134</v>
      </c>
      <c r="J200" s="12">
        <f t="shared" si="159"/>
        <v>9606.8154789246128</v>
      </c>
      <c r="K200" s="13">
        <f t="shared" si="139"/>
        <v>10945781.851717697</v>
      </c>
      <c r="L200" s="13">
        <f t="shared" si="140"/>
        <v>5870.2764420727663</v>
      </c>
      <c r="M200" s="12">
        <f t="shared" si="141"/>
        <v>-5805.7965235297179</v>
      </c>
      <c r="N200" s="13">
        <f t="shared" si="142"/>
        <v>-867.68210407080187</v>
      </c>
      <c r="O200" s="12">
        <f t="shared" si="143"/>
        <v>110.62082630040906</v>
      </c>
      <c r="P200" s="13">
        <f t="shared" si="144"/>
        <v>-5805796.5235297177</v>
      </c>
      <c r="Q200" s="13">
        <f t="shared" si="145"/>
        <v>-867682.10407080187</v>
      </c>
      <c r="R200" s="13">
        <f t="shared" si="160"/>
        <v>5870276.4420727659</v>
      </c>
      <c r="S200" s="1">
        <f t="shared" si="146"/>
        <v>-1441712.9998138894</v>
      </c>
      <c r="T200" s="1">
        <f t="shared" si="174"/>
        <v>10140133.614993557</v>
      </c>
      <c r="U200" s="3">
        <f t="shared" si="147"/>
        <v>10242111.408481879</v>
      </c>
      <c r="V200" s="14">
        <f t="shared" si="134"/>
        <v>60326970429056.594</v>
      </c>
      <c r="W200" s="14">
        <f t="shared" si="148"/>
        <v>17230072753.177246</v>
      </c>
      <c r="X200" s="14">
        <f t="shared" si="149"/>
        <v>-36413516228</v>
      </c>
      <c r="Y200" s="14">
        <f t="shared" si="161"/>
        <v>-19183443474.822754</v>
      </c>
      <c r="Z200" s="12">
        <f t="shared" si="150"/>
        <v>90.524496989357928</v>
      </c>
      <c r="AA200" s="13">
        <f t="shared" si="162"/>
        <v>462857235.16943371</v>
      </c>
      <c r="AB200" s="12">
        <f t="shared" si="151"/>
        <v>15</v>
      </c>
      <c r="AC200" s="14">
        <f t="shared" si="152"/>
        <v>30857149</v>
      </c>
      <c r="AD200" s="2">
        <f t="shared" si="163"/>
        <v>0.16013487865899564</v>
      </c>
      <c r="AE200" s="3">
        <f t="shared" si="164"/>
        <v>2.794880879881076E-3</v>
      </c>
      <c r="AF200" s="3">
        <f t="shared" si="165"/>
        <v>6378115.0890451465</v>
      </c>
      <c r="AG200" s="2">
        <f t="shared" si="166"/>
        <v>17826.118327481505</v>
      </c>
      <c r="AH200" s="2">
        <f t="shared" si="153"/>
        <v>-1.2999013184572552</v>
      </c>
      <c r="AI200" s="2">
        <f t="shared" si="154"/>
        <v>465.09958372374905</v>
      </c>
      <c r="AJ200" s="1">
        <f t="shared" si="155"/>
        <v>-11623993.156565107</v>
      </c>
      <c r="AK200" s="1">
        <f t="shared" si="156"/>
        <v>9588989.3605971318</v>
      </c>
      <c r="AL200" s="1">
        <f t="shared" si="175"/>
        <v>15068707.106501123</v>
      </c>
      <c r="AM200" s="1">
        <f t="shared" si="132"/>
        <v>-11924018.067519961</v>
      </c>
      <c r="AN200" s="1">
        <f t="shared" si="133"/>
        <v>9606815.4789246134</v>
      </c>
      <c r="AO200" s="2">
        <f t="shared" si="167"/>
        <v>1.2999013184572552</v>
      </c>
      <c r="AP200" s="2">
        <f t="shared" si="168"/>
        <v>-465.09958372374905</v>
      </c>
      <c r="AQ200" s="2">
        <f t="shared" si="169"/>
        <v>-5805.7965235297179</v>
      </c>
      <c r="AR200" s="1">
        <f t="shared" si="170"/>
        <v>-867.68210407080187</v>
      </c>
      <c r="AS200" s="2">
        <f t="shared" si="171"/>
        <v>-5804.4966222112607</v>
      </c>
      <c r="AT200" s="2">
        <f t="shared" si="172"/>
        <v>-1332.7816877945509</v>
      </c>
      <c r="AU200" s="2">
        <f t="shared" si="173"/>
        <v>5955.5426339320602</v>
      </c>
    </row>
    <row r="201" spans="4:47" x14ac:dyDescent="0.2">
      <c r="D201" s="11">
        <f t="shared" si="157"/>
        <v>99</v>
      </c>
      <c r="E201" s="12">
        <f t="shared" si="158"/>
        <v>1.7278759594743862</v>
      </c>
      <c r="F201" s="13">
        <f t="shared" si="135"/>
        <v>-1625119.4400704377</v>
      </c>
      <c r="G201" s="13">
        <f t="shared" si="136"/>
        <v>-5335479.4400704373</v>
      </c>
      <c r="H201" s="13">
        <f t="shared" si="137"/>
        <v>-5335.4794400704377</v>
      </c>
      <c r="I201" s="13">
        <f t="shared" si="138"/>
        <v>9593920.5732542779</v>
      </c>
      <c r="J201" s="12">
        <f t="shared" si="159"/>
        <v>9593.9205732542778</v>
      </c>
      <c r="K201" s="13">
        <f t="shared" si="139"/>
        <v>10977734.412041768</v>
      </c>
      <c r="L201" s="13">
        <f t="shared" si="140"/>
        <v>5852.1936109783055</v>
      </c>
      <c r="M201" s="12">
        <f t="shared" si="141"/>
        <v>-5780.1433964686294</v>
      </c>
      <c r="N201" s="13">
        <f t="shared" si="142"/>
        <v>-915.48477684524823</v>
      </c>
      <c r="O201" s="12">
        <f t="shared" si="143"/>
        <v>109.9590804423938</v>
      </c>
      <c r="P201" s="13">
        <f t="shared" si="144"/>
        <v>-5780143.3964686291</v>
      </c>
      <c r="Q201" s="13">
        <f t="shared" si="145"/>
        <v>-915484.77684524818</v>
      </c>
      <c r="R201" s="13">
        <f t="shared" si="160"/>
        <v>5852193.6109783053</v>
      </c>
      <c r="S201" s="1">
        <f t="shared" si="146"/>
        <v>-1529269.7844609201</v>
      </c>
      <c r="T201" s="1">
        <f t="shared" si="174"/>
        <v>10158887.402672017</v>
      </c>
      <c r="U201" s="3">
        <f t="shared" si="147"/>
        <v>10273347.036571546</v>
      </c>
      <c r="V201" s="14">
        <f t="shared" si="134"/>
        <v>60338786852295.539</v>
      </c>
      <c r="W201" s="14">
        <f t="shared" si="148"/>
        <v>17124085030.187647</v>
      </c>
      <c r="X201" s="14">
        <f t="shared" si="149"/>
        <v>-36307528505</v>
      </c>
      <c r="Y201" s="14">
        <f t="shared" si="161"/>
        <v>-19183443474.812355</v>
      </c>
      <c r="Z201" s="12">
        <f t="shared" si="150"/>
        <v>90.509105032328364</v>
      </c>
      <c r="AA201" s="13">
        <f t="shared" si="162"/>
        <v>464214477.79478401</v>
      </c>
      <c r="AB201" s="12">
        <f t="shared" si="151"/>
        <v>15</v>
      </c>
      <c r="AC201" s="14">
        <f t="shared" si="152"/>
        <v>30947631</v>
      </c>
      <c r="AD201" s="2">
        <f t="shared" si="163"/>
        <v>0.16122869613617458</v>
      </c>
      <c r="AE201" s="3">
        <f t="shared" si="164"/>
        <v>2.8139715962737064E-3</v>
      </c>
      <c r="AF201" s="3">
        <f t="shared" si="165"/>
        <v>6378114.7475695079</v>
      </c>
      <c r="AG201" s="2">
        <f t="shared" si="166"/>
        <v>17947.881110510214</v>
      </c>
      <c r="AH201" s="2">
        <f t="shared" si="153"/>
        <v>-1.3087804024670295</v>
      </c>
      <c r="AI201" s="2">
        <f t="shared" si="154"/>
        <v>465.09955882294764</v>
      </c>
      <c r="AJ201" s="1">
        <f t="shared" si="155"/>
        <v>-11713594.187639944</v>
      </c>
      <c r="AK201" s="1">
        <f t="shared" si="156"/>
        <v>9575972.6921437681</v>
      </c>
      <c r="AL201" s="1">
        <f t="shared" si="175"/>
        <v>15129690.736872166</v>
      </c>
      <c r="AM201" s="1">
        <f t="shared" si="132"/>
        <v>-12013619.440070437</v>
      </c>
      <c r="AN201" s="1">
        <f t="shared" si="133"/>
        <v>9593920.5732542779</v>
      </c>
      <c r="AO201" s="2">
        <f t="shared" si="167"/>
        <v>1.3087804024670295</v>
      </c>
      <c r="AP201" s="2">
        <f t="shared" si="168"/>
        <v>-465.09955882294764</v>
      </c>
      <c r="AQ201" s="2">
        <f t="shared" si="169"/>
        <v>-5780.1433964686294</v>
      </c>
      <c r="AR201" s="1">
        <f t="shared" si="170"/>
        <v>-915.48477684524823</v>
      </c>
      <c r="AS201" s="2">
        <f t="shared" si="171"/>
        <v>-5778.8346160661622</v>
      </c>
      <c r="AT201" s="2">
        <f t="shared" si="172"/>
        <v>-1380.5843356681958</v>
      </c>
      <c r="AU201" s="2">
        <f t="shared" si="173"/>
        <v>5941.4596378109763</v>
      </c>
    </row>
    <row r="202" spans="4:47" x14ac:dyDescent="0.2">
      <c r="D202" s="11">
        <f t="shared" si="157"/>
        <v>99.5</v>
      </c>
      <c r="E202" s="12">
        <f t="shared" si="158"/>
        <v>1.736602605734358</v>
      </c>
      <c r="F202" s="13">
        <f t="shared" si="135"/>
        <v>-1714597.0534836503</v>
      </c>
      <c r="G202" s="13">
        <f t="shared" si="136"/>
        <v>-5424957.0534836501</v>
      </c>
      <c r="H202" s="13">
        <f t="shared" si="137"/>
        <v>-5424.9570534836503</v>
      </c>
      <c r="I202" s="13">
        <f t="shared" si="138"/>
        <v>9580295.0533879139</v>
      </c>
      <c r="J202" s="12">
        <f t="shared" si="159"/>
        <v>9580.2950533879139</v>
      </c>
      <c r="K202" s="13">
        <f t="shared" si="139"/>
        <v>11009641.789909013</v>
      </c>
      <c r="L202" s="13">
        <f t="shared" si="140"/>
        <v>5834.1856461852685</v>
      </c>
      <c r="M202" s="12">
        <f t="shared" si="141"/>
        <v>-5754.1732995277189</v>
      </c>
      <c r="N202" s="13">
        <f t="shared" si="142"/>
        <v>-962.91837304960984</v>
      </c>
      <c r="O202" s="12">
        <f t="shared" si="143"/>
        <v>109.30302682717348</v>
      </c>
      <c r="P202" s="13">
        <f t="shared" si="144"/>
        <v>-5754173.2995277187</v>
      </c>
      <c r="Q202" s="13">
        <f t="shared" si="145"/>
        <v>-962918.37304960983</v>
      </c>
      <c r="R202" s="13">
        <f t="shared" si="160"/>
        <v>5834185.6461852686</v>
      </c>
      <c r="S202" s="1">
        <f t="shared" si="146"/>
        <v>-1617266.3252976947</v>
      </c>
      <c r="T202" s="1">
        <f t="shared" si="174"/>
        <v>10176942.752981819</v>
      </c>
      <c r="U202" s="3">
        <f t="shared" si="147"/>
        <v>10304645.271158589</v>
      </c>
      <c r="V202" s="14">
        <f t="shared" si="134"/>
        <v>60350468817606.695</v>
      </c>
      <c r="W202" s="14">
        <f t="shared" si="148"/>
        <v>17018861077.07711</v>
      </c>
      <c r="X202" s="14">
        <f t="shared" si="149"/>
        <v>-36202304552</v>
      </c>
      <c r="Y202" s="14">
        <f t="shared" si="161"/>
        <v>-19183443474.92289</v>
      </c>
      <c r="Z202" s="12">
        <f t="shared" si="150"/>
        <v>90.492885839510365</v>
      </c>
      <c r="AA202" s="13">
        <f t="shared" si="162"/>
        <v>465569898.63898617</v>
      </c>
      <c r="AB202" s="12">
        <f t="shared" si="151"/>
        <v>15</v>
      </c>
      <c r="AC202" s="14">
        <f t="shared" si="152"/>
        <v>31037993</v>
      </c>
      <c r="AD202" s="2">
        <f t="shared" si="163"/>
        <v>0.16232251361335351</v>
      </c>
      <c r="AE202" s="3">
        <f t="shared" si="164"/>
        <v>2.8330623126663367E-3</v>
      </c>
      <c r="AF202" s="3">
        <f t="shared" si="165"/>
        <v>6378114.4037693301</v>
      </c>
      <c r="AG202" s="2">
        <f t="shared" si="166"/>
        <v>18069.643886997714</v>
      </c>
      <c r="AH202" s="2">
        <f t="shared" si="153"/>
        <v>-1.3176594859999151</v>
      </c>
      <c r="AI202" s="2">
        <f t="shared" si="154"/>
        <v>465.09953375263808</v>
      </c>
      <c r="AJ202" s="1">
        <f t="shared" si="155"/>
        <v>-11803071.457252979</v>
      </c>
      <c r="AK202" s="1">
        <f t="shared" si="156"/>
        <v>9562225.4095009156</v>
      </c>
      <c r="AL202" s="1">
        <f t="shared" si="175"/>
        <v>15190413.115090877</v>
      </c>
      <c r="AM202" s="1">
        <f t="shared" si="132"/>
        <v>-12103097.05348365</v>
      </c>
      <c r="AN202" s="1">
        <f t="shared" si="133"/>
        <v>9580295.0533879139</v>
      </c>
      <c r="AO202" s="2">
        <f t="shared" si="167"/>
        <v>1.3176594859999151</v>
      </c>
      <c r="AP202" s="2">
        <f t="shared" si="168"/>
        <v>-465.09953375263808</v>
      </c>
      <c r="AQ202" s="2">
        <f t="shared" si="169"/>
        <v>-5754.1732995277189</v>
      </c>
      <c r="AR202" s="1">
        <f t="shared" si="170"/>
        <v>-962.91837304960984</v>
      </c>
      <c r="AS202" s="2">
        <f t="shared" si="171"/>
        <v>-5752.8556400417192</v>
      </c>
      <c r="AT202" s="2">
        <f t="shared" si="172"/>
        <v>-1428.017906802248</v>
      </c>
      <c r="AU202" s="2">
        <f t="shared" si="173"/>
        <v>5927.4432226135823</v>
      </c>
    </row>
    <row r="203" spans="4:47" x14ac:dyDescent="0.2">
      <c r="D203" s="11">
        <f t="shared" si="157"/>
        <v>100</v>
      </c>
      <c r="E203" s="12">
        <f t="shared" si="158"/>
        <v>1.7453292519943295</v>
      </c>
      <c r="F203" s="13">
        <f t="shared" si="135"/>
        <v>-1803944.0936929055</v>
      </c>
      <c r="G203" s="13">
        <f t="shared" si="136"/>
        <v>-5514304.0936929053</v>
      </c>
      <c r="H203" s="13">
        <f t="shared" si="137"/>
        <v>-5514.3040936929056</v>
      </c>
      <c r="I203" s="13">
        <f t="shared" si="138"/>
        <v>9565939.9569616131</v>
      </c>
      <c r="J203" s="12">
        <f t="shared" si="159"/>
        <v>9565.9399569616126</v>
      </c>
      <c r="K203" s="13">
        <f t="shared" si="139"/>
        <v>11041501.568985673</v>
      </c>
      <c r="L203" s="13">
        <f t="shared" si="140"/>
        <v>5816.2532407788221</v>
      </c>
      <c r="M203" s="12">
        <f t="shared" si="141"/>
        <v>-5727.8912850013648</v>
      </c>
      <c r="N203" s="13">
        <f t="shared" si="142"/>
        <v>-1009.9817761106203</v>
      </c>
      <c r="O203" s="12">
        <f t="shared" si="143"/>
        <v>108.65264477823185</v>
      </c>
      <c r="P203" s="13">
        <f t="shared" si="144"/>
        <v>-5727891.2850013645</v>
      </c>
      <c r="Q203" s="13">
        <f t="shared" si="145"/>
        <v>-1009981.7761106204</v>
      </c>
      <c r="R203" s="13">
        <f t="shared" si="160"/>
        <v>5816253.2407788215</v>
      </c>
      <c r="S203" s="1">
        <f t="shared" si="146"/>
        <v>-1705698.9809430714</v>
      </c>
      <c r="T203" s="1">
        <f t="shared" si="174"/>
        <v>10194291.287470574</v>
      </c>
      <c r="U203" s="3">
        <f t="shared" si="147"/>
        <v>10336004.250550048</v>
      </c>
      <c r="V203" s="14">
        <f t="shared" si="134"/>
        <v>60362010754888.773</v>
      </c>
      <c r="W203" s="14">
        <f t="shared" si="148"/>
        <v>16914400880.435076</v>
      </c>
      <c r="X203" s="14">
        <f t="shared" si="149"/>
        <v>-36097844356</v>
      </c>
      <c r="Y203" s="14">
        <f t="shared" si="161"/>
        <v>-19183443475.564926</v>
      </c>
      <c r="Z203" s="12">
        <f t="shared" si="150"/>
        <v>90.475843907925778</v>
      </c>
      <c r="AA203" s="13">
        <f t="shared" si="162"/>
        <v>466923394.48143816</v>
      </c>
      <c r="AB203" s="12">
        <f t="shared" si="151"/>
        <v>15</v>
      </c>
      <c r="AC203" s="14">
        <f t="shared" si="152"/>
        <v>31128226</v>
      </c>
      <c r="AD203" s="2">
        <f t="shared" si="163"/>
        <v>0.16341633109053244</v>
      </c>
      <c r="AE203" s="3">
        <f t="shared" si="164"/>
        <v>2.8521530290589667E-3</v>
      </c>
      <c r="AF203" s="3">
        <f t="shared" si="165"/>
        <v>6378114.057644614</v>
      </c>
      <c r="AG203" s="2">
        <f t="shared" si="166"/>
        <v>18191.406656899639</v>
      </c>
      <c r="AH203" s="2">
        <f t="shared" si="153"/>
        <v>-1.3265385690524689</v>
      </c>
      <c r="AI203" s="2">
        <f t="shared" si="154"/>
        <v>465.09950851282048</v>
      </c>
      <c r="AJ203" s="1">
        <f t="shared" si="155"/>
        <v>-11892418.151337519</v>
      </c>
      <c r="AK203" s="1">
        <f t="shared" si="156"/>
        <v>9547748.5503047127</v>
      </c>
      <c r="AL203" s="1">
        <f t="shared" si="175"/>
        <v>15250872.495241309</v>
      </c>
      <c r="AM203" s="1">
        <f t="shared" si="132"/>
        <v>-12192444.093692906</v>
      </c>
      <c r="AN203" s="1">
        <f t="shared" si="133"/>
        <v>9565939.9569616131</v>
      </c>
      <c r="AO203" s="2">
        <f t="shared" si="167"/>
        <v>1.3265385690524689</v>
      </c>
      <c r="AP203" s="2">
        <f t="shared" si="168"/>
        <v>-465.09950851282048</v>
      </c>
      <c r="AQ203" s="2">
        <f t="shared" si="169"/>
        <v>-5727.8912850013648</v>
      </c>
      <c r="AR203" s="1">
        <f t="shared" si="170"/>
        <v>-1009.9817761106203</v>
      </c>
      <c r="AS203" s="2">
        <f t="shared" si="171"/>
        <v>-5726.5647464323119</v>
      </c>
      <c r="AT203" s="2">
        <f t="shared" si="172"/>
        <v>-1475.0812846234408</v>
      </c>
      <c r="AU203" s="2">
        <f t="shared" si="173"/>
        <v>5913.4937719868876</v>
      </c>
    </row>
    <row r="204" spans="4:47" x14ac:dyDescent="0.2">
      <c r="D204" s="11">
        <f t="shared" si="157"/>
        <v>100.5</v>
      </c>
      <c r="E204" s="12">
        <f t="shared" si="158"/>
        <v>1.7540558982543013</v>
      </c>
      <c r="F204" s="13">
        <f t="shared" si="135"/>
        <v>-1893153.7565751746</v>
      </c>
      <c r="G204" s="13">
        <f t="shared" si="136"/>
        <v>-5603513.7565751746</v>
      </c>
      <c r="H204" s="13">
        <f t="shared" si="137"/>
        <v>-5603.5137565751747</v>
      </c>
      <c r="I204" s="13">
        <f t="shared" si="138"/>
        <v>9550856.3771715499</v>
      </c>
      <c r="J204" s="12">
        <f t="shared" si="159"/>
        <v>9550.8563771715508</v>
      </c>
      <c r="K204" s="13">
        <f t="shared" si="139"/>
        <v>11073311.336609555</v>
      </c>
      <c r="L204" s="13">
        <f t="shared" si="140"/>
        <v>5798.3970790654994</v>
      </c>
      <c r="M204" s="12">
        <f t="shared" si="141"/>
        <v>-5701.3023839956513</v>
      </c>
      <c r="N204" s="13">
        <f t="shared" si="142"/>
        <v>-1056.6739387156349</v>
      </c>
      <c r="O204" s="12">
        <f t="shared" si="143"/>
        <v>108.0079132339622</v>
      </c>
      <c r="P204" s="13">
        <f t="shared" si="144"/>
        <v>-5701302.3839956513</v>
      </c>
      <c r="Q204" s="13">
        <f t="shared" si="145"/>
        <v>-1056673.9387156349</v>
      </c>
      <c r="R204" s="13">
        <f t="shared" si="160"/>
        <v>5798397.0790654989</v>
      </c>
      <c r="S204" s="1">
        <f t="shared" si="146"/>
        <v>-1794563.9736093869</v>
      </c>
      <c r="T204" s="1">
        <f t="shared" si="174"/>
        <v>10210924.583821144</v>
      </c>
      <c r="U204" s="3">
        <f t="shared" si="147"/>
        <v>10367422.086124387</v>
      </c>
      <c r="V204" s="14">
        <f t="shared" si="134"/>
        <v>60373407184175.758</v>
      </c>
      <c r="W204" s="14">
        <f t="shared" si="148"/>
        <v>16810704343.257658</v>
      </c>
      <c r="X204" s="14">
        <f t="shared" si="149"/>
        <v>-35994147819</v>
      </c>
      <c r="Y204" s="14">
        <f t="shared" si="161"/>
        <v>-19183443475.74234</v>
      </c>
      <c r="Z204" s="12">
        <f t="shared" si="150"/>
        <v>90.457983965215405</v>
      </c>
      <c r="AA204" s="13">
        <f t="shared" si="162"/>
        <v>468274862.24823242</v>
      </c>
      <c r="AB204" s="12">
        <f t="shared" si="151"/>
        <v>15</v>
      </c>
      <c r="AC204" s="14">
        <f t="shared" si="152"/>
        <v>31218324</v>
      </c>
      <c r="AD204" s="2">
        <f t="shared" si="163"/>
        <v>0.16451014856771137</v>
      </c>
      <c r="AE204" s="3">
        <f t="shared" si="164"/>
        <v>2.871243745451597E-3</v>
      </c>
      <c r="AF204" s="3">
        <f t="shared" si="165"/>
        <v>6378113.7091953596</v>
      </c>
      <c r="AG204" s="2">
        <f t="shared" si="166"/>
        <v>18313.169420171605</v>
      </c>
      <c r="AH204" s="2">
        <f t="shared" si="153"/>
        <v>-1.3354176516215586</v>
      </c>
      <c r="AI204" s="2">
        <f t="shared" si="154"/>
        <v>465.09948310349489</v>
      </c>
      <c r="AJ204" s="1">
        <f t="shared" si="155"/>
        <v>-11981627.465770535</v>
      </c>
      <c r="AK204" s="1">
        <f t="shared" si="156"/>
        <v>9532543.2077513784</v>
      </c>
      <c r="AL204" s="1">
        <f t="shared" si="175"/>
        <v>15311067.132507576</v>
      </c>
      <c r="AM204" s="1">
        <f t="shared" si="132"/>
        <v>-12281653.756575175</v>
      </c>
      <c r="AN204" s="1">
        <f t="shared" si="133"/>
        <v>9550856.3771715499</v>
      </c>
      <c r="AO204" s="2">
        <f t="shared" si="167"/>
        <v>1.3354176516215586</v>
      </c>
      <c r="AP204" s="2">
        <f t="shared" si="168"/>
        <v>-465.09948310349489</v>
      </c>
      <c r="AQ204" s="2">
        <f t="shared" si="169"/>
        <v>-5701.3023839956513</v>
      </c>
      <c r="AR204" s="1">
        <f t="shared" si="170"/>
        <v>-1056.6739387156349</v>
      </c>
      <c r="AS204" s="2">
        <f t="shared" si="171"/>
        <v>-5699.96696634403</v>
      </c>
      <c r="AT204" s="2">
        <f t="shared" si="172"/>
        <v>-1521.7734218191299</v>
      </c>
      <c r="AU204" s="2">
        <f t="shared" si="173"/>
        <v>5899.6116622001709</v>
      </c>
    </row>
    <row r="205" spans="4:47" x14ac:dyDescent="0.2">
      <c r="D205" s="11">
        <f t="shared" si="157"/>
        <v>101</v>
      </c>
      <c r="E205" s="12">
        <f t="shared" si="158"/>
        <v>1.7627825445142729</v>
      </c>
      <c r="F205" s="13">
        <f t="shared" si="135"/>
        <v>-1982219.2484692356</v>
      </c>
      <c r="G205" s="13">
        <f t="shared" si="136"/>
        <v>-5692579.2484692354</v>
      </c>
      <c r="H205" s="13">
        <f t="shared" si="137"/>
        <v>-5692.5792484692356</v>
      </c>
      <c r="I205" s="13">
        <f t="shared" si="138"/>
        <v>9535045.4626907185</v>
      </c>
      <c r="J205" s="12">
        <f t="shared" si="159"/>
        <v>9535.0454626907194</v>
      </c>
      <c r="K205" s="13">
        <f t="shared" si="139"/>
        <v>11105068.683969561</v>
      </c>
      <c r="L205" s="13">
        <f t="shared" si="140"/>
        <v>5780.6178367704015</v>
      </c>
      <c r="M205" s="12">
        <f t="shared" si="141"/>
        <v>-5674.4116056962575</v>
      </c>
      <c r="N205" s="13">
        <f t="shared" si="142"/>
        <v>-1102.9938820898963</v>
      </c>
      <c r="O205" s="12">
        <f t="shared" si="143"/>
        <v>107.36881076756646</v>
      </c>
      <c r="P205" s="13">
        <f t="shared" si="144"/>
        <v>-5674411.6056962572</v>
      </c>
      <c r="Q205" s="13">
        <f t="shared" si="145"/>
        <v>-1102993.8820898964</v>
      </c>
      <c r="R205" s="13">
        <f t="shared" si="160"/>
        <v>5780617.8367704013</v>
      </c>
      <c r="S205" s="1">
        <f t="shared" si="146"/>
        <v>-1883857.3866619081</v>
      </c>
      <c r="T205" s="1">
        <f t="shared" si="174"/>
        <v>10226834.177445095</v>
      </c>
      <c r="U205" s="3">
        <f t="shared" si="147"/>
        <v>10398896.86198684</v>
      </c>
      <c r="V205" s="14">
        <f t="shared" si="134"/>
        <v>60384652718707.117</v>
      </c>
      <c r="W205" s="14">
        <f t="shared" si="148"/>
        <v>16707771287.394058</v>
      </c>
      <c r="X205" s="14">
        <f t="shared" si="149"/>
        <v>-35891214763</v>
      </c>
      <c r="Y205" s="14">
        <f t="shared" si="161"/>
        <v>-19183443475.605942</v>
      </c>
      <c r="Z205" s="12">
        <f t="shared" si="150"/>
        <v>90.439310968735398</v>
      </c>
      <c r="AA205" s="13">
        <f t="shared" si="162"/>
        <v>469624199.01984191</v>
      </c>
      <c r="AB205" s="12">
        <f t="shared" si="151"/>
        <v>15</v>
      </c>
      <c r="AC205" s="14">
        <f t="shared" si="152"/>
        <v>31308279</v>
      </c>
      <c r="AD205" s="2">
        <f t="shared" si="163"/>
        <v>0.16560396604489031</v>
      </c>
      <c r="AE205" s="3">
        <f t="shared" si="164"/>
        <v>2.8903344618442274E-3</v>
      </c>
      <c r="AF205" s="3">
        <f t="shared" si="165"/>
        <v>6378113.3584215669</v>
      </c>
      <c r="AG205" s="2">
        <f t="shared" si="166"/>
        <v>18434.932176769238</v>
      </c>
      <c r="AH205" s="2">
        <f t="shared" si="153"/>
        <v>-1.344296733703948</v>
      </c>
      <c r="AI205" s="2">
        <f t="shared" si="154"/>
        <v>465.0994575246612</v>
      </c>
      <c r="AJ205" s="1">
        <f t="shared" si="155"/>
        <v>-12070692.606890801</v>
      </c>
      <c r="AK205" s="1">
        <f t="shared" si="156"/>
        <v>9516610.5305139497</v>
      </c>
      <c r="AL205" s="1">
        <f t="shared" si="175"/>
        <v>15370995.283309966</v>
      </c>
      <c r="AM205" s="1">
        <f t="shared" si="132"/>
        <v>-12370719.248469235</v>
      </c>
      <c r="AN205" s="1">
        <f t="shared" si="133"/>
        <v>9535045.4626907185</v>
      </c>
      <c r="AO205" s="2">
        <f t="shared" si="167"/>
        <v>1.344296733703948</v>
      </c>
      <c r="AP205" s="2">
        <f t="shared" si="168"/>
        <v>-465.0994575246612</v>
      </c>
      <c r="AQ205" s="2">
        <f t="shared" si="169"/>
        <v>-5674.4116056962575</v>
      </c>
      <c r="AR205" s="1">
        <f t="shared" si="170"/>
        <v>-1102.9938820898963</v>
      </c>
      <c r="AS205" s="2">
        <f t="shared" si="171"/>
        <v>-5673.0673089625534</v>
      </c>
      <c r="AT205" s="2">
        <f t="shared" si="172"/>
        <v>-1568.0933396145574</v>
      </c>
      <c r="AU205" s="2">
        <f t="shared" si="173"/>
        <v>5885.7972623734813</v>
      </c>
    </row>
    <row r="206" spans="4:47" x14ac:dyDescent="0.2">
      <c r="D206" s="11">
        <f t="shared" si="157"/>
        <v>101.5</v>
      </c>
      <c r="E206" s="12">
        <f t="shared" si="158"/>
        <v>1.7715091907742444</v>
      </c>
      <c r="F206" s="13">
        <f t="shared" si="135"/>
        <v>-2071133.7866930515</v>
      </c>
      <c r="G206" s="13">
        <f t="shared" si="136"/>
        <v>-5781493.7866930515</v>
      </c>
      <c r="H206" s="13">
        <f t="shared" si="137"/>
        <v>-5781.4937866930513</v>
      </c>
      <c r="I206" s="13">
        <f t="shared" si="138"/>
        <v>9518508.4175814744</v>
      </c>
      <c r="J206" s="12">
        <f t="shared" si="159"/>
        <v>9518.5084175814754</v>
      </c>
      <c r="K206" s="13">
        <f t="shared" si="139"/>
        <v>11136771.206285048</v>
      </c>
      <c r="L206" s="13">
        <f t="shared" si="140"/>
        <v>5762.9161812317952</v>
      </c>
      <c r="M206" s="12">
        <f t="shared" si="141"/>
        <v>-5647.2239366481663</v>
      </c>
      <c r="N206" s="13">
        <f t="shared" si="142"/>
        <v>-1148.9406952716247</v>
      </c>
      <c r="O206" s="12">
        <f t="shared" si="143"/>
        <v>106.73531560648351</v>
      </c>
      <c r="P206" s="13">
        <f t="shared" si="144"/>
        <v>-5647223.9366481658</v>
      </c>
      <c r="Q206" s="13">
        <f t="shared" si="145"/>
        <v>-1148940.6952716247</v>
      </c>
      <c r="R206" s="13">
        <f t="shared" si="160"/>
        <v>5762916.1812317949</v>
      </c>
      <c r="S206" s="1">
        <f t="shared" si="146"/>
        <v>-1973575.16217208</v>
      </c>
      <c r="T206" s="1">
        <f t="shared" si="174"/>
        <v>10242011.563145479</v>
      </c>
      <c r="U206" s="3">
        <f t="shared" si="147"/>
        <v>10430426.634627571</v>
      </c>
      <c r="V206" s="14">
        <f t="shared" si="134"/>
        <v>60395742067944.852</v>
      </c>
      <c r="W206" s="14">
        <f t="shared" si="148"/>
        <v>16605601455.95163</v>
      </c>
      <c r="X206" s="14">
        <f t="shared" si="149"/>
        <v>-35789044931</v>
      </c>
      <c r="Y206" s="14">
        <f t="shared" si="161"/>
        <v>-19183443475.04837</v>
      </c>
      <c r="Z206" s="12">
        <f t="shared" si="150"/>
        <v>90.419830104553384</v>
      </c>
      <c r="AA206" s="13">
        <f t="shared" si="162"/>
        <v>470971302.03906024</v>
      </c>
      <c r="AB206" s="12">
        <f t="shared" si="151"/>
        <v>15</v>
      </c>
      <c r="AC206" s="14">
        <f t="shared" si="152"/>
        <v>31398086</v>
      </c>
      <c r="AD206" s="2">
        <f t="shared" si="163"/>
        <v>0.16669778352206924</v>
      </c>
      <c r="AE206" s="3">
        <f t="shared" si="164"/>
        <v>2.9094251782368578E-3</v>
      </c>
      <c r="AF206" s="3">
        <f t="shared" si="165"/>
        <v>6378113.0053232359</v>
      </c>
      <c r="AG206" s="2">
        <f t="shared" si="166"/>
        <v>18556.694926648161</v>
      </c>
      <c r="AH206" s="2">
        <f t="shared" si="153"/>
        <v>-1.3531758152964011</v>
      </c>
      <c r="AI206" s="2">
        <f t="shared" si="154"/>
        <v>465.09943177631953</v>
      </c>
      <c r="AJ206" s="1">
        <f t="shared" si="155"/>
        <v>-12159606.792016286</v>
      </c>
      <c r="AK206" s="1">
        <f t="shared" si="156"/>
        <v>9499951.7226548269</v>
      </c>
      <c r="AL206" s="1">
        <f t="shared" si="175"/>
        <v>15430655.20544157</v>
      </c>
      <c r="AM206" s="1">
        <f t="shared" si="132"/>
        <v>-12459633.786693051</v>
      </c>
      <c r="AN206" s="1">
        <f t="shared" si="133"/>
        <v>9518508.4175814744</v>
      </c>
      <c r="AO206" s="2">
        <f t="shared" si="167"/>
        <v>1.3531758152964011</v>
      </c>
      <c r="AP206" s="2">
        <f t="shared" si="168"/>
        <v>-465.09943177631953</v>
      </c>
      <c r="AQ206" s="2">
        <f t="shared" si="169"/>
        <v>-5647.2239366481663</v>
      </c>
      <c r="AR206" s="1">
        <f t="shared" si="170"/>
        <v>-1148.9406952716247</v>
      </c>
      <c r="AS206" s="2">
        <f t="shared" si="171"/>
        <v>-5645.8707608328696</v>
      </c>
      <c r="AT206" s="2">
        <f t="shared" si="172"/>
        <v>-1614.0401270479442</v>
      </c>
      <c r="AU206" s="2">
        <f t="shared" si="173"/>
        <v>5872.0509347031784</v>
      </c>
    </row>
    <row r="207" spans="4:47" x14ac:dyDescent="0.2">
      <c r="D207" s="11">
        <f t="shared" si="157"/>
        <v>102</v>
      </c>
      <c r="E207" s="12">
        <f t="shared" si="158"/>
        <v>1.7802358370342162</v>
      </c>
      <c r="F207" s="13">
        <f t="shared" si="135"/>
        <v>-2159890.600060293</v>
      </c>
      <c r="G207" s="13">
        <f t="shared" si="136"/>
        <v>-5870250.6000602935</v>
      </c>
      <c r="H207" s="13">
        <f t="shared" si="137"/>
        <v>-5870.2506000602934</v>
      </c>
      <c r="I207" s="13">
        <f t="shared" si="138"/>
        <v>9501246.5012038276</v>
      </c>
      <c r="J207" s="12">
        <f t="shared" si="159"/>
        <v>9501.2465012038283</v>
      </c>
      <c r="K207" s="13">
        <f t="shared" si="139"/>
        <v>11168416.502984934</v>
      </c>
      <c r="L207" s="13">
        <f t="shared" si="140"/>
        <v>5745.2927715931146</v>
      </c>
      <c r="M207" s="12">
        <f t="shared" si="141"/>
        <v>-5619.7443400470811</v>
      </c>
      <c r="N207" s="13">
        <f t="shared" si="142"/>
        <v>-1194.5135343849756</v>
      </c>
      <c r="O207" s="12">
        <f t="shared" si="143"/>
        <v>106.10740565135383</v>
      </c>
      <c r="P207" s="13">
        <f t="shared" si="144"/>
        <v>-5619744.340047081</v>
      </c>
      <c r="Q207" s="13">
        <f t="shared" si="145"/>
        <v>-1194513.5343849757</v>
      </c>
      <c r="R207" s="13">
        <f t="shared" si="160"/>
        <v>5745292.7715931144</v>
      </c>
      <c r="S207" s="1">
        <f t="shared" si="146"/>
        <v>-2063713.0984659374</v>
      </c>
      <c r="T207" s="1">
        <f t="shared" si="174"/>
        <v>10256448.196850456</v>
      </c>
      <c r="U207" s="3">
        <f t="shared" si="147"/>
        <v>10462009.432583056</v>
      </c>
      <c r="V207" s="14">
        <f t="shared" si="134"/>
        <v>60406670040535.891</v>
      </c>
      <c r="W207" s="14">
        <f t="shared" si="148"/>
        <v>16504194515.660046</v>
      </c>
      <c r="X207" s="14">
        <f t="shared" si="149"/>
        <v>-35687637991</v>
      </c>
      <c r="Y207" s="14">
        <f t="shared" si="161"/>
        <v>-19183443475.339954</v>
      </c>
      <c r="Z207" s="12">
        <f t="shared" si="150"/>
        <v>90.399546786410681</v>
      </c>
      <c r="AA207" s="13">
        <f t="shared" si="162"/>
        <v>472316068.71879059</v>
      </c>
      <c r="AB207" s="12">
        <f t="shared" si="151"/>
        <v>15</v>
      </c>
      <c r="AC207" s="14">
        <f t="shared" si="152"/>
        <v>31487737</v>
      </c>
      <c r="AD207" s="2">
        <f t="shared" si="163"/>
        <v>0.16779160099924817</v>
      </c>
      <c r="AE207" s="3">
        <f t="shared" si="164"/>
        <v>2.9285158946294881E-3</v>
      </c>
      <c r="AF207" s="3">
        <f t="shared" si="165"/>
        <v>6378112.6499003666</v>
      </c>
      <c r="AG207" s="2">
        <f t="shared" si="166"/>
        <v>18678.457669763993</v>
      </c>
      <c r="AH207" s="2">
        <f t="shared" si="153"/>
        <v>-1.3620548963956822</v>
      </c>
      <c r="AI207" s="2">
        <f t="shared" si="154"/>
        <v>465.09940585846977</v>
      </c>
      <c r="AJ207" s="1">
        <f t="shared" si="155"/>
        <v>-12248363.249960661</v>
      </c>
      <c r="AK207" s="1">
        <f t="shared" si="156"/>
        <v>9482568.0435340628</v>
      </c>
      <c r="AL207" s="1">
        <f t="shared" si="175"/>
        <v>15490045.158205329</v>
      </c>
      <c r="AM207" s="1">
        <f t="shared" ref="AM207:AM270" si="176" xml:space="preserve"> F207 - $B$4</f>
        <v>-12548390.600060293</v>
      </c>
      <c r="AN207" s="1">
        <f t="shared" ref="AN207:AN270" si="177" xml:space="preserve"> I207 - 0</f>
        <v>9501246.5012038276</v>
      </c>
      <c r="AO207" s="2">
        <f t="shared" si="167"/>
        <v>1.3620548963956822</v>
      </c>
      <c r="AP207" s="2">
        <f t="shared" si="168"/>
        <v>-465.09940585846977</v>
      </c>
      <c r="AQ207" s="2">
        <f t="shared" si="169"/>
        <v>-5619.7443400470811</v>
      </c>
      <c r="AR207" s="1">
        <f t="shared" si="170"/>
        <v>-1194.5135343849756</v>
      </c>
      <c r="AS207" s="2">
        <f t="shared" si="171"/>
        <v>-5618.3822851506857</v>
      </c>
      <c r="AT207" s="2">
        <f t="shared" si="172"/>
        <v>-1659.6129402434453</v>
      </c>
      <c r="AU207" s="2">
        <f t="shared" si="173"/>
        <v>5858.373034684505</v>
      </c>
    </row>
    <row r="208" spans="4:47" x14ac:dyDescent="0.2">
      <c r="D208" s="11">
        <f t="shared" si="157"/>
        <v>102.5</v>
      </c>
      <c r="E208" s="12">
        <f t="shared" si="158"/>
        <v>1.7889624832941877</v>
      </c>
      <c r="F208" s="13">
        <f t="shared" si="135"/>
        <v>-2248482.9293959807</v>
      </c>
      <c r="G208" s="13">
        <f t="shared" si="136"/>
        <v>-5958842.9293959811</v>
      </c>
      <c r="H208" s="13">
        <f t="shared" si="137"/>
        <v>-5958.8429293959816</v>
      </c>
      <c r="I208" s="13">
        <f t="shared" si="138"/>
        <v>9483261.0281195436</v>
      </c>
      <c r="J208" s="12">
        <f t="shared" si="159"/>
        <v>9483.261028119543</v>
      </c>
      <c r="K208" s="13">
        <f t="shared" si="139"/>
        <v>11200002.177886548</v>
      </c>
      <c r="L208" s="13">
        <f t="shared" si="140"/>
        <v>5727.7482589923129</v>
      </c>
      <c r="M208" s="12">
        <f t="shared" si="141"/>
        <v>-5591.9777550423451</v>
      </c>
      <c r="N208" s="13">
        <f t="shared" si="142"/>
        <v>-1239.7116219109369</v>
      </c>
      <c r="O208" s="12">
        <f t="shared" si="143"/>
        <v>105.48505849452705</v>
      </c>
      <c r="P208" s="13">
        <f t="shared" si="144"/>
        <v>-5591977.7550423453</v>
      </c>
      <c r="Q208" s="13">
        <f t="shared" si="145"/>
        <v>-1239711.6219109369</v>
      </c>
      <c r="R208" s="13">
        <f t="shared" si="160"/>
        <v>5727748.2589923134</v>
      </c>
      <c r="S208" s="1">
        <f t="shared" si="146"/>
        <v>-2154266.8476691297</v>
      </c>
      <c r="T208" s="1">
        <f t="shared" si="174"/>
        <v>10270135.497418853</v>
      </c>
      <c r="U208" s="3">
        <f t="shared" si="147"/>
        <v>10493643.256100764</v>
      </c>
      <c r="V208" s="14">
        <f t="shared" si="134"/>
        <v>60417431547218.5</v>
      </c>
      <c r="W208" s="14">
        <f t="shared" si="148"/>
        <v>16403550059.194736</v>
      </c>
      <c r="X208" s="14">
        <f t="shared" si="149"/>
        <v>-35586993534</v>
      </c>
      <c r="Y208" s="14">
        <f t="shared" si="161"/>
        <v>-19183443474.805264</v>
      </c>
      <c r="Z208" s="12">
        <f t="shared" si="150"/>
        <v>90.378466654674057</v>
      </c>
      <c r="AA208" s="13">
        <f t="shared" si="162"/>
        <v>473658396.64979309</v>
      </c>
      <c r="AB208" s="12">
        <f t="shared" si="151"/>
        <v>15</v>
      </c>
      <c r="AC208" s="14">
        <f t="shared" si="152"/>
        <v>31577226</v>
      </c>
      <c r="AD208" s="2">
        <f t="shared" si="163"/>
        <v>0.1688854184764271</v>
      </c>
      <c r="AE208" s="3">
        <f t="shared" si="164"/>
        <v>2.9476066110221185E-3</v>
      </c>
      <c r="AF208" s="3">
        <f t="shared" si="165"/>
        <v>6378112.2921529599</v>
      </c>
      <c r="AG208" s="2">
        <f t="shared" si="166"/>
        <v>18800.22040607236</v>
      </c>
      <c r="AH208" s="2">
        <f t="shared" si="153"/>
        <v>-1.3709339769985547</v>
      </c>
      <c r="AI208" s="2">
        <f t="shared" si="154"/>
        <v>465.09937977111201</v>
      </c>
      <c r="AJ208" s="1">
        <f t="shared" si="155"/>
        <v>-12336955.221548941</v>
      </c>
      <c r="AK208" s="1">
        <f t="shared" si="156"/>
        <v>9464460.8077134714</v>
      </c>
      <c r="AL208" s="1">
        <f t="shared" si="175"/>
        <v>15549163.402551534</v>
      </c>
      <c r="AM208" s="1">
        <f t="shared" si="176"/>
        <v>-12636982.929395981</v>
      </c>
      <c r="AN208" s="1">
        <f t="shared" si="177"/>
        <v>9483261.0281195436</v>
      </c>
      <c r="AO208" s="2">
        <f t="shared" si="167"/>
        <v>1.3709339769985547</v>
      </c>
      <c r="AP208" s="2">
        <f t="shared" si="168"/>
        <v>-465.09937977111201</v>
      </c>
      <c r="AQ208" s="2">
        <f t="shared" si="169"/>
        <v>-5591.9777550423451</v>
      </c>
      <c r="AR208" s="1">
        <f t="shared" si="170"/>
        <v>-1239.7116219109369</v>
      </c>
      <c r="AS208" s="2">
        <f t="shared" si="171"/>
        <v>-5590.6068210653466</v>
      </c>
      <c r="AT208" s="2">
        <f t="shared" si="172"/>
        <v>-1704.8110016820488</v>
      </c>
      <c r="AU208" s="2">
        <f t="shared" si="173"/>
        <v>5844.7639113311097</v>
      </c>
    </row>
    <row r="209" spans="4:47" x14ac:dyDescent="0.2">
      <c r="D209" s="11">
        <f t="shared" si="157"/>
        <v>103</v>
      </c>
      <c r="E209" s="12">
        <f t="shared" si="158"/>
        <v>1.7976891295541595</v>
      </c>
      <c r="F209" s="13">
        <f t="shared" si="135"/>
        <v>-2336904.0280512418</v>
      </c>
      <c r="G209" s="13">
        <f t="shared" si="136"/>
        <v>-6047264.0280512422</v>
      </c>
      <c r="H209" s="13">
        <f t="shared" si="137"/>
        <v>-6047.2640280512423</v>
      </c>
      <c r="I209" s="13">
        <f t="shared" si="138"/>
        <v>9464553.3679920286</v>
      </c>
      <c r="J209" s="12">
        <f t="shared" si="159"/>
        <v>9464.5533679920281</v>
      </c>
      <c r="K209" s="13">
        <f t="shared" si="139"/>
        <v>11231525.839374265</v>
      </c>
      <c r="L209" s="13">
        <f t="shared" si="140"/>
        <v>5710.2832867485185</v>
      </c>
      <c r="M209" s="12">
        <f t="shared" si="141"/>
        <v>-5563.9290960511998</v>
      </c>
      <c r="N209" s="13">
        <f t="shared" si="142"/>
        <v>-1284.5342459562305</v>
      </c>
      <c r="O209" s="12">
        <f t="shared" si="143"/>
        <v>104.86825143811765</v>
      </c>
      <c r="P209" s="13">
        <f t="shared" si="144"/>
        <v>-5563929.0960512003</v>
      </c>
      <c r="Q209" s="13">
        <f t="shared" si="145"/>
        <v>-1284534.2459562304</v>
      </c>
      <c r="R209" s="13">
        <f t="shared" si="160"/>
        <v>5710283.2867485182</v>
      </c>
      <c r="S209" s="1">
        <f t="shared" si="146"/>
        <v>-2245231.9132501497</v>
      </c>
      <c r="T209" s="1">
        <f t="shared" si="174"/>
        <v>10283064.848519236</v>
      </c>
      <c r="U209" s="3">
        <f t="shared" si="147"/>
        <v>10525326.076807734</v>
      </c>
      <c r="V209" s="14">
        <f t="shared" si="134"/>
        <v>60428021603671.273</v>
      </c>
      <c r="W209" s="14">
        <f t="shared" si="148"/>
        <v>16303667607.459732</v>
      </c>
      <c r="X209" s="14">
        <f t="shared" si="149"/>
        <v>-35487111083</v>
      </c>
      <c r="Y209" s="14">
        <f t="shared" si="161"/>
        <v>-19183443475.540268</v>
      </c>
      <c r="Z209" s="12">
        <f t="shared" si="150"/>
        <v>90.356595575158821</v>
      </c>
      <c r="AA209" s="13">
        <f t="shared" si="162"/>
        <v>474998183.60866833</v>
      </c>
      <c r="AB209" s="12">
        <f t="shared" si="151"/>
        <v>15</v>
      </c>
      <c r="AC209" s="14">
        <f t="shared" si="152"/>
        <v>31666545</v>
      </c>
      <c r="AD209" s="2">
        <f t="shared" si="163"/>
        <v>0.16997923595360603</v>
      </c>
      <c r="AE209" s="3">
        <f t="shared" si="164"/>
        <v>2.9666973274147489E-3</v>
      </c>
      <c r="AF209" s="3">
        <f t="shared" si="165"/>
        <v>6378111.9320810148</v>
      </c>
      <c r="AG209" s="2">
        <f t="shared" si="166"/>
        <v>18921.983135528884</v>
      </c>
      <c r="AH209" s="2">
        <f t="shared" si="153"/>
        <v>-1.3798130571017828</v>
      </c>
      <c r="AI209" s="2">
        <f t="shared" si="154"/>
        <v>465.09935351424627</v>
      </c>
      <c r="AJ209" s="1">
        <f t="shared" si="155"/>
        <v>-12425375.960132256</v>
      </c>
      <c r="AK209" s="1">
        <f t="shared" si="156"/>
        <v>9445631.3848564997</v>
      </c>
      <c r="AL209" s="1">
        <f t="shared" si="175"/>
        <v>15608008.201215768</v>
      </c>
      <c r="AM209" s="1">
        <f t="shared" si="176"/>
        <v>-12725404.028051242</v>
      </c>
      <c r="AN209" s="1">
        <f t="shared" si="177"/>
        <v>9464553.3679920286</v>
      </c>
      <c r="AO209" s="2">
        <f t="shared" si="167"/>
        <v>1.3798130571017828</v>
      </c>
      <c r="AP209" s="2">
        <f t="shared" si="168"/>
        <v>-465.09935351424627</v>
      </c>
      <c r="AQ209" s="2">
        <f t="shared" si="169"/>
        <v>-5563.9290960511998</v>
      </c>
      <c r="AR209" s="1">
        <f t="shared" si="170"/>
        <v>-1284.5342459562305</v>
      </c>
      <c r="AS209" s="2">
        <f t="shared" si="171"/>
        <v>-5562.5492829940977</v>
      </c>
      <c r="AT209" s="2">
        <f t="shared" si="172"/>
        <v>-1749.6335994704768</v>
      </c>
      <c r="AU209" s="2">
        <f t="shared" si="173"/>
        <v>5831.223907391498</v>
      </c>
    </row>
    <row r="210" spans="4:47" x14ac:dyDescent="0.2">
      <c r="D210" s="11">
        <f t="shared" si="157"/>
        <v>103.5</v>
      </c>
      <c r="E210" s="12">
        <f t="shared" si="158"/>
        <v>1.806415775814131</v>
      </c>
      <c r="F210" s="13">
        <f t="shared" si="135"/>
        <v>-2425147.1624170728</v>
      </c>
      <c r="G210" s="13">
        <f t="shared" si="136"/>
        <v>-6135507.1624170728</v>
      </c>
      <c r="H210" s="13">
        <f t="shared" si="137"/>
        <v>-6135.5071624170732</v>
      </c>
      <c r="I210" s="13">
        <f t="shared" si="138"/>
        <v>9445124.9454820361</v>
      </c>
      <c r="J210" s="12">
        <f t="shared" si="159"/>
        <v>9445.1249454820354</v>
      </c>
      <c r="K210" s="13">
        <f t="shared" si="139"/>
        <v>11262985.100577831</v>
      </c>
      <c r="L210" s="13">
        <f t="shared" si="140"/>
        <v>5692.8984905459956</v>
      </c>
      <c r="M210" s="12">
        <f t="shared" si="141"/>
        <v>-5535.6032520842627</v>
      </c>
      <c r="N210" s="13">
        <f t="shared" si="142"/>
        <v>-1328.9807595202444</v>
      </c>
      <c r="O210" s="12">
        <f t="shared" si="143"/>
        <v>104.25696151161685</v>
      </c>
      <c r="P210" s="13">
        <f t="shared" si="144"/>
        <v>-5535603.2520842627</v>
      </c>
      <c r="Q210" s="13">
        <f t="shared" si="145"/>
        <v>-1328980.7595202443</v>
      </c>
      <c r="R210" s="13">
        <f t="shared" si="160"/>
        <v>5692898.4905459946</v>
      </c>
      <c r="S210" s="1">
        <f t="shared" si="146"/>
        <v>-2336603.647563247</v>
      </c>
      <c r="T210" s="1">
        <f t="shared" si="174"/>
        <v>10295227.600583574</v>
      </c>
      <c r="U210" s="3">
        <f t="shared" si="147"/>
        <v>10557055.837383058</v>
      </c>
      <c r="V210" s="14">
        <f t="shared" si="134"/>
        <v>60438435333303.492</v>
      </c>
      <c r="W210" s="14">
        <f t="shared" si="148"/>
        <v>16204546611.830437</v>
      </c>
      <c r="X210" s="14">
        <f t="shared" si="149"/>
        <v>-35387990087</v>
      </c>
      <c r="Y210" s="14">
        <f t="shared" si="161"/>
        <v>-19183443475.169563</v>
      </c>
      <c r="Z210" s="12">
        <f t="shared" si="150"/>
        <v>90.333939637999606</v>
      </c>
      <c r="AA210" s="13">
        <f t="shared" si="162"/>
        <v>476335327.56537676</v>
      </c>
      <c r="AB210" s="12">
        <f t="shared" si="151"/>
        <v>15</v>
      </c>
      <c r="AC210" s="14">
        <f t="shared" si="152"/>
        <v>31755688</v>
      </c>
      <c r="AD210" s="2">
        <f t="shared" si="163"/>
        <v>0.17107305343078497</v>
      </c>
      <c r="AE210" s="3">
        <f t="shared" si="164"/>
        <v>2.9857880438073788E-3</v>
      </c>
      <c r="AF210" s="3">
        <f t="shared" si="165"/>
        <v>6378111.5696845325</v>
      </c>
      <c r="AG210" s="2">
        <f t="shared" si="166"/>
        <v>19043.745858089187</v>
      </c>
      <c r="AH210" s="2">
        <f t="shared" si="153"/>
        <v>-1.3886921367021308</v>
      </c>
      <c r="AI210" s="2">
        <f t="shared" si="154"/>
        <v>465.09932708787255</v>
      </c>
      <c r="AJ210" s="1">
        <f t="shared" si="155"/>
        <v>-12513618.732101604</v>
      </c>
      <c r="AK210" s="1">
        <f t="shared" si="156"/>
        <v>9426081.1996239461</v>
      </c>
      <c r="AL210" s="1">
        <f t="shared" si="175"/>
        <v>15666577.818857193</v>
      </c>
      <c r="AM210" s="1">
        <f t="shared" si="176"/>
        <v>-12813647.162417073</v>
      </c>
      <c r="AN210" s="1">
        <f t="shared" si="177"/>
        <v>9445124.9454820361</v>
      </c>
      <c r="AO210" s="2">
        <f t="shared" si="167"/>
        <v>1.3886921367021308</v>
      </c>
      <c r="AP210" s="2">
        <f t="shared" si="168"/>
        <v>-465.09932708787255</v>
      </c>
      <c r="AQ210" s="2">
        <f t="shared" si="169"/>
        <v>-5535.6032520842627</v>
      </c>
      <c r="AR210" s="1">
        <f t="shared" si="170"/>
        <v>-1328.9807595202444</v>
      </c>
      <c r="AS210" s="2">
        <f t="shared" si="171"/>
        <v>-5534.2145599475607</v>
      </c>
      <c r="AT210" s="2">
        <f t="shared" si="172"/>
        <v>-1794.080086608117</v>
      </c>
      <c r="AU210" s="2">
        <f t="shared" si="173"/>
        <v>5817.75335956238</v>
      </c>
    </row>
    <row r="211" spans="4:47" x14ac:dyDescent="0.2">
      <c r="D211" s="11">
        <f t="shared" si="157"/>
        <v>104</v>
      </c>
      <c r="E211" s="12">
        <f t="shared" si="158"/>
        <v>1.8151424220741028</v>
      </c>
      <c r="F211" s="13">
        <f t="shared" si="135"/>
        <v>-2513205.6124371486</v>
      </c>
      <c r="G211" s="13">
        <f t="shared" si="136"/>
        <v>-6223565.6124371486</v>
      </c>
      <c r="H211" s="13">
        <f t="shared" si="137"/>
        <v>-6223.565612437149</v>
      </c>
      <c r="I211" s="13">
        <f t="shared" si="138"/>
        <v>9424977.2401391547</v>
      </c>
      <c r="J211" s="12">
        <f t="shared" si="159"/>
        <v>9424.9772401391547</v>
      </c>
      <c r="K211" s="13">
        <f t="shared" si="139"/>
        <v>11294377.579550423</v>
      </c>
      <c r="L211" s="13">
        <f t="shared" si="140"/>
        <v>5675.5944986153463</v>
      </c>
      <c r="M211" s="12">
        <f t="shared" si="141"/>
        <v>-5507.0050860820274</v>
      </c>
      <c r="N211" s="13">
        <f t="shared" si="142"/>
        <v>-1373.0505797600711</v>
      </c>
      <c r="O211" s="12">
        <f t="shared" si="143"/>
        <v>103.65116548906626</v>
      </c>
      <c r="P211" s="13">
        <f t="shared" si="144"/>
        <v>-5507005.0860820273</v>
      </c>
      <c r="Q211" s="13">
        <f t="shared" si="145"/>
        <v>-1373050.5797600711</v>
      </c>
      <c r="R211" s="13">
        <f t="shared" si="160"/>
        <v>5675594.4986153468</v>
      </c>
      <c r="S211" s="1">
        <f t="shared" si="146"/>
        <v>-2428377.2493927986</v>
      </c>
      <c r="T211" s="1">
        <f t="shared" si="174"/>
        <v>10306615.072837012</v>
      </c>
      <c r="U211" s="3">
        <f t="shared" si="147"/>
        <v>10588830.451234905</v>
      </c>
      <c r="V211" s="14">
        <f t="shared" si="134"/>
        <v>60448667969985.344</v>
      </c>
      <c r="W211" s="14">
        <f t="shared" si="148"/>
        <v>16106186456.356392</v>
      </c>
      <c r="X211" s="14">
        <f t="shared" si="149"/>
        <v>-35289629932</v>
      </c>
      <c r="Y211" s="14">
        <f t="shared" si="161"/>
        <v>-19183443475.643608</v>
      </c>
      <c r="Z211" s="12">
        <f t="shared" si="150"/>
        <v>90.310505156375612</v>
      </c>
      <c r="AA211" s="13">
        <f t="shared" si="162"/>
        <v>477669726.69130915</v>
      </c>
      <c r="AB211" s="12">
        <f t="shared" si="151"/>
        <v>15</v>
      </c>
      <c r="AC211" s="14">
        <f t="shared" si="152"/>
        <v>31844648</v>
      </c>
      <c r="AD211" s="2">
        <f t="shared" si="163"/>
        <v>0.1721668709079639</v>
      </c>
      <c r="AE211" s="3">
        <f t="shared" si="164"/>
        <v>3.0048787602000092E-3</v>
      </c>
      <c r="AF211" s="3">
        <f t="shared" si="165"/>
        <v>6378111.2049635127</v>
      </c>
      <c r="AG211" s="2">
        <f t="shared" si="166"/>
        <v>19165.508573708892</v>
      </c>
      <c r="AH211" s="2">
        <f t="shared" si="153"/>
        <v>-1.397571215796362</v>
      </c>
      <c r="AI211" s="2">
        <f t="shared" si="154"/>
        <v>465.09930049199079</v>
      </c>
      <c r="AJ211" s="1">
        <f t="shared" si="155"/>
        <v>-12601676.81740066</v>
      </c>
      <c r="AK211" s="1">
        <f t="shared" si="156"/>
        <v>9405811.7315654457</v>
      </c>
      <c r="AL211" s="1">
        <f t="shared" si="175"/>
        <v>15724870.522197232</v>
      </c>
      <c r="AM211" s="1">
        <f t="shared" si="176"/>
        <v>-12901705.612437148</v>
      </c>
      <c r="AN211" s="1">
        <f t="shared" si="177"/>
        <v>9424977.2401391547</v>
      </c>
      <c r="AO211" s="2">
        <f t="shared" si="167"/>
        <v>1.397571215796362</v>
      </c>
      <c r="AP211" s="2">
        <f t="shared" si="168"/>
        <v>-465.09930049199079</v>
      </c>
      <c r="AQ211" s="2">
        <f t="shared" si="169"/>
        <v>-5507.0050860820274</v>
      </c>
      <c r="AR211" s="1">
        <f t="shared" si="170"/>
        <v>-1373.0505797600711</v>
      </c>
      <c r="AS211" s="2">
        <f t="shared" si="171"/>
        <v>-5505.6075148662312</v>
      </c>
      <c r="AT211" s="2">
        <f t="shared" si="172"/>
        <v>-1838.1498802520618</v>
      </c>
      <c r="AU211" s="2">
        <f t="shared" si="173"/>
        <v>5804.3525986988589</v>
      </c>
    </row>
    <row r="212" spans="4:47" x14ac:dyDescent="0.2">
      <c r="D212" s="11">
        <f t="shared" si="157"/>
        <v>104.5</v>
      </c>
      <c r="E212" s="12">
        <f t="shared" si="158"/>
        <v>1.8238690683340744</v>
      </c>
      <c r="F212" s="13">
        <f t="shared" si="135"/>
        <v>-2601072.6721195644</v>
      </c>
      <c r="G212" s="13">
        <f t="shared" si="136"/>
        <v>-6311432.6721195644</v>
      </c>
      <c r="H212" s="13">
        <f t="shared" si="137"/>
        <v>-6311.4326721195648</v>
      </c>
      <c r="I212" s="13">
        <f t="shared" si="138"/>
        <v>9404111.7862891536</v>
      </c>
      <c r="J212" s="12">
        <f t="shared" si="159"/>
        <v>9404.1117862891533</v>
      </c>
      <c r="K212" s="13">
        <f t="shared" si="139"/>
        <v>11325700.899446394</v>
      </c>
      <c r="L212" s="13">
        <f t="shared" si="140"/>
        <v>5658.3719319119573</v>
      </c>
      <c r="M212" s="12">
        <f t="shared" si="141"/>
        <v>-5478.1394342622762</v>
      </c>
      <c r="N212" s="13">
        <f t="shared" si="142"/>
        <v>-1416.7431872536536</v>
      </c>
      <c r="O212" s="12">
        <f t="shared" si="143"/>
        <v>103.05083990580025</v>
      </c>
      <c r="P212" s="13">
        <f t="shared" si="144"/>
        <v>-5478139.4342622757</v>
      </c>
      <c r="Q212" s="13">
        <f t="shared" si="145"/>
        <v>-1416743.1872536535</v>
      </c>
      <c r="R212" s="13">
        <f t="shared" si="160"/>
        <v>5658371.9319119565</v>
      </c>
      <c r="S212" s="1">
        <f t="shared" si="146"/>
        <v>-2520547.7615007488</v>
      </c>
      <c r="T212" s="1">
        <f t="shared" si="174"/>
        <v>10317218.555404872</v>
      </c>
      <c r="U212" s="3">
        <f t="shared" si="147"/>
        <v>10620647.802182173</v>
      </c>
      <c r="V212" s="14">
        <f t="shared" si="134"/>
        <v>60458714860716.781</v>
      </c>
      <c r="W212" s="14">
        <f t="shared" si="148"/>
        <v>16008586459.924528</v>
      </c>
      <c r="X212" s="14">
        <f t="shared" si="149"/>
        <v>-35192029935</v>
      </c>
      <c r="Y212" s="14">
        <f t="shared" si="161"/>
        <v>-19183443475.07547</v>
      </c>
      <c r="Z212" s="12">
        <f t="shared" si="150"/>
        <v>90.28629866527433</v>
      </c>
      <c r="AA212" s="13">
        <f t="shared" si="162"/>
        <v>479001279.36673939</v>
      </c>
      <c r="AB212" s="12">
        <f t="shared" si="151"/>
        <v>15</v>
      </c>
      <c r="AC212" s="14">
        <f t="shared" si="152"/>
        <v>31933418</v>
      </c>
      <c r="AD212" s="2">
        <f t="shared" si="163"/>
        <v>0.17326068838514283</v>
      </c>
      <c r="AE212" s="3">
        <f t="shared" si="164"/>
        <v>3.0239694765926395E-3</v>
      </c>
      <c r="AF212" s="3">
        <f t="shared" si="165"/>
        <v>6378110.8379179556</v>
      </c>
      <c r="AG212" s="2">
        <f t="shared" si="166"/>
        <v>19287.271282343627</v>
      </c>
      <c r="AH212" s="2">
        <f t="shared" si="153"/>
        <v>-1.4064502943812409</v>
      </c>
      <c r="AI212" s="2">
        <f t="shared" si="154"/>
        <v>465.0992737266011</v>
      </c>
      <c r="AJ212" s="1">
        <f t="shared" si="155"/>
        <v>-12689543.510037519</v>
      </c>
      <c r="AK212" s="1">
        <f t="shared" si="156"/>
        <v>9384824.5150068104</v>
      </c>
      <c r="AL212" s="1">
        <f t="shared" si="175"/>
        <v>15782884.580158601</v>
      </c>
      <c r="AM212" s="1">
        <f t="shared" si="176"/>
        <v>-12989572.672119565</v>
      </c>
      <c r="AN212" s="1">
        <f t="shared" si="177"/>
        <v>9404111.7862891536</v>
      </c>
      <c r="AO212" s="2">
        <f t="shared" si="167"/>
        <v>1.4064502943812409</v>
      </c>
      <c r="AP212" s="2">
        <f t="shared" si="168"/>
        <v>-465.0992737266011</v>
      </c>
      <c r="AQ212" s="2">
        <f t="shared" si="169"/>
        <v>-5478.1394342622762</v>
      </c>
      <c r="AR212" s="1">
        <f t="shared" si="170"/>
        <v>-1416.7431872536536</v>
      </c>
      <c r="AS212" s="2">
        <f t="shared" si="171"/>
        <v>-5476.7329839678951</v>
      </c>
      <c r="AT212" s="2">
        <f t="shared" si="172"/>
        <v>-1881.8424609802546</v>
      </c>
      <c r="AU212" s="2">
        <f t="shared" si="173"/>
        <v>5791.0219500214389</v>
      </c>
    </row>
    <row r="213" spans="4:47" x14ac:dyDescent="0.2">
      <c r="D213" s="11">
        <f t="shared" si="157"/>
        <v>105</v>
      </c>
      <c r="E213" s="12">
        <f t="shared" si="158"/>
        <v>1.8325957145940461</v>
      </c>
      <c r="F213" s="13">
        <f t="shared" si="135"/>
        <v>-2688741.6500475379</v>
      </c>
      <c r="G213" s="13">
        <f t="shared" si="136"/>
        <v>-6399101.6500475379</v>
      </c>
      <c r="H213" s="13">
        <f t="shared" si="137"/>
        <v>-6399.101650047538</v>
      </c>
      <c r="I213" s="13">
        <f t="shared" si="138"/>
        <v>9382530.1729171276</v>
      </c>
      <c r="J213" s="12">
        <f t="shared" si="159"/>
        <v>9382.5301729171279</v>
      </c>
      <c r="K213" s="13">
        <f t="shared" si="139"/>
        <v>11356952.688698735</v>
      </c>
      <c r="L213" s="13">
        <f t="shared" si="140"/>
        <v>5641.2314042916341</v>
      </c>
      <c r="M213" s="12">
        <f t="shared" si="141"/>
        <v>-5449.0111054782374</v>
      </c>
      <c r="N213" s="13">
        <f t="shared" si="142"/>
        <v>-1460.0581252611139</v>
      </c>
      <c r="O213" s="12">
        <f t="shared" si="143"/>
        <v>102.45596107476358</v>
      </c>
      <c r="P213" s="13">
        <f t="shared" si="144"/>
        <v>-5449011.1054782374</v>
      </c>
      <c r="Q213" s="13">
        <f t="shared" si="145"/>
        <v>-1460058.125261114</v>
      </c>
      <c r="R213" s="13">
        <f t="shared" si="160"/>
        <v>5641231.4042916344</v>
      </c>
      <c r="S213" s="1">
        <f t="shared" si="146"/>
        <v>-2613110.0681789955</v>
      </c>
      <c r="T213" s="1">
        <f t="shared" si="174"/>
        <v>10327029.311498234</v>
      </c>
      <c r="U213" s="3">
        <f t="shared" si="147"/>
        <v>10652505.74414124</v>
      </c>
      <c r="V213" s="14">
        <f t="shared" si="134"/>
        <v>60468571468233.789</v>
      </c>
      <c r="W213" s="14">
        <f t="shared" si="148"/>
        <v>15911745878.383081</v>
      </c>
      <c r="X213" s="14">
        <f t="shared" si="149"/>
        <v>-35095189354</v>
      </c>
      <c r="Y213" s="14">
        <f t="shared" si="161"/>
        <v>-19183443475.61692</v>
      </c>
      <c r="Z213" s="12">
        <f t="shared" si="150"/>
        <v>90.261326920130486</v>
      </c>
      <c r="AA213" s="13">
        <f t="shared" si="162"/>
        <v>480329884.18881834</v>
      </c>
      <c r="AB213" s="12">
        <f t="shared" si="151"/>
        <v>16</v>
      </c>
      <c r="AC213" s="14">
        <f t="shared" si="152"/>
        <v>30020617</v>
      </c>
      <c r="AD213" s="2">
        <f t="shared" si="163"/>
        <v>0.17442742702746702</v>
      </c>
      <c r="AE213" s="3">
        <f t="shared" si="164"/>
        <v>3.0443329074114453E-3</v>
      </c>
      <c r="AF213" s="3">
        <f t="shared" si="165"/>
        <v>6378110.4438405382</v>
      </c>
      <c r="AG213" s="2">
        <f t="shared" si="166"/>
        <v>19417.151497138348</v>
      </c>
      <c r="AH213" s="2">
        <f t="shared" si="153"/>
        <v>-1.4159213109734345</v>
      </c>
      <c r="AI213" s="2">
        <f t="shared" si="154"/>
        <v>465.09924499001664</v>
      </c>
      <c r="AJ213" s="1">
        <f t="shared" si="155"/>
        <v>-12777212.093888076</v>
      </c>
      <c r="AK213" s="1">
        <f t="shared" si="156"/>
        <v>9363113.0214199889</v>
      </c>
      <c r="AL213" s="1">
        <f t="shared" si="175"/>
        <v>15840613.445952283</v>
      </c>
      <c r="AM213" s="1">
        <f t="shared" si="176"/>
        <v>-13077241.650047537</v>
      </c>
      <c r="AN213" s="1">
        <f t="shared" si="177"/>
        <v>9382530.1729171276</v>
      </c>
      <c r="AO213" s="2">
        <f t="shared" si="167"/>
        <v>1.4159213109734345</v>
      </c>
      <c r="AP213" s="2">
        <f t="shared" si="168"/>
        <v>-465.09924499001664</v>
      </c>
      <c r="AQ213" s="2">
        <f t="shared" si="169"/>
        <v>-5449.0111054782374</v>
      </c>
      <c r="AR213" s="1">
        <f t="shared" si="170"/>
        <v>-1460.0581252611139</v>
      </c>
      <c r="AS213" s="2">
        <f t="shared" si="171"/>
        <v>-5447.5951841672641</v>
      </c>
      <c r="AT213" s="2">
        <f t="shared" si="172"/>
        <v>-1925.1573702511305</v>
      </c>
      <c r="AU213" s="2">
        <f t="shared" si="173"/>
        <v>5777.7611746068751</v>
      </c>
    </row>
    <row r="214" spans="4:47" x14ac:dyDescent="0.2">
      <c r="D214" s="11">
        <f t="shared" si="157"/>
        <v>105.5</v>
      </c>
      <c r="E214" s="12">
        <f t="shared" si="158"/>
        <v>1.8413223608540177</v>
      </c>
      <c r="F214" s="13">
        <f t="shared" si="135"/>
        <v>-2776205.8698889711</v>
      </c>
      <c r="G214" s="13">
        <f t="shared" si="136"/>
        <v>-6486565.8698889706</v>
      </c>
      <c r="H214" s="13">
        <f t="shared" si="137"/>
        <v>-6486.5658698889711</v>
      </c>
      <c r="I214" s="13">
        <f t="shared" si="138"/>
        <v>9360234.0435464904</v>
      </c>
      <c r="J214" s="12">
        <f t="shared" si="159"/>
        <v>9360.2340435464903</v>
      </c>
      <c r="K214" s="13">
        <f t="shared" si="139"/>
        <v>11388130.581196159</v>
      </c>
      <c r="L214" s="13">
        <f t="shared" si="140"/>
        <v>5624.1735226834362</v>
      </c>
      <c r="M214" s="12">
        <f t="shared" si="141"/>
        <v>-5419.6248805873774</v>
      </c>
      <c r="N214" s="13">
        <f t="shared" si="142"/>
        <v>-1502.994998984251</v>
      </c>
      <c r="O214" s="12">
        <f t="shared" si="143"/>
        <v>101.86650510241164</v>
      </c>
      <c r="P214" s="13">
        <f t="shared" si="144"/>
        <v>-5419624.8805873776</v>
      </c>
      <c r="Q214" s="13">
        <f t="shared" si="145"/>
        <v>-1502994.9989842509</v>
      </c>
      <c r="R214" s="13">
        <f t="shared" si="160"/>
        <v>5624173.5226834361</v>
      </c>
      <c r="S214" s="1">
        <f t="shared" si="146"/>
        <v>-2706058.8928085067</v>
      </c>
      <c r="T214" s="1">
        <f t="shared" si="174"/>
        <v>10336038.579679344</v>
      </c>
      <c r="U214" s="3">
        <f t="shared" si="147"/>
        <v>10684402.100818172</v>
      </c>
      <c r="V214" s="14">
        <f t="shared" si="134"/>
        <v>60478233373550.609</v>
      </c>
      <c r="W214" s="14">
        <f t="shared" si="148"/>
        <v>15815663906.626707</v>
      </c>
      <c r="X214" s="14">
        <f t="shared" si="149"/>
        <v>-34999107382</v>
      </c>
      <c r="Y214" s="14">
        <f t="shared" si="161"/>
        <v>-19183443475.373291</v>
      </c>
      <c r="Z214" s="12">
        <f t="shared" si="150"/>
        <v>90.235596895482161</v>
      </c>
      <c r="AA214" s="13">
        <f t="shared" si="162"/>
        <v>481655439.97910893</v>
      </c>
      <c r="AB214" s="12">
        <f t="shared" si="151"/>
        <v>16</v>
      </c>
      <c r="AC214" s="14">
        <f t="shared" si="152"/>
        <v>30103464</v>
      </c>
      <c r="AD214" s="2">
        <f t="shared" si="163"/>
        <v>0.17559416566979122</v>
      </c>
      <c r="AE214" s="3">
        <f t="shared" si="164"/>
        <v>3.0646963382302511E-3</v>
      </c>
      <c r="AF214" s="3">
        <f t="shared" si="165"/>
        <v>6378110.0471183127</v>
      </c>
      <c r="AG214" s="2">
        <f t="shared" si="166"/>
        <v>19547.03170388137</v>
      </c>
      <c r="AH214" s="2">
        <f t="shared" si="153"/>
        <v>-1.4253923269783857</v>
      </c>
      <c r="AI214" s="2">
        <f t="shared" si="154"/>
        <v>465.09921606056974</v>
      </c>
      <c r="AJ214" s="1">
        <f t="shared" si="155"/>
        <v>-12864675.917007282</v>
      </c>
      <c r="AK214" s="1">
        <f t="shared" si="156"/>
        <v>9340687.0118426085</v>
      </c>
      <c r="AL214" s="1">
        <f t="shared" si="175"/>
        <v>15898060.268562086</v>
      </c>
      <c r="AM214" s="1">
        <f t="shared" si="176"/>
        <v>-13164705.869888971</v>
      </c>
      <c r="AN214" s="1">
        <f t="shared" si="177"/>
        <v>9360234.0435464904</v>
      </c>
      <c r="AO214" s="2">
        <f t="shared" si="167"/>
        <v>1.4253923269783857</v>
      </c>
      <c r="AP214" s="2">
        <f t="shared" si="168"/>
        <v>-465.09921606056974</v>
      </c>
      <c r="AQ214" s="2">
        <f t="shared" si="169"/>
        <v>-5419.6248805873774</v>
      </c>
      <c r="AR214" s="1">
        <f t="shared" si="170"/>
        <v>-1502.994998984251</v>
      </c>
      <c r="AS214" s="2">
        <f t="shared" si="171"/>
        <v>-5418.1994882603994</v>
      </c>
      <c r="AT214" s="2">
        <f t="shared" si="172"/>
        <v>-1968.0942150448207</v>
      </c>
      <c r="AU214" s="2">
        <f t="shared" si="173"/>
        <v>5764.5711491730362</v>
      </c>
    </row>
    <row r="215" spans="4:47" x14ac:dyDescent="0.2">
      <c r="D215" s="11">
        <f t="shared" si="157"/>
        <v>106</v>
      </c>
      <c r="E215" s="12">
        <f t="shared" si="158"/>
        <v>1.8500490071139892</v>
      </c>
      <c r="F215" s="13">
        <f t="shared" si="135"/>
        <v>-2863458.6709048948</v>
      </c>
      <c r="G215" s="13">
        <f t="shared" si="136"/>
        <v>-6573818.6709048953</v>
      </c>
      <c r="H215" s="13">
        <f t="shared" si="137"/>
        <v>-6573.818670904895</v>
      </c>
      <c r="I215" s="13">
        <f t="shared" si="138"/>
        <v>9337225.0961138196</v>
      </c>
      <c r="J215" s="12">
        <f t="shared" si="159"/>
        <v>9337.2250961138197</v>
      </c>
      <c r="K215" s="13">
        <f t="shared" si="139"/>
        <v>11419232.216459893</v>
      </c>
      <c r="L215" s="13">
        <f t="shared" si="140"/>
        <v>5607.1988872596448</v>
      </c>
      <c r="M215" s="12">
        <f t="shared" si="141"/>
        <v>-5389.9855118306605</v>
      </c>
      <c r="N215" s="13">
        <f t="shared" si="142"/>
        <v>-1545.5534748242683</v>
      </c>
      <c r="O215" s="12">
        <f t="shared" si="143"/>
        <v>101.28244790419855</v>
      </c>
      <c r="P215" s="13">
        <f t="shared" si="144"/>
        <v>-5389985.5118306605</v>
      </c>
      <c r="Q215" s="13">
        <f t="shared" si="145"/>
        <v>-1545553.4748242684</v>
      </c>
      <c r="R215" s="13">
        <f t="shared" si="160"/>
        <v>5607198.8872596445</v>
      </c>
      <c r="S215" s="1">
        <f t="shared" si="146"/>
        <v>-2799388.7954271529</v>
      </c>
      <c r="T215" s="1">
        <f t="shared" si="174"/>
        <v>10344237.576208007</v>
      </c>
      <c r="U215" s="3">
        <f t="shared" si="147"/>
        <v>10716334.665406674</v>
      </c>
      <c r="V215" s="14">
        <f t="shared" si="134"/>
        <v>60487696278436.844</v>
      </c>
      <c r="W215" s="14">
        <f t="shared" si="148"/>
        <v>15720339680.642899</v>
      </c>
      <c r="X215" s="14">
        <f t="shared" si="149"/>
        <v>-34903783156</v>
      </c>
      <c r="Y215" s="14">
        <f t="shared" si="161"/>
        <v>-19183443475.357101</v>
      </c>
      <c r="Z215" s="12">
        <f t="shared" si="150"/>
        <v>90.209115783513639</v>
      </c>
      <c r="AA215" s="13">
        <f t="shared" si="162"/>
        <v>482977845.79143876</v>
      </c>
      <c r="AB215" s="12">
        <f t="shared" si="151"/>
        <v>16</v>
      </c>
      <c r="AC215" s="14">
        <f t="shared" si="152"/>
        <v>30186115</v>
      </c>
      <c r="AD215" s="2">
        <f t="shared" si="163"/>
        <v>0.17676090431211541</v>
      </c>
      <c r="AE215" s="3">
        <f t="shared" si="164"/>
        <v>3.0850597690490564E-3</v>
      </c>
      <c r="AF215" s="3">
        <f t="shared" si="165"/>
        <v>6378109.647751282</v>
      </c>
      <c r="AG215" s="2">
        <f t="shared" si="166"/>
        <v>19676.911902518841</v>
      </c>
      <c r="AH215" s="2">
        <f t="shared" si="153"/>
        <v>-1.4348633423923738</v>
      </c>
      <c r="AI215" s="2">
        <f t="shared" si="154"/>
        <v>465.09918693826057</v>
      </c>
      <c r="AJ215" s="1">
        <f t="shared" si="155"/>
        <v>-12951928.318656176</v>
      </c>
      <c r="AK215" s="1">
        <f t="shared" si="156"/>
        <v>9317548.1842113007</v>
      </c>
      <c r="AL215" s="1">
        <f t="shared" si="175"/>
        <v>15955223.324563876</v>
      </c>
      <c r="AM215" s="1">
        <f t="shared" si="176"/>
        <v>-13251958.670904895</v>
      </c>
      <c r="AN215" s="1">
        <f t="shared" si="177"/>
        <v>9337225.0961138196</v>
      </c>
      <c r="AO215" s="2">
        <f t="shared" si="167"/>
        <v>1.4348633423923738</v>
      </c>
      <c r="AP215" s="2">
        <f t="shared" si="168"/>
        <v>-465.09918693826057</v>
      </c>
      <c r="AQ215" s="2">
        <f t="shared" si="169"/>
        <v>-5389.9855118306605</v>
      </c>
      <c r="AR215" s="1">
        <f t="shared" si="170"/>
        <v>-1545.5534748242683</v>
      </c>
      <c r="AS215" s="2">
        <f t="shared" si="171"/>
        <v>-5388.5506484882681</v>
      </c>
      <c r="AT215" s="2">
        <f t="shared" si="172"/>
        <v>-2010.6526617625289</v>
      </c>
      <c r="AU215" s="2">
        <f t="shared" si="173"/>
        <v>5751.4521833686558</v>
      </c>
    </row>
    <row r="216" spans="4:47" x14ac:dyDescent="0.2">
      <c r="D216" s="11">
        <f t="shared" si="157"/>
        <v>106.5</v>
      </c>
      <c r="E216" s="12">
        <f t="shared" si="158"/>
        <v>1.858775653373961</v>
      </c>
      <c r="F216" s="13">
        <f t="shared" si="135"/>
        <v>-2950493.4084567004</v>
      </c>
      <c r="G216" s="13">
        <f t="shared" si="136"/>
        <v>-6660853.4084566999</v>
      </c>
      <c r="H216" s="13">
        <f t="shared" si="137"/>
        <v>-6660.8534084567</v>
      </c>
      <c r="I216" s="13">
        <f t="shared" si="138"/>
        <v>9313505.082839543</v>
      </c>
      <c r="J216" s="12">
        <f t="shared" si="159"/>
        <v>9313.5050828395433</v>
      </c>
      <c r="K216" s="13">
        <f t="shared" si="139"/>
        <v>11450255.239820082</v>
      </c>
      <c r="L216" s="13">
        <f t="shared" si="140"/>
        <v>5590.3080916028757</v>
      </c>
      <c r="M216" s="12">
        <f t="shared" si="141"/>
        <v>-5360.0977222221836</v>
      </c>
      <c r="N216" s="13">
        <f t="shared" si="142"/>
        <v>-1587.7332796377191</v>
      </c>
      <c r="O216" s="12">
        <f t="shared" si="143"/>
        <v>100.70376521966165</v>
      </c>
      <c r="P216" s="13">
        <f t="shared" si="144"/>
        <v>-5360097.7222221838</v>
      </c>
      <c r="Q216" s="13">
        <f t="shared" si="145"/>
        <v>-1587733.279637719</v>
      </c>
      <c r="R216" s="13">
        <f t="shared" si="160"/>
        <v>5590308.0916028768</v>
      </c>
      <c r="S216" s="1">
        <f t="shared" si="146"/>
        <v>-2893094.1703081918</v>
      </c>
      <c r="T216" s="1">
        <f t="shared" si="174"/>
        <v>10351617.49747023</v>
      </c>
      <c r="U216" s="3">
        <f t="shared" si="147"/>
        <v>10748301.200292215</v>
      </c>
      <c r="V216" s="14">
        <f t="shared" si="134"/>
        <v>60496956007828</v>
      </c>
      <c r="W216" s="14">
        <f t="shared" si="148"/>
        <v>15625772279.520294</v>
      </c>
      <c r="X216" s="14">
        <f t="shared" si="149"/>
        <v>-34809215755</v>
      </c>
      <c r="Y216" s="14">
        <f t="shared" si="161"/>
        <v>-19183443475.479706</v>
      </c>
      <c r="Z216" s="12">
        <f t="shared" si="150"/>
        <v>90.181890992596934</v>
      </c>
      <c r="AA216" s="13">
        <f t="shared" si="162"/>
        <v>484297000.91947091</v>
      </c>
      <c r="AB216" s="12">
        <f t="shared" si="151"/>
        <v>16</v>
      </c>
      <c r="AC216" s="14">
        <f t="shared" si="152"/>
        <v>30268562</v>
      </c>
      <c r="AD216" s="2">
        <f t="shared" si="163"/>
        <v>0.17792764295443961</v>
      </c>
      <c r="AE216" s="3">
        <f t="shared" si="164"/>
        <v>3.1054231998678622E-3</v>
      </c>
      <c r="AF216" s="3">
        <f t="shared" si="165"/>
        <v>6378109.2457394442</v>
      </c>
      <c r="AG216" s="2">
        <f t="shared" si="166"/>
        <v>19806.792092996897</v>
      </c>
      <c r="AH216" s="2">
        <f t="shared" si="153"/>
        <v>-1.4443343572113678</v>
      </c>
      <c r="AI216" s="2">
        <f t="shared" si="154"/>
        <v>465.09915762308896</v>
      </c>
      <c r="AJ216" s="1">
        <f t="shared" si="155"/>
        <v>-13038962.654196143</v>
      </c>
      <c r="AK216" s="1">
        <f t="shared" si="156"/>
        <v>9293698.2907465454</v>
      </c>
      <c r="AL216" s="1">
        <f t="shared" si="175"/>
        <v>16012100.893291516</v>
      </c>
      <c r="AM216" s="1">
        <f t="shared" si="176"/>
        <v>-13338993.4084567</v>
      </c>
      <c r="AN216" s="1">
        <f t="shared" si="177"/>
        <v>9313505.082839543</v>
      </c>
      <c r="AO216" s="2">
        <f t="shared" si="167"/>
        <v>1.4443343572113678</v>
      </c>
      <c r="AP216" s="2">
        <f t="shared" si="168"/>
        <v>-465.09915762308896</v>
      </c>
      <c r="AQ216" s="2">
        <f t="shared" si="169"/>
        <v>-5360.0977222221836</v>
      </c>
      <c r="AR216" s="1">
        <f t="shared" si="170"/>
        <v>-1587.7332796377191</v>
      </c>
      <c r="AS216" s="2">
        <f t="shared" si="171"/>
        <v>-5358.6533878649725</v>
      </c>
      <c r="AT216" s="2">
        <f t="shared" si="172"/>
        <v>-2052.8324372608081</v>
      </c>
      <c r="AU216" s="2">
        <f t="shared" si="173"/>
        <v>5738.4045820024667</v>
      </c>
    </row>
    <row r="217" spans="4:47" x14ac:dyDescent="0.2">
      <c r="D217" s="11">
        <f t="shared" si="157"/>
        <v>107</v>
      </c>
      <c r="E217" s="12">
        <f t="shared" si="158"/>
        <v>1.8675022996339325</v>
      </c>
      <c r="F217" s="13">
        <f t="shared" si="135"/>
        <v>-3037303.4545121496</v>
      </c>
      <c r="G217" s="13">
        <f t="shared" si="136"/>
        <v>-6747663.4545121491</v>
      </c>
      <c r="H217" s="13">
        <f t="shared" si="137"/>
        <v>-6747.6634545121497</v>
      </c>
      <c r="I217" s="13">
        <f t="shared" si="138"/>
        <v>9289075.8100945055</v>
      </c>
      <c r="J217" s="12">
        <f t="shared" si="159"/>
        <v>9289.0758100945059</v>
      </c>
      <c r="K217" s="13">
        <f t="shared" si="139"/>
        <v>11481197.302591821</v>
      </c>
      <c r="L217" s="13">
        <f t="shared" si="140"/>
        <v>5573.5017228703164</v>
      </c>
      <c r="M217" s="12">
        <f t="shared" si="141"/>
        <v>-5329.9662049490562</v>
      </c>
      <c r="N217" s="13">
        <f t="shared" si="142"/>
        <v>-1629.5341999907046</v>
      </c>
      <c r="O217" s="12">
        <f t="shared" si="143"/>
        <v>100.13043262710792</v>
      </c>
      <c r="P217" s="13">
        <f t="shared" si="144"/>
        <v>-5329966.2049490558</v>
      </c>
      <c r="Q217" s="13">
        <f t="shared" si="145"/>
        <v>-1629534.1999907047</v>
      </c>
      <c r="R217" s="13">
        <f t="shared" si="160"/>
        <v>5573501.7228703164</v>
      </c>
      <c r="S217" s="1">
        <f t="shared" si="146"/>
        <v>-2987169.2435515258</v>
      </c>
      <c r="T217" s="1">
        <f t="shared" si="174"/>
        <v>10358169.522490287</v>
      </c>
      <c r="U217" s="3">
        <f t="shared" si="147"/>
        <v>10780299.436762732</v>
      </c>
      <c r="V217" s="14">
        <f t="shared" si="134"/>
        <v>60506008512168.453</v>
      </c>
      <c r="W217" s="14">
        <f t="shared" si="148"/>
        <v>15531960727.419191</v>
      </c>
      <c r="X217" s="14">
        <f t="shared" si="149"/>
        <v>-34715404203</v>
      </c>
      <c r="Y217" s="14">
        <f t="shared" si="161"/>
        <v>-19183443475.580811</v>
      </c>
      <c r="Z217" s="12">
        <f t="shared" si="150"/>
        <v>90.153930145765869</v>
      </c>
      <c r="AA217" s="13">
        <f t="shared" si="162"/>
        <v>485612804.90443093</v>
      </c>
      <c r="AB217" s="12">
        <f t="shared" si="151"/>
        <v>16</v>
      </c>
      <c r="AC217" s="14">
        <f t="shared" si="152"/>
        <v>30350800</v>
      </c>
      <c r="AD217" s="2">
        <f t="shared" si="163"/>
        <v>0.1790943815967638</v>
      </c>
      <c r="AE217" s="3">
        <f t="shared" si="164"/>
        <v>3.125786630686668E-3</v>
      </c>
      <c r="AF217" s="3">
        <f t="shared" si="165"/>
        <v>6378108.8410828011</v>
      </c>
      <c r="AG217" s="2">
        <f t="shared" si="166"/>
        <v>19936.672275261688</v>
      </c>
      <c r="AH217" s="2">
        <f t="shared" si="153"/>
        <v>-1.4538053714313379</v>
      </c>
      <c r="AI217" s="2">
        <f t="shared" si="154"/>
        <v>465.09912811505501</v>
      </c>
      <c r="AJ217" s="1">
        <f t="shared" si="155"/>
        <v>-13125772.295594949</v>
      </c>
      <c r="AK217" s="1">
        <f t="shared" si="156"/>
        <v>9269139.1378192436</v>
      </c>
      <c r="AL217" s="1">
        <f t="shared" si="175"/>
        <v>16068691.256977351</v>
      </c>
      <c r="AM217" s="1">
        <f t="shared" si="176"/>
        <v>-13425803.454512149</v>
      </c>
      <c r="AN217" s="1">
        <f t="shared" si="177"/>
        <v>9289075.8100945055</v>
      </c>
      <c r="AO217" s="2">
        <f t="shared" si="167"/>
        <v>1.4538053714313379</v>
      </c>
      <c r="AP217" s="2">
        <f t="shared" si="168"/>
        <v>-465.09912811505501</v>
      </c>
      <c r="AQ217" s="2">
        <f t="shared" si="169"/>
        <v>-5329.9662049490562</v>
      </c>
      <c r="AR217" s="1">
        <f t="shared" si="170"/>
        <v>-1629.5341999907046</v>
      </c>
      <c r="AS217" s="2">
        <f t="shared" si="171"/>
        <v>-5328.5123995776248</v>
      </c>
      <c r="AT217" s="2">
        <f t="shared" si="172"/>
        <v>-2094.6333281057596</v>
      </c>
      <c r="AU217" s="2">
        <f t="shared" si="173"/>
        <v>5725.4286452338138</v>
      </c>
    </row>
    <row r="218" spans="4:47" x14ac:dyDescent="0.2">
      <c r="D218" s="11">
        <f t="shared" si="157"/>
        <v>107.5</v>
      </c>
      <c r="E218" s="12">
        <f t="shared" si="158"/>
        <v>1.8762289458939043</v>
      </c>
      <c r="F218" s="13">
        <f t="shared" si="135"/>
        <v>-3123882.1981501412</v>
      </c>
      <c r="G218" s="13">
        <f t="shared" si="136"/>
        <v>-6834242.1981501412</v>
      </c>
      <c r="H218" s="13">
        <f t="shared" si="137"/>
        <v>-6834.2421981501411</v>
      </c>
      <c r="I218" s="13">
        <f t="shared" si="138"/>
        <v>9263939.1382624097</v>
      </c>
      <c r="J218" s="12">
        <f t="shared" si="159"/>
        <v>9263.9391382624108</v>
      </c>
      <c r="K218" s="13">
        <f t="shared" si="139"/>
        <v>11512056.062250834</v>
      </c>
      <c r="L218" s="13">
        <f t="shared" si="140"/>
        <v>5556.7803619550259</v>
      </c>
      <c r="M218" s="12">
        <f t="shared" si="141"/>
        <v>-5299.5956227813758</v>
      </c>
      <c r="N218" s="13">
        <f t="shared" si="142"/>
        <v>-1670.9560814113308</v>
      </c>
      <c r="O218" s="12">
        <f t="shared" si="143"/>
        <v>99.562425557908981</v>
      </c>
      <c r="P218" s="13">
        <f t="shared" si="144"/>
        <v>-5299595.6227813754</v>
      </c>
      <c r="Q218" s="13">
        <f t="shared" si="145"/>
        <v>-1670956.0814113307</v>
      </c>
      <c r="R218" s="13">
        <f t="shared" si="160"/>
        <v>5556780.3619550252</v>
      </c>
      <c r="S218" s="1">
        <f t="shared" si="146"/>
        <v>-3081608.0706898221</v>
      </c>
      <c r="T218" s="1">
        <f t="shared" si="174"/>
        <v>10363884.815527197</v>
      </c>
      <c r="U218" s="3">
        <f t="shared" si="147"/>
        <v>10812327.074726136</v>
      </c>
      <c r="V218" s="14">
        <f t="shared" si="134"/>
        <v>60514849869685.453</v>
      </c>
      <c r="W218" s="14">
        <f t="shared" si="148"/>
        <v>15438903995.504515</v>
      </c>
      <c r="X218" s="14">
        <f t="shared" si="149"/>
        <v>-34622347471</v>
      </c>
      <c r="Y218" s="14">
        <f t="shared" si="161"/>
        <v>-19183443475.495483</v>
      </c>
      <c r="Z218" s="12">
        <f t="shared" si="150"/>
        <v>90.125241079117487</v>
      </c>
      <c r="AA218" s="13">
        <f t="shared" si="162"/>
        <v>486925157.54277188</v>
      </c>
      <c r="AB218" s="12">
        <f t="shared" si="151"/>
        <v>16</v>
      </c>
      <c r="AC218" s="14">
        <f t="shared" si="152"/>
        <v>30432822</v>
      </c>
      <c r="AD218" s="2">
        <f t="shared" si="163"/>
        <v>0.180261120239088</v>
      </c>
      <c r="AE218" s="3">
        <f t="shared" si="164"/>
        <v>3.1461500615054734E-3</v>
      </c>
      <c r="AF218" s="3">
        <f t="shared" si="165"/>
        <v>6378108.433781351</v>
      </c>
      <c r="AG218" s="2">
        <f t="shared" si="166"/>
        <v>20066.55244925935</v>
      </c>
      <c r="AH218" s="2">
        <f t="shared" si="153"/>
        <v>-1.4632763850485624</v>
      </c>
      <c r="AI218" s="2">
        <f t="shared" si="154"/>
        <v>465.09909841415873</v>
      </c>
      <c r="AJ218" s="1">
        <f t="shared" si="155"/>
        <v>-13212350.631931491</v>
      </c>
      <c r="AK218" s="1">
        <f t="shared" si="156"/>
        <v>9243872.5858131498</v>
      </c>
      <c r="AL218" s="1">
        <f t="shared" si="175"/>
        <v>16124992.700892871</v>
      </c>
      <c r="AM218" s="1">
        <f t="shared" si="176"/>
        <v>-13512382.198150141</v>
      </c>
      <c r="AN218" s="1">
        <f t="shared" si="177"/>
        <v>9263939.1382624097</v>
      </c>
      <c r="AO218" s="2">
        <f t="shared" si="167"/>
        <v>1.4632763850485624</v>
      </c>
      <c r="AP218" s="2">
        <f t="shared" si="168"/>
        <v>-465.09909841415873</v>
      </c>
      <c r="AQ218" s="2">
        <f t="shared" si="169"/>
        <v>-5299.5956227813758</v>
      </c>
      <c r="AR218" s="1">
        <f t="shared" si="170"/>
        <v>-1670.9560814113308</v>
      </c>
      <c r="AS218" s="2">
        <f t="shared" si="171"/>
        <v>-5298.1323463963272</v>
      </c>
      <c r="AT218" s="2">
        <f t="shared" si="172"/>
        <v>-2136.0551798254896</v>
      </c>
      <c r="AU218" s="2">
        <f t="shared" si="173"/>
        <v>5712.5246687598956</v>
      </c>
    </row>
    <row r="219" spans="4:47" x14ac:dyDescent="0.2">
      <c r="D219" s="11">
        <f t="shared" si="157"/>
        <v>108</v>
      </c>
      <c r="E219" s="12">
        <f t="shared" si="158"/>
        <v>1.8849555921538759</v>
      </c>
      <c r="F219" s="13">
        <f t="shared" si="135"/>
        <v>-3210223.0460641403</v>
      </c>
      <c r="G219" s="13">
        <f t="shared" si="136"/>
        <v>-6920583.0460641403</v>
      </c>
      <c r="H219" s="13">
        <f t="shared" si="137"/>
        <v>-6920.58304606414</v>
      </c>
      <c r="I219" s="13">
        <f t="shared" si="138"/>
        <v>9238096.9815981388</v>
      </c>
      <c r="J219" s="12">
        <f t="shared" si="159"/>
        <v>9238.0969815981389</v>
      </c>
      <c r="K219" s="13">
        <f t="shared" si="139"/>
        <v>11542829.182608701</v>
      </c>
      <c r="L219" s="13">
        <f t="shared" si="140"/>
        <v>5540.1445836443472</v>
      </c>
      <c r="M219" s="12">
        <f t="shared" si="141"/>
        <v>-5268.9906074922565</v>
      </c>
      <c r="N219" s="13">
        <f t="shared" si="142"/>
        <v>-1711.9988276404206</v>
      </c>
      <c r="O219" s="12">
        <f t="shared" si="143"/>
        <v>98.999719310412672</v>
      </c>
      <c r="P219" s="13">
        <f t="shared" si="144"/>
        <v>-5268990.6074922569</v>
      </c>
      <c r="Q219" s="13">
        <f t="shared" si="145"/>
        <v>-1711998.8276404205</v>
      </c>
      <c r="R219" s="13">
        <f t="shared" si="160"/>
        <v>5540144.5836443473</v>
      </c>
      <c r="S219" s="1">
        <f t="shared" si="146"/>
        <v>-3176404.5343117295</v>
      </c>
      <c r="T219" s="1">
        <f t="shared" si="174"/>
        <v>10368754.52875695</v>
      </c>
      <c r="U219" s="3">
        <f t="shared" si="147"/>
        <v>10844381.782435266</v>
      </c>
      <c r="V219" s="14">
        <f t="shared" si="134"/>
        <v>60523476288593.141</v>
      </c>
      <c r="W219" s="14">
        <f t="shared" si="148"/>
        <v>15346601003.8419</v>
      </c>
      <c r="X219" s="14">
        <f t="shared" si="149"/>
        <v>-34530044479</v>
      </c>
      <c r="Y219" s="14">
        <f t="shared" si="161"/>
        <v>-19183443475.1581</v>
      </c>
      <c r="Z219" s="12">
        <f t="shared" si="150"/>
        <v>90.095831840217855</v>
      </c>
      <c r="AA219" s="13">
        <f t="shared" si="162"/>
        <v>488233958.89371288</v>
      </c>
      <c r="AB219" s="12">
        <f t="shared" si="151"/>
        <v>16</v>
      </c>
      <c r="AC219" s="14">
        <f t="shared" si="152"/>
        <v>30514622</v>
      </c>
      <c r="AD219" s="2">
        <f t="shared" si="163"/>
        <v>0.18142785888141219</v>
      </c>
      <c r="AE219" s="3">
        <f t="shared" si="164"/>
        <v>3.1665134923242791E-3</v>
      </c>
      <c r="AF219" s="3">
        <f t="shared" si="165"/>
        <v>6378108.0238350956</v>
      </c>
      <c r="AG219" s="2">
        <f t="shared" si="166"/>
        <v>20196.432614936031</v>
      </c>
      <c r="AH219" s="2">
        <f t="shared" si="153"/>
        <v>-1.4727473980589079</v>
      </c>
      <c r="AI219" s="2">
        <f t="shared" si="154"/>
        <v>465.09906852040018</v>
      </c>
      <c r="AJ219" s="1">
        <f t="shared" si="155"/>
        <v>-13298691.069899235</v>
      </c>
      <c r="AK219" s="1">
        <f t="shared" si="156"/>
        <v>9217900.5489832032</v>
      </c>
      <c r="AL219" s="1">
        <f t="shared" si="175"/>
        <v>16181003.513489591</v>
      </c>
      <c r="AM219" s="1">
        <f t="shared" si="176"/>
        <v>-13598723.04606414</v>
      </c>
      <c r="AN219" s="1">
        <f t="shared" si="177"/>
        <v>9238096.9815981388</v>
      </c>
      <c r="AO219" s="2">
        <f t="shared" si="167"/>
        <v>1.4727473980589079</v>
      </c>
      <c r="AP219" s="2">
        <f t="shared" si="168"/>
        <v>-465.09906852040018</v>
      </c>
      <c r="AQ219" s="2">
        <f t="shared" si="169"/>
        <v>-5268.9906074922565</v>
      </c>
      <c r="AR219" s="1">
        <f t="shared" si="170"/>
        <v>-1711.9988276404206</v>
      </c>
      <c r="AS219" s="2">
        <f t="shared" si="171"/>
        <v>-5267.5178600941972</v>
      </c>
      <c r="AT219" s="2">
        <f t="shared" si="172"/>
        <v>-2177.0978961608207</v>
      </c>
      <c r="AU219" s="2">
        <f t="shared" si="173"/>
        <v>5699.6929439996347</v>
      </c>
    </row>
    <row r="220" spans="4:47" x14ac:dyDescent="0.2">
      <c r="D220" s="11">
        <f t="shared" si="157"/>
        <v>108.5</v>
      </c>
      <c r="E220" s="12">
        <f t="shared" si="158"/>
        <v>1.8936822384138476</v>
      </c>
      <c r="F220" s="13">
        <f t="shared" si="135"/>
        <v>-3296319.4230643003</v>
      </c>
      <c r="G220" s="13">
        <f t="shared" si="136"/>
        <v>-7006679.4230643008</v>
      </c>
      <c r="H220" s="13">
        <f t="shared" si="137"/>
        <v>-7006.6794230643009</v>
      </c>
      <c r="I220" s="13">
        <f t="shared" si="138"/>
        <v>9211551.3080819696</v>
      </c>
      <c r="J220" s="12">
        <f t="shared" si="159"/>
        <v>9211.5513080819692</v>
      </c>
      <c r="K220" s="13">
        <f t="shared" si="139"/>
        <v>11573514.333987724</v>
      </c>
      <c r="L220" s="13">
        <f t="shared" si="140"/>
        <v>5523.594956775346</v>
      </c>
      <c r="M220" s="12">
        <f t="shared" si="141"/>
        <v>-5238.1557592877243</v>
      </c>
      <c r="N220" s="13">
        <f t="shared" si="142"/>
        <v>-1752.6623998805017</v>
      </c>
      <c r="O220" s="12">
        <f t="shared" si="143"/>
        <v>98.442289063476267</v>
      </c>
      <c r="P220" s="13">
        <f t="shared" si="144"/>
        <v>-5238155.7592877243</v>
      </c>
      <c r="Q220" s="13">
        <f t="shared" si="145"/>
        <v>-1752662.3998805017</v>
      </c>
      <c r="R220" s="13">
        <f t="shared" si="160"/>
        <v>5523594.9567753458</v>
      </c>
      <c r="S220" s="1">
        <f t="shared" si="146"/>
        <v>-3271552.3417044939</v>
      </c>
      <c r="T220" s="1">
        <f t="shared" si="174"/>
        <v>10372769.805041382</v>
      </c>
      <c r="U220" s="3">
        <f t="shared" si="147"/>
        <v>10876461.196220506</v>
      </c>
      <c r="V220" s="14">
        <f t="shared" si="134"/>
        <v>60531884109225.141</v>
      </c>
      <c r="W220" s="14">
        <f t="shared" si="148"/>
        <v>15255050623.257019</v>
      </c>
      <c r="X220" s="14">
        <f t="shared" si="149"/>
        <v>-34438494099</v>
      </c>
      <c r="Y220" s="14">
        <f t="shared" si="161"/>
        <v>-19183443475.742981</v>
      </c>
      <c r="Z220" s="12">
        <f t="shared" si="150"/>
        <v>90.065710686375866</v>
      </c>
      <c r="AA220" s="13">
        <f t="shared" si="162"/>
        <v>489539109.2870363</v>
      </c>
      <c r="AB220" s="12">
        <f t="shared" si="151"/>
        <v>16</v>
      </c>
      <c r="AC220" s="14">
        <f t="shared" si="152"/>
        <v>30596194</v>
      </c>
      <c r="AD220" s="2">
        <f t="shared" si="163"/>
        <v>0.18259459752373638</v>
      </c>
      <c r="AE220" s="3">
        <f t="shared" si="164"/>
        <v>3.1868769231430849E-3</v>
      </c>
      <c r="AF220" s="3">
        <f t="shared" si="165"/>
        <v>6378107.611244035</v>
      </c>
      <c r="AG220" s="2">
        <f t="shared" si="166"/>
        <v>20326.312772237867</v>
      </c>
      <c r="AH220" s="2">
        <f t="shared" si="153"/>
        <v>-1.4822184104586535</v>
      </c>
      <c r="AI220" s="2">
        <f t="shared" si="154"/>
        <v>465.09903843377924</v>
      </c>
      <c r="AJ220" s="1">
        <f t="shared" si="155"/>
        <v>-13384787.034308337</v>
      </c>
      <c r="AK220" s="1">
        <f t="shared" si="156"/>
        <v>9191224.995309731</v>
      </c>
      <c r="AL220" s="1">
        <f t="shared" si="175"/>
        <v>16236721.986540107</v>
      </c>
      <c r="AM220" s="1">
        <f t="shared" si="176"/>
        <v>-13684819.423064301</v>
      </c>
      <c r="AN220" s="1">
        <f t="shared" si="177"/>
        <v>9211551.3080819696</v>
      </c>
      <c r="AO220" s="2">
        <f t="shared" si="167"/>
        <v>1.4822184104586535</v>
      </c>
      <c r="AP220" s="2">
        <f t="shared" si="168"/>
        <v>-465.09903843377924</v>
      </c>
      <c r="AQ220" s="2">
        <f t="shared" si="169"/>
        <v>-5238.1557592877243</v>
      </c>
      <c r="AR220" s="1">
        <f t="shared" si="170"/>
        <v>-1752.6623998805017</v>
      </c>
      <c r="AS220" s="2">
        <f t="shared" si="171"/>
        <v>-5236.6735408772656</v>
      </c>
      <c r="AT220" s="2">
        <f t="shared" si="172"/>
        <v>-2217.7614383142809</v>
      </c>
      <c r="AU220" s="2">
        <f t="shared" si="173"/>
        <v>5686.9337582741246</v>
      </c>
    </row>
    <row r="221" spans="4:47" x14ac:dyDescent="0.2">
      <c r="D221" s="11">
        <f t="shared" si="157"/>
        <v>109</v>
      </c>
      <c r="E221" s="12">
        <f t="shared" si="158"/>
        <v>1.9024088846738192</v>
      </c>
      <c r="F221" s="13">
        <f t="shared" si="135"/>
        <v>-3382164.7725781719</v>
      </c>
      <c r="G221" s="13">
        <f t="shared" si="136"/>
        <v>-7092524.7725781724</v>
      </c>
      <c r="H221" s="13">
        <f t="shared" si="137"/>
        <v>-7092.5247725781728</v>
      </c>
      <c r="I221" s="13">
        <f t="shared" si="138"/>
        <v>9184304.1392697208</v>
      </c>
      <c r="J221" s="12">
        <f t="shared" si="159"/>
        <v>9184.3041392697214</v>
      </c>
      <c r="K221" s="13">
        <f t="shared" si="139"/>
        <v>11604109.193395328</v>
      </c>
      <c r="L221" s="13">
        <f t="shared" si="140"/>
        <v>5507.1320443873092</v>
      </c>
      <c r="M221" s="12">
        <f t="shared" si="141"/>
        <v>-5207.0956462464419</v>
      </c>
      <c r="N221" s="13">
        <f t="shared" si="142"/>
        <v>-1792.9468160430447</v>
      </c>
      <c r="O221" s="12">
        <f t="shared" si="143"/>
        <v>97.890109889629102</v>
      </c>
      <c r="P221" s="13">
        <f t="shared" si="144"/>
        <v>-5207095.6462464416</v>
      </c>
      <c r="Q221" s="13">
        <f t="shared" si="145"/>
        <v>-1792946.8160430447</v>
      </c>
      <c r="R221" s="13">
        <f t="shared" si="160"/>
        <v>5507132.0443873089</v>
      </c>
      <c r="S221" s="1">
        <f t="shared" si="146"/>
        <v>-3367045.0225182492</v>
      </c>
      <c r="T221" s="1">
        <f t="shared" si="174"/>
        <v>10375921.780784704</v>
      </c>
      <c r="U221" s="3">
        <f t="shared" si="147"/>
        <v>10908562.92023048</v>
      </c>
      <c r="V221" s="14">
        <f t="shared" si="134"/>
        <v>60540069806094.992</v>
      </c>
      <c r="W221" s="14">
        <f t="shared" si="148"/>
        <v>15164251677.158772</v>
      </c>
      <c r="X221" s="14">
        <f t="shared" si="149"/>
        <v>-34347695152</v>
      </c>
      <c r="Y221" s="14">
        <f t="shared" si="161"/>
        <v>-19183443474.841228</v>
      </c>
      <c r="Z221" s="12">
        <f t="shared" si="150"/>
        <v>90.034886082962615</v>
      </c>
      <c r="AA221" s="13">
        <f t="shared" si="162"/>
        <v>490840509.33040059</v>
      </c>
      <c r="AB221" s="12">
        <f t="shared" si="151"/>
        <v>16</v>
      </c>
      <c r="AC221" s="14">
        <f t="shared" si="152"/>
        <v>30677531</v>
      </c>
      <c r="AD221" s="2">
        <f t="shared" si="163"/>
        <v>0.18376133616606058</v>
      </c>
      <c r="AE221" s="3">
        <f t="shared" si="164"/>
        <v>3.2072403539618903E-3</v>
      </c>
      <c r="AF221" s="3">
        <f t="shared" si="165"/>
        <v>6378107.1960081682</v>
      </c>
      <c r="AG221" s="2">
        <f t="shared" si="166"/>
        <v>20456.192921111007</v>
      </c>
      <c r="AH221" s="2">
        <f t="shared" si="153"/>
        <v>-1.4916894222436654</v>
      </c>
      <c r="AI221" s="2">
        <f t="shared" si="154"/>
        <v>465.09900815429609</v>
      </c>
      <c r="AJ221" s="1">
        <f t="shared" si="155"/>
        <v>-13470631.968586341</v>
      </c>
      <c r="AK221" s="1">
        <f t="shared" si="156"/>
        <v>9163847.9463486094</v>
      </c>
      <c r="AL221" s="1">
        <f t="shared" si="175"/>
        <v>16292146.415279293</v>
      </c>
      <c r="AM221" s="1">
        <f t="shared" si="176"/>
        <v>-13770664.772578172</v>
      </c>
      <c r="AN221" s="1">
        <f t="shared" si="177"/>
        <v>9184304.1392697208</v>
      </c>
      <c r="AO221" s="2">
        <f t="shared" si="167"/>
        <v>1.4916894222436654</v>
      </c>
      <c r="AP221" s="2">
        <f t="shared" si="168"/>
        <v>-465.09900815429609</v>
      </c>
      <c r="AQ221" s="2">
        <f t="shared" si="169"/>
        <v>-5207.0956462464419</v>
      </c>
      <c r="AR221" s="1">
        <f t="shared" si="170"/>
        <v>-1792.9468160430447</v>
      </c>
      <c r="AS221" s="2">
        <f t="shared" si="171"/>
        <v>-5205.6039568241986</v>
      </c>
      <c r="AT221" s="2">
        <f t="shared" si="172"/>
        <v>-2258.0458241973406</v>
      </c>
      <c r="AU221" s="2">
        <f t="shared" si="173"/>
        <v>5674.2473949836549</v>
      </c>
    </row>
    <row r="222" spans="4:47" x14ac:dyDescent="0.2">
      <c r="D222" s="11">
        <f t="shared" si="157"/>
        <v>109.5</v>
      </c>
      <c r="E222" s="12">
        <f t="shared" si="158"/>
        <v>1.911135530933791</v>
      </c>
      <c r="F222" s="13">
        <f t="shared" si="135"/>
        <v>-3467752.55715003</v>
      </c>
      <c r="G222" s="13">
        <f t="shared" si="136"/>
        <v>-7178112.5571500305</v>
      </c>
      <c r="H222" s="13">
        <f t="shared" si="137"/>
        <v>-7178.1125571500306</v>
      </c>
      <c r="I222" s="13">
        <f t="shared" si="138"/>
        <v>9156357.5501387864</v>
      </c>
      <c r="J222" s="12">
        <f t="shared" si="159"/>
        <v>9156.3575501387859</v>
      </c>
      <c r="K222" s="13">
        <f t="shared" si="139"/>
        <v>11634611.444698036</v>
      </c>
      <c r="L222" s="13">
        <f t="shared" si="140"/>
        <v>5490.7564038712717</v>
      </c>
      <c r="M222" s="12">
        <f t="shared" si="141"/>
        <v>-5175.8148037691426</v>
      </c>
      <c r="N222" s="13">
        <f t="shared" si="142"/>
        <v>-1832.8521499939845</v>
      </c>
      <c r="O222" s="12">
        <f t="shared" si="143"/>
        <v>97.343156767871378</v>
      </c>
      <c r="P222" s="13">
        <f t="shared" si="144"/>
        <v>-5175814.8037691424</v>
      </c>
      <c r="Q222" s="13">
        <f t="shared" si="145"/>
        <v>-1832852.1499939845</v>
      </c>
      <c r="R222" s="13">
        <f t="shared" si="160"/>
        <v>5490756.4038712708</v>
      </c>
      <c r="S222" s="1">
        <f t="shared" si="146"/>
        <v>-3462875.9264545226</v>
      </c>
      <c r="T222" s="1">
        <f t="shared" si="174"/>
        <v>10378201.588878792</v>
      </c>
      <c r="U222" s="3">
        <f t="shared" si="147"/>
        <v>10940684.526181374</v>
      </c>
      <c r="V222" s="14">
        <f t="shared" si="134"/>
        <v>60548029989882.938</v>
      </c>
      <c r="W222" s="14">
        <f t="shared" si="148"/>
        <v>15074202943.326689</v>
      </c>
      <c r="X222" s="14">
        <f t="shared" si="149"/>
        <v>-34257646419</v>
      </c>
      <c r="Y222" s="14">
        <f t="shared" si="161"/>
        <v>-19183443475.673309</v>
      </c>
      <c r="Z222" s="12">
        <f t="shared" si="150"/>
        <v>90.003366701580148</v>
      </c>
      <c r="AA222" s="13">
        <f t="shared" si="162"/>
        <v>492138059.91722864</v>
      </c>
      <c r="AB222" s="12">
        <f t="shared" si="151"/>
        <v>16</v>
      </c>
      <c r="AC222" s="14">
        <f t="shared" si="152"/>
        <v>30758628</v>
      </c>
      <c r="AD222" s="2">
        <f t="shared" si="163"/>
        <v>0.18492807480838477</v>
      </c>
      <c r="AE222" s="3">
        <f t="shared" si="164"/>
        <v>3.2276037847806961E-3</v>
      </c>
      <c r="AF222" s="3">
        <f t="shared" si="165"/>
        <v>6378106.7781274961</v>
      </c>
      <c r="AG222" s="2">
        <f t="shared" si="166"/>
        <v>20586.073061501593</v>
      </c>
      <c r="AH222" s="2">
        <f t="shared" si="153"/>
        <v>-1.5011604334102229</v>
      </c>
      <c r="AI222" s="2">
        <f t="shared" si="154"/>
        <v>465.09897768195054</v>
      </c>
      <c r="AJ222" s="1">
        <f t="shared" si="155"/>
        <v>-13556219.335277528</v>
      </c>
      <c r="AK222" s="1">
        <f t="shared" si="156"/>
        <v>9135771.4770772848</v>
      </c>
      <c r="AL222" s="1">
        <f t="shared" si="175"/>
        <v>16347275.098545665</v>
      </c>
      <c r="AM222" s="1">
        <f t="shared" si="176"/>
        <v>-13856252.557150031</v>
      </c>
      <c r="AN222" s="1">
        <f t="shared" si="177"/>
        <v>9156357.5501387864</v>
      </c>
      <c r="AO222" s="2">
        <f t="shared" si="167"/>
        <v>1.5011604334102229</v>
      </c>
      <c r="AP222" s="2">
        <f t="shared" si="168"/>
        <v>-465.09897768195054</v>
      </c>
      <c r="AQ222" s="2">
        <f t="shared" si="169"/>
        <v>-5175.8148037691426</v>
      </c>
      <c r="AR222" s="1">
        <f t="shared" si="170"/>
        <v>-1832.8521499939845</v>
      </c>
      <c r="AS222" s="2">
        <f t="shared" si="171"/>
        <v>-5174.3136433357322</v>
      </c>
      <c r="AT222" s="2">
        <f t="shared" si="172"/>
        <v>-2297.9511276759349</v>
      </c>
      <c r="AU222" s="2">
        <f t="shared" si="173"/>
        <v>5661.6341337812883</v>
      </c>
    </row>
    <row r="223" spans="4:47" x14ac:dyDescent="0.2">
      <c r="D223" s="11">
        <f t="shared" si="157"/>
        <v>110</v>
      </c>
      <c r="E223" s="12">
        <f t="shared" si="158"/>
        <v>1.9198621771937625</v>
      </c>
      <c r="F223" s="13">
        <f t="shared" si="135"/>
        <v>-3553076.2589387093</v>
      </c>
      <c r="G223" s="13">
        <f t="shared" si="136"/>
        <v>-7263436.2589387093</v>
      </c>
      <c r="H223" s="13">
        <f t="shared" si="137"/>
        <v>-7263.4362589387092</v>
      </c>
      <c r="I223" s="13">
        <f t="shared" si="138"/>
        <v>9127713.6689301282</v>
      </c>
      <c r="J223" s="12">
        <f t="shared" si="159"/>
        <v>9127.7136689301278</v>
      </c>
      <c r="K223" s="13">
        <f t="shared" si="139"/>
        <v>11665018.778794978</v>
      </c>
      <c r="L223" s="13">
        <f t="shared" si="140"/>
        <v>5474.4685871165475</v>
      </c>
      <c r="M223" s="12">
        <f t="shared" si="141"/>
        <v>-5144.3177340376769</v>
      </c>
      <c r="N223" s="13">
        <f t="shared" si="142"/>
        <v>-1872.3785307974729</v>
      </c>
      <c r="O223" s="12">
        <f t="shared" si="143"/>
        <v>96.80140459611485</v>
      </c>
      <c r="P223" s="13">
        <f t="shared" si="144"/>
        <v>-5144317.7340376768</v>
      </c>
      <c r="Q223" s="13">
        <f t="shared" si="145"/>
        <v>-1872378.5307974729</v>
      </c>
      <c r="R223" s="13">
        <f t="shared" si="160"/>
        <v>5474468.5871165469</v>
      </c>
      <c r="S223" s="1">
        <f t="shared" si="146"/>
        <v>-3559038.2209813576</v>
      </c>
      <c r="T223" s="1">
        <f t="shared" si="174"/>
        <v>10379600.361738103</v>
      </c>
      <c r="U223" s="3">
        <f t="shared" si="147"/>
        <v>10972823.55311521</v>
      </c>
      <c r="V223" s="14">
        <f t="shared" si="134"/>
        <v>60555761409348.125</v>
      </c>
      <c r="W223" s="14">
        <f t="shared" si="148"/>
        <v>14984903155.662924</v>
      </c>
      <c r="X223" s="14">
        <f t="shared" si="149"/>
        <v>-34168346631</v>
      </c>
      <c r="Y223" s="14">
        <f t="shared" si="161"/>
        <v>-19183443475.337074</v>
      </c>
      <c r="Z223" s="12">
        <f t="shared" si="150"/>
        <v>89.971161418261943</v>
      </c>
      <c r="AA223" s="13">
        <f t="shared" si="162"/>
        <v>493431662.23397118</v>
      </c>
      <c r="AB223" s="12">
        <f t="shared" si="151"/>
        <v>16</v>
      </c>
      <c r="AC223" s="14">
        <f t="shared" si="152"/>
        <v>30839478</v>
      </c>
      <c r="AD223" s="2">
        <f t="shared" si="163"/>
        <v>0.18609481345070897</v>
      </c>
      <c r="AE223" s="3">
        <f t="shared" si="164"/>
        <v>3.2479672155995018E-3</v>
      </c>
      <c r="AF223" s="3">
        <f t="shared" si="165"/>
        <v>6378106.3576020189</v>
      </c>
      <c r="AG223" s="2">
        <f t="shared" si="166"/>
        <v>20715.953193355766</v>
      </c>
      <c r="AH223" s="2">
        <f t="shared" si="153"/>
        <v>-1.5106314439542949</v>
      </c>
      <c r="AI223" s="2">
        <f t="shared" si="154"/>
        <v>465.09894701674278</v>
      </c>
      <c r="AJ223" s="1">
        <f t="shared" si="155"/>
        <v>-13641542.616540728</v>
      </c>
      <c r="AK223" s="1">
        <f t="shared" si="156"/>
        <v>9106997.7157367729</v>
      </c>
      <c r="AL223" s="1">
        <f t="shared" si="175"/>
        <v>16402106.338922804</v>
      </c>
      <c r="AM223" s="1">
        <f t="shared" si="176"/>
        <v>-13941576.258938709</v>
      </c>
      <c r="AN223" s="1">
        <f t="shared" si="177"/>
        <v>9127713.6689301282</v>
      </c>
      <c r="AO223" s="2">
        <f t="shared" si="167"/>
        <v>1.5106314439542949</v>
      </c>
      <c r="AP223" s="2">
        <f t="shared" si="168"/>
        <v>-465.09894701674278</v>
      </c>
      <c r="AQ223" s="2">
        <f t="shared" si="169"/>
        <v>-5144.3177340376769</v>
      </c>
      <c r="AR223" s="1">
        <f t="shared" si="170"/>
        <v>-1872.3785307974729</v>
      </c>
      <c r="AS223" s="2">
        <f t="shared" si="171"/>
        <v>-5142.8071025937224</v>
      </c>
      <c r="AT223" s="2">
        <f t="shared" si="172"/>
        <v>-2337.4774778142155</v>
      </c>
      <c r="AU223" s="2">
        <f t="shared" si="173"/>
        <v>5649.0942507429581</v>
      </c>
    </row>
    <row r="224" spans="4:47" x14ac:dyDescent="0.2">
      <c r="D224" s="11">
        <f t="shared" si="157"/>
        <v>110.5</v>
      </c>
      <c r="E224" s="12">
        <f t="shared" si="158"/>
        <v>1.9285888234537341</v>
      </c>
      <c r="F224" s="13">
        <f t="shared" si="135"/>
        <v>-3638129.3802139764</v>
      </c>
      <c r="G224" s="13">
        <f t="shared" si="136"/>
        <v>-7348489.3802139759</v>
      </c>
      <c r="H224" s="13">
        <f t="shared" si="137"/>
        <v>-7348.4893802139759</v>
      </c>
      <c r="I224" s="13">
        <f t="shared" si="138"/>
        <v>9098374.6769862026</v>
      </c>
      <c r="J224" s="12">
        <f t="shared" si="159"/>
        <v>9098.3746769862028</v>
      </c>
      <c r="K224" s="13">
        <f t="shared" si="139"/>
        <v>11695328.893790947</v>
      </c>
      <c r="L224" s="13">
        <f t="shared" si="140"/>
        <v>5458.2691406542617</v>
      </c>
      <c r="M224" s="12">
        <f t="shared" si="141"/>
        <v>-5112.6089054835975</v>
      </c>
      <c r="N224" s="13">
        <f t="shared" si="142"/>
        <v>-1911.5261419578924</v>
      </c>
      <c r="O224" s="12">
        <f t="shared" si="143"/>
        <v>96.264828203272657</v>
      </c>
      <c r="P224" s="13">
        <f t="shared" si="144"/>
        <v>-5112608.9054835979</v>
      </c>
      <c r="Q224" s="13">
        <f t="shared" si="145"/>
        <v>-1911526.1419578923</v>
      </c>
      <c r="R224" s="13">
        <f t="shared" si="160"/>
        <v>5458269.1406542622</v>
      </c>
      <c r="S224" s="1">
        <f t="shared" si="146"/>
        <v>-3655524.8890776811</v>
      </c>
      <c r="T224" s="1">
        <f t="shared" si="174"/>
        <v>10380109.234424999</v>
      </c>
      <c r="U224" s="3">
        <f t="shared" si="147"/>
        <v>11004977.507167451</v>
      </c>
      <c r="V224" s="14">
        <f t="shared" si="134"/>
        <v>60563260953165.078</v>
      </c>
      <c r="W224" s="14">
        <f t="shared" si="148"/>
        <v>14896351005.909307</v>
      </c>
      <c r="X224" s="14">
        <f t="shared" si="149"/>
        <v>-34079794481</v>
      </c>
      <c r="Y224" s="14">
        <f t="shared" si="161"/>
        <v>-19183443475.090691</v>
      </c>
      <c r="Z224" s="12">
        <f t="shared" si="150"/>
        <v>89.938279311566973</v>
      </c>
      <c r="AA224" s="13">
        <f t="shared" si="162"/>
        <v>494721217.76782161</v>
      </c>
      <c r="AB224" s="12">
        <f t="shared" si="151"/>
        <v>16</v>
      </c>
      <c r="AC224" s="14">
        <f t="shared" si="152"/>
        <v>30920076</v>
      </c>
      <c r="AD224" s="2">
        <f t="shared" si="163"/>
        <v>0.18726155209303316</v>
      </c>
      <c r="AE224" s="3">
        <f t="shared" si="164"/>
        <v>3.2683306464183076E-3</v>
      </c>
      <c r="AF224" s="3">
        <f t="shared" si="165"/>
        <v>6378105.9344317364</v>
      </c>
      <c r="AG224" s="2">
        <f t="shared" si="166"/>
        <v>20845.833316619668</v>
      </c>
      <c r="AH224" s="2">
        <f t="shared" si="153"/>
        <v>-1.5201024538718511</v>
      </c>
      <c r="AI224" s="2">
        <f t="shared" si="154"/>
        <v>465.09891615867275</v>
      </c>
      <c r="AJ224" s="1">
        <f t="shared" si="155"/>
        <v>-13726595.314645711</v>
      </c>
      <c r="AK224" s="1">
        <f t="shared" si="156"/>
        <v>9077528.8436695822</v>
      </c>
      <c r="AL224" s="1">
        <f t="shared" si="175"/>
        <v>16456638.44288094</v>
      </c>
      <c r="AM224" s="1">
        <f t="shared" si="176"/>
        <v>-14026629.380213976</v>
      </c>
      <c r="AN224" s="1">
        <f t="shared" si="177"/>
        <v>9098374.6769862026</v>
      </c>
      <c r="AO224" s="2">
        <f t="shared" si="167"/>
        <v>1.5201024538718511</v>
      </c>
      <c r="AP224" s="2">
        <f t="shared" si="168"/>
        <v>-465.09891615867275</v>
      </c>
      <c r="AQ224" s="2">
        <f t="shared" si="169"/>
        <v>-5112.6089054835975</v>
      </c>
      <c r="AR224" s="1">
        <f t="shared" si="170"/>
        <v>-1911.5261419578924</v>
      </c>
      <c r="AS224" s="2">
        <f t="shared" si="171"/>
        <v>-5111.0888030297256</v>
      </c>
      <c r="AT224" s="2">
        <f t="shared" si="172"/>
        <v>-2376.625058116565</v>
      </c>
      <c r="AU224" s="2">
        <f t="shared" si="173"/>
        <v>5636.6280185340775</v>
      </c>
    </row>
    <row r="225" spans="4:47" x14ac:dyDescent="0.2">
      <c r="D225" s="11">
        <f t="shared" si="157"/>
        <v>111</v>
      </c>
      <c r="E225" s="12">
        <f t="shared" si="158"/>
        <v>1.9373154697137058</v>
      </c>
      <c r="F225" s="13">
        <f t="shared" si="135"/>
        <v>-3722905.4438513517</v>
      </c>
      <c r="G225" s="13">
        <f t="shared" si="136"/>
        <v>-7433265.4438513517</v>
      </c>
      <c r="H225" s="13">
        <f t="shared" si="137"/>
        <v>-7433.2654438513518</v>
      </c>
      <c r="I225" s="13">
        <f t="shared" si="138"/>
        <v>9068342.8085848354</v>
      </c>
      <c r="J225" s="12">
        <f t="shared" si="159"/>
        <v>9068.3428085848354</v>
      </c>
      <c r="K225" s="13">
        <f t="shared" si="139"/>
        <v>11725539.49516895</v>
      </c>
      <c r="L225" s="13">
        <f t="shared" si="140"/>
        <v>5442.158605797883</v>
      </c>
      <c r="M225" s="12">
        <f t="shared" si="141"/>
        <v>-5080.6927522662045</v>
      </c>
      <c r="N225" s="13">
        <f t="shared" si="142"/>
        <v>-1950.2952206600976</v>
      </c>
      <c r="O225" s="12">
        <f t="shared" si="143"/>
        <v>95.733402361005332</v>
      </c>
      <c r="P225" s="13">
        <f t="shared" si="144"/>
        <v>-5080692.7522662049</v>
      </c>
      <c r="Q225" s="13">
        <f t="shared" si="145"/>
        <v>-1950295.2206600977</v>
      </c>
      <c r="R225" s="13">
        <f t="shared" si="160"/>
        <v>5442158.6057978831</v>
      </c>
      <c r="S225" s="1">
        <f t="shared" si="146"/>
        <v>-3752328.7270095698</v>
      </c>
      <c r="T225" s="1">
        <f t="shared" si="174"/>
        <v>10379719.347866556</v>
      </c>
      <c r="U225" s="3">
        <f t="shared" si="147"/>
        <v>11037143.861344589</v>
      </c>
      <c r="V225" s="14">
        <f t="shared" ref="V225:V288" si="178">PRODUCT($B$14, N225, G225) - PRODUCT($B$14, M225, I225)</f>
        <v>60570525651683.484</v>
      </c>
      <c r="W225" s="14">
        <f t="shared" si="148"/>
        <v>14808545145.329979</v>
      </c>
      <c r="X225" s="14">
        <f t="shared" si="149"/>
        <v>-33991988621</v>
      </c>
      <c r="Y225" s="14">
        <f t="shared" si="161"/>
        <v>-19183443475.670021</v>
      </c>
      <c r="Z225" s="12">
        <f t="shared" si="150"/>
        <v>89.904729660633947</v>
      </c>
      <c r="AA225" s="13">
        <f t="shared" si="162"/>
        <v>496006628.31415087</v>
      </c>
      <c r="AB225" s="12">
        <f t="shared" si="151"/>
        <v>16</v>
      </c>
      <c r="AC225" s="14">
        <f t="shared" si="152"/>
        <v>31000414</v>
      </c>
      <c r="AD225" s="2">
        <f t="shared" si="163"/>
        <v>0.18842829073535736</v>
      </c>
      <c r="AE225" s="3">
        <f t="shared" si="164"/>
        <v>3.288694077237113E-3</v>
      </c>
      <c r="AF225" s="3">
        <f t="shared" si="165"/>
        <v>6378105.5086166495</v>
      </c>
      <c r="AG225" s="2">
        <f t="shared" si="166"/>
        <v>20975.713431239445</v>
      </c>
      <c r="AH225" s="2">
        <f t="shared" si="153"/>
        <v>-1.5295734631591711</v>
      </c>
      <c r="AI225" s="2">
        <f t="shared" si="154"/>
        <v>465.0988851077405</v>
      </c>
      <c r="AJ225" s="1">
        <f t="shared" si="155"/>
        <v>-13811370.952468</v>
      </c>
      <c r="AK225" s="1">
        <f t="shared" si="156"/>
        <v>9047367.0951535963</v>
      </c>
      <c r="AL225" s="1">
        <f t="shared" si="175"/>
        <v>16510869.720918545</v>
      </c>
      <c r="AM225" s="1">
        <f t="shared" si="176"/>
        <v>-14111405.443851352</v>
      </c>
      <c r="AN225" s="1">
        <f t="shared" si="177"/>
        <v>9068342.8085848354</v>
      </c>
      <c r="AO225" s="2">
        <f t="shared" si="167"/>
        <v>1.5295734631591711</v>
      </c>
      <c r="AP225" s="2">
        <f t="shared" si="168"/>
        <v>-465.0988851077405</v>
      </c>
      <c r="AQ225" s="2">
        <f t="shared" si="169"/>
        <v>-5080.6927522662045</v>
      </c>
      <c r="AR225" s="1">
        <f t="shared" si="170"/>
        <v>-1950.2952206600976</v>
      </c>
      <c r="AS225" s="2">
        <f t="shared" si="171"/>
        <v>-5079.1631788030454</v>
      </c>
      <c r="AT225" s="2">
        <f t="shared" si="172"/>
        <v>-2415.394105767838</v>
      </c>
      <c r="AU225" s="2">
        <f t="shared" si="173"/>
        <v>5624.2357065726428</v>
      </c>
    </row>
    <row r="226" spans="4:47" x14ac:dyDescent="0.2">
      <c r="D226" s="11">
        <f t="shared" si="157"/>
        <v>111.5</v>
      </c>
      <c r="E226" s="12">
        <f t="shared" si="158"/>
        <v>1.9460421159736774</v>
      </c>
      <c r="F226" s="13">
        <f t="shared" si="135"/>
        <v>-3807397.9938253616</v>
      </c>
      <c r="G226" s="13">
        <f t="shared" si="136"/>
        <v>-7517757.9938253611</v>
      </c>
      <c r="H226" s="13">
        <f t="shared" si="137"/>
        <v>-7517.7579938253612</v>
      </c>
      <c r="I226" s="13">
        <f t="shared" si="138"/>
        <v>9037620.3507690746</v>
      </c>
      <c r="J226" s="12">
        <f t="shared" si="159"/>
        <v>9037.6203507690752</v>
      </c>
      <c r="K226" s="13">
        <f t="shared" si="139"/>
        <v>11755648.295962263</v>
      </c>
      <c r="L226" s="13">
        <f t="shared" si="140"/>
        <v>5426.1375187807262</v>
      </c>
      <c r="M226" s="12">
        <f t="shared" si="141"/>
        <v>-5048.57367375998</v>
      </c>
      <c r="N226" s="13">
        <f t="shared" si="142"/>
        <v>-1988.6860570078707</v>
      </c>
      <c r="O226" s="12">
        <f t="shared" si="143"/>
        <v>95.207101795128381</v>
      </c>
      <c r="P226" s="13">
        <f t="shared" si="144"/>
        <v>-5048573.6737599801</v>
      </c>
      <c r="Q226" s="13">
        <f t="shared" si="145"/>
        <v>-1988686.0570078706</v>
      </c>
      <c r="R226" s="13">
        <f t="shared" si="160"/>
        <v>5426137.518780726</v>
      </c>
      <c r="S226" s="1">
        <f t="shared" si="146"/>
        <v>-3849442.3421410955</v>
      </c>
      <c r="T226" s="1">
        <f t="shared" si="174"/>
        <v>10378421.85216338</v>
      </c>
      <c r="U226" s="3">
        <f t="shared" si="147"/>
        <v>11069320.055311937</v>
      </c>
      <c r="V226" s="14">
        <f t="shared" si="178"/>
        <v>60577552678610.141</v>
      </c>
      <c r="W226" s="14">
        <f t="shared" si="148"/>
        <v>14721484186.359926</v>
      </c>
      <c r="X226" s="14">
        <f t="shared" si="149"/>
        <v>-33904927662</v>
      </c>
      <c r="Y226" s="14">
        <f t="shared" si="161"/>
        <v>-19183443475.640076</v>
      </c>
      <c r="Z226" s="12">
        <f t="shared" si="150"/>
        <v>89.87052194321214</v>
      </c>
      <c r="AA226" s="13">
        <f t="shared" si="162"/>
        <v>497287795.98393911</v>
      </c>
      <c r="AB226" s="12">
        <f t="shared" si="151"/>
        <v>16</v>
      </c>
      <c r="AC226" s="14">
        <f t="shared" si="152"/>
        <v>31080487</v>
      </c>
      <c r="AD226" s="2">
        <f t="shared" si="163"/>
        <v>0.18959502937768155</v>
      </c>
      <c r="AE226" s="3">
        <f t="shared" si="164"/>
        <v>3.3090575080559187E-3</v>
      </c>
      <c r="AF226" s="3">
        <f t="shared" si="165"/>
        <v>6378105.0801567575</v>
      </c>
      <c r="AG226" s="2">
        <f t="shared" si="166"/>
        <v>21105.593537161232</v>
      </c>
      <c r="AH226" s="2">
        <f t="shared" si="153"/>
        <v>-1.5390444718121201</v>
      </c>
      <c r="AI226" s="2">
        <f t="shared" si="154"/>
        <v>465.09885386394592</v>
      </c>
      <c r="AJ226" s="1">
        <f t="shared" si="155"/>
        <v>-13895863.07398212</v>
      </c>
      <c r="AK226" s="1">
        <f t="shared" si="156"/>
        <v>9016514.7572319135</v>
      </c>
      <c r="AL226" s="1">
        <f t="shared" si="175"/>
        <v>16564798.487704</v>
      </c>
      <c r="AM226" s="1">
        <f t="shared" si="176"/>
        <v>-14195897.993825361</v>
      </c>
      <c r="AN226" s="1">
        <f t="shared" si="177"/>
        <v>9037620.3507690746</v>
      </c>
      <c r="AO226" s="2">
        <f t="shared" si="167"/>
        <v>1.5390444718121201</v>
      </c>
      <c r="AP226" s="2">
        <f t="shared" si="168"/>
        <v>-465.09885386394592</v>
      </c>
      <c r="AQ226" s="2">
        <f t="shared" si="169"/>
        <v>-5048.57367375998</v>
      </c>
      <c r="AR226" s="1">
        <f t="shared" si="170"/>
        <v>-1988.6860570078707</v>
      </c>
      <c r="AS226" s="2">
        <f t="shared" si="171"/>
        <v>-5047.0346292881677</v>
      </c>
      <c r="AT226" s="2">
        <f t="shared" si="172"/>
        <v>-2453.7849108718165</v>
      </c>
      <c r="AU226" s="2">
        <f t="shared" si="173"/>
        <v>5611.917581188819</v>
      </c>
    </row>
    <row r="227" spans="4:47" x14ac:dyDescent="0.2">
      <c r="D227" s="11">
        <f t="shared" si="157"/>
        <v>112</v>
      </c>
      <c r="E227" s="12">
        <f t="shared" si="158"/>
        <v>1.9547687622336491</v>
      </c>
      <c r="F227" s="13">
        <f t="shared" si="135"/>
        <v>-3891600.5957012028</v>
      </c>
      <c r="G227" s="13">
        <f t="shared" si="136"/>
        <v>-7601960.5957012028</v>
      </c>
      <c r="H227" s="13">
        <f t="shared" si="137"/>
        <v>-7601.9605957012027</v>
      </c>
      <c r="I227" s="13">
        <f t="shared" si="138"/>
        <v>9006209.6431730352</v>
      </c>
      <c r="J227" s="12">
        <f t="shared" si="159"/>
        <v>9006.2096431730351</v>
      </c>
      <c r="K227" s="13">
        <f t="shared" si="139"/>
        <v>11785653.016925992</v>
      </c>
      <c r="L227" s="13">
        <f t="shared" si="140"/>
        <v>5410.2064108904124</v>
      </c>
      <c r="M227" s="12">
        <f t="shared" si="141"/>
        <v>-5016.2560340513173</v>
      </c>
      <c r="N227" s="13">
        <f t="shared" si="142"/>
        <v>-2026.6989932605859</v>
      </c>
      <c r="O227" s="12">
        <f t="shared" si="143"/>
        <v>94.685901196688604</v>
      </c>
      <c r="P227" s="13">
        <f t="shared" si="144"/>
        <v>-5016256.0340513177</v>
      </c>
      <c r="Q227" s="13">
        <f t="shared" si="145"/>
        <v>-2026698.9932605859</v>
      </c>
      <c r="R227" s="13">
        <f t="shared" si="160"/>
        <v>5410206.4108904134</v>
      </c>
      <c r="S227" s="1">
        <f t="shared" si="146"/>
        <v>-3946858.1507825921</v>
      </c>
      <c r="T227" s="1">
        <f t="shared" si="174"/>
        <v>10376207.909991251</v>
      </c>
      <c r="U227" s="3">
        <f t="shared" si="147"/>
        <v>11101503.495192172</v>
      </c>
      <c r="V227" s="14">
        <f t="shared" si="178"/>
        <v>60584339352612.18</v>
      </c>
      <c r="W227" s="14">
        <f t="shared" si="148"/>
        <v>14635166704.219858</v>
      </c>
      <c r="X227" s="14">
        <f t="shared" si="149"/>
        <v>-33818610179</v>
      </c>
      <c r="Y227" s="14">
        <f t="shared" si="161"/>
        <v>-19183443474.780144</v>
      </c>
      <c r="Z227" s="12">
        <f t="shared" si="150"/>
        <v>89.835665833586447</v>
      </c>
      <c r="AA227" s="13">
        <f t="shared" si="162"/>
        <v>498564623.21132433</v>
      </c>
      <c r="AB227" s="12">
        <f t="shared" si="151"/>
        <v>16</v>
      </c>
      <c r="AC227" s="14">
        <f t="shared" si="152"/>
        <v>31160288</v>
      </c>
      <c r="AD227" s="2">
        <f t="shared" si="163"/>
        <v>0.19076176802000575</v>
      </c>
      <c r="AE227" s="3">
        <f t="shared" si="164"/>
        <v>3.3294209388747245E-3</v>
      </c>
      <c r="AF227" s="3">
        <f t="shared" si="165"/>
        <v>6378104.6490520621</v>
      </c>
      <c r="AG227" s="2">
        <f t="shared" si="166"/>
        <v>21235.473634331182</v>
      </c>
      <c r="AH227" s="2">
        <f t="shared" si="153"/>
        <v>-1.5485154798269785</v>
      </c>
      <c r="AI227" s="2">
        <f t="shared" si="154"/>
        <v>465.09882242728924</v>
      </c>
      <c r="AJ227" s="1">
        <f t="shared" si="155"/>
        <v>-13980065.244753264</v>
      </c>
      <c r="AK227" s="1">
        <f t="shared" si="156"/>
        <v>8984974.1695387047</v>
      </c>
      <c r="AL227" s="1">
        <f t="shared" si="175"/>
        <v>16618423.062217301</v>
      </c>
      <c r="AM227" s="1">
        <f t="shared" si="176"/>
        <v>-14280100.595701203</v>
      </c>
      <c r="AN227" s="1">
        <f t="shared" si="177"/>
        <v>9006209.6431730352</v>
      </c>
      <c r="AO227" s="2">
        <f t="shared" si="167"/>
        <v>1.5485154798269785</v>
      </c>
      <c r="AP227" s="2">
        <f t="shared" si="168"/>
        <v>-465.09882242728924</v>
      </c>
      <c r="AQ227" s="2">
        <f t="shared" si="169"/>
        <v>-5016.2560340513173</v>
      </c>
      <c r="AR227" s="1">
        <f t="shared" si="170"/>
        <v>-2026.6989932605859</v>
      </c>
      <c r="AS227" s="2">
        <f t="shared" si="171"/>
        <v>-5014.7075185714903</v>
      </c>
      <c r="AT227" s="2">
        <f t="shared" si="172"/>
        <v>-2491.7978156878753</v>
      </c>
      <c r="AU227" s="2">
        <f t="shared" si="173"/>
        <v>5599.67390578097</v>
      </c>
    </row>
    <row r="228" spans="4:47" x14ac:dyDescent="0.2">
      <c r="D228" s="11">
        <f t="shared" si="157"/>
        <v>112.5</v>
      </c>
      <c r="E228" s="12">
        <f t="shared" si="158"/>
        <v>1.9634954084936207</v>
      </c>
      <c r="F228" s="13">
        <f t="shared" si="135"/>
        <v>-3975506.8371247347</v>
      </c>
      <c r="G228" s="13">
        <f t="shared" si="136"/>
        <v>-7685866.8371247351</v>
      </c>
      <c r="H228" s="13">
        <f t="shared" si="137"/>
        <v>-7685.866837124735</v>
      </c>
      <c r="I228" s="13">
        <f t="shared" si="138"/>
        <v>8974113.0778437089</v>
      </c>
      <c r="J228" s="12">
        <f t="shared" si="159"/>
        <v>8974.1130778437091</v>
      </c>
      <c r="K228" s="13">
        <f t="shared" si="139"/>
        <v>11815551.386708081</v>
      </c>
      <c r="L228" s="13">
        <f t="shared" si="140"/>
        <v>5394.3658086003115</v>
      </c>
      <c r="M228" s="12">
        <f t="shared" si="141"/>
        <v>-4983.7441614445252</v>
      </c>
      <c r="N228" s="13">
        <f t="shared" si="142"/>
        <v>-2064.33442306805</v>
      </c>
      <c r="O228" s="12">
        <f t="shared" si="143"/>
        <v>94.169775232715892</v>
      </c>
      <c r="P228" s="13">
        <f t="shared" si="144"/>
        <v>-4983744.1614445252</v>
      </c>
      <c r="Q228" s="13">
        <f t="shared" si="145"/>
        <v>-2064334.4230680501</v>
      </c>
      <c r="R228" s="13">
        <f t="shared" si="160"/>
        <v>5394365.8086003112</v>
      </c>
      <c r="S228" s="1">
        <f t="shared" si="146"/>
        <v>-4044568.376079198</v>
      </c>
      <c r="T228" s="1">
        <f t="shared" si="174"/>
        <v>10373068.700096305</v>
      </c>
      <c r="U228" s="3">
        <f t="shared" si="147"/>
        <v>11133691.55337517</v>
      </c>
      <c r="V228" s="14">
        <f t="shared" si="178"/>
        <v>60590883138840.289</v>
      </c>
      <c r="W228" s="14">
        <f t="shared" si="148"/>
        <v>14549591238.498047</v>
      </c>
      <c r="X228" s="14">
        <f t="shared" si="149"/>
        <v>-33733034714</v>
      </c>
      <c r="Y228" s="14">
        <f t="shared" si="161"/>
        <v>-19183443475.501953</v>
      </c>
      <c r="Z228" s="12">
        <f t="shared" si="150"/>
        <v>89.800171200506256</v>
      </c>
      <c r="AA228" s="13">
        <f t="shared" si="162"/>
        <v>499837012.76095504</v>
      </c>
      <c r="AB228" s="12">
        <f t="shared" si="151"/>
        <v>16</v>
      </c>
      <c r="AC228" s="14">
        <f t="shared" si="152"/>
        <v>31239813</v>
      </c>
      <c r="AD228" s="2">
        <f t="shared" si="163"/>
        <v>0.19192850666232994</v>
      </c>
      <c r="AE228" s="3">
        <f t="shared" si="164"/>
        <v>3.3497843696935299E-3</v>
      </c>
      <c r="AF228" s="3">
        <f t="shared" si="165"/>
        <v>6378104.2153025614</v>
      </c>
      <c r="AG228" s="2">
        <f t="shared" si="166"/>
        <v>21365.353722695429</v>
      </c>
      <c r="AH228" s="2">
        <f t="shared" si="153"/>
        <v>-1.5579864871996114</v>
      </c>
      <c r="AI228" s="2">
        <f t="shared" si="154"/>
        <v>465.09879079777028</v>
      </c>
      <c r="AJ228" s="1">
        <f t="shared" si="155"/>
        <v>-14063971.052427296</v>
      </c>
      <c r="AK228" s="1">
        <f t="shared" si="156"/>
        <v>8952747.7241210137</v>
      </c>
      <c r="AL228" s="1">
        <f t="shared" si="175"/>
        <v>16671741.767891768</v>
      </c>
      <c r="AM228" s="1">
        <f t="shared" si="176"/>
        <v>-14364006.837124735</v>
      </c>
      <c r="AN228" s="1">
        <f t="shared" si="177"/>
        <v>8974113.0778437089</v>
      </c>
      <c r="AO228" s="2">
        <f t="shared" si="167"/>
        <v>1.5579864871996114</v>
      </c>
      <c r="AP228" s="2">
        <f t="shared" si="168"/>
        <v>-465.09879079777028</v>
      </c>
      <c r="AQ228" s="2">
        <f t="shared" si="169"/>
        <v>-4983.7441614445252</v>
      </c>
      <c r="AR228" s="1">
        <f t="shared" si="170"/>
        <v>-2064.33442306805</v>
      </c>
      <c r="AS228" s="2">
        <f t="shared" si="171"/>
        <v>-4982.1861749573254</v>
      </c>
      <c r="AT228" s="2">
        <f t="shared" si="172"/>
        <v>-2529.4332138658201</v>
      </c>
      <c r="AU228" s="2">
        <f t="shared" si="173"/>
        <v>5587.5049409681487</v>
      </c>
    </row>
    <row r="229" spans="4:47" x14ac:dyDescent="0.2">
      <c r="D229" s="11">
        <f t="shared" si="157"/>
        <v>113</v>
      </c>
      <c r="E229" s="12">
        <f t="shared" si="158"/>
        <v>1.9722220547535925</v>
      </c>
      <c r="F229" s="13">
        <f t="shared" si="135"/>
        <v>-4059110.3283108207</v>
      </c>
      <c r="G229" s="13">
        <f t="shared" si="136"/>
        <v>-7769470.3283108212</v>
      </c>
      <c r="H229" s="13">
        <f t="shared" si="137"/>
        <v>-7769.4703283108211</v>
      </c>
      <c r="I229" s="13">
        <f t="shared" si="138"/>
        <v>8941333.0990588125</v>
      </c>
      <c r="J229" s="12">
        <f t="shared" si="159"/>
        <v>8941.3330990588129</v>
      </c>
      <c r="K229" s="13">
        <f t="shared" si="139"/>
        <v>11845341.142019799</v>
      </c>
      <c r="L229" s="13">
        <f t="shared" si="140"/>
        <v>5378.6162336979123</v>
      </c>
      <c r="M229" s="12">
        <f t="shared" si="141"/>
        <v>-4951.0423479770134</v>
      </c>
      <c r="N229" s="13">
        <f t="shared" si="142"/>
        <v>-2101.5927907035129</v>
      </c>
      <c r="O229" s="12">
        <f t="shared" si="143"/>
        <v>93.658698556655949</v>
      </c>
      <c r="P229" s="13">
        <f t="shared" si="144"/>
        <v>-4951042.3479770133</v>
      </c>
      <c r="Q229" s="13">
        <f t="shared" si="145"/>
        <v>-2101592.7907035127</v>
      </c>
      <c r="R229" s="13">
        <f t="shared" si="160"/>
        <v>5378616.2336979127</v>
      </c>
      <c r="S229" s="1">
        <f t="shared" si="146"/>
        <v>-4142565.0459426143</v>
      </c>
      <c r="T229" s="1">
        <f t="shared" si="174"/>
        <v>10368995.420884207</v>
      </c>
      <c r="U229" s="3">
        <f t="shared" si="147"/>
        <v>11165881.568339474</v>
      </c>
      <c r="V229" s="14">
        <f t="shared" si="178"/>
        <v>60597181650371.602</v>
      </c>
      <c r="W229" s="14">
        <f t="shared" si="148"/>
        <v>14464756294.699358</v>
      </c>
      <c r="X229" s="14">
        <f t="shared" si="149"/>
        <v>-33648199770</v>
      </c>
      <c r="Y229" s="14">
        <f t="shared" si="161"/>
        <v>-19183443475.300644</v>
      </c>
      <c r="Z229" s="12">
        <f t="shared" si="150"/>
        <v>89.764048105004235</v>
      </c>
      <c r="AA229" s="13">
        <f t="shared" si="162"/>
        <v>501104867.73546714</v>
      </c>
      <c r="AB229" s="12">
        <f t="shared" si="151"/>
        <v>16</v>
      </c>
      <c r="AC229" s="14">
        <f t="shared" si="152"/>
        <v>31319054</v>
      </c>
      <c r="AD229" s="2">
        <f t="shared" si="163"/>
        <v>0.19309524530465413</v>
      </c>
      <c r="AE229" s="3">
        <f t="shared" si="164"/>
        <v>3.3701478005123357E-3</v>
      </c>
      <c r="AF229" s="3">
        <f t="shared" si="165"/>
        <v>6378103.7789082564</v>
      </c>
      <c r="AG229" s="2">
        <f t="shared" si="166"/>
        <v>21495.23380220012</v>
      </c>
      <c r="AH229" s="2">
        <f t="shared" si="153"/>
        <v>-1.5674574939262984</v>
      </c>
      <c r="AI229" s="2">
        <f t="shared" si="154"/>
        <v>465.0987589753891</v>
      </c>
      <c r="AJ229" s="1">
        <f t="shared" si="155"/>
        <v>-14147574.107219078</v>
      </c>
      <c r="AK229" s="1">
        <f t="shared" si="156"/>
        <v>8919837.8652566131</v>
      </c>
      <c r="AL229" s="1">
        <f t="shared" si="175"/>
        <v>16724752.932755729</v>
      </c>
      <c r="AM229" s="1">
        <f t="shared" si="176"/>
        <v>-14447610.328310821</v>
      </c>
      <c r="AN229" s="1">
        <f t="shared" si="177"/>
        <v>8941333.0990588125</v>
      </c>
      <c r="AO229" s="2">
        <f t="shared" si="167"/>
        <v>1.5674574939262984</v>
      </c>
      <c r="AP229" s="2">
        <f t="shared" si="168"/>
        <v>-465.0987589753891</v>
      </c>
      <c r="AQ229" s="2">
        <f t="shared" si="169"/>
        <v>-4951.0423479770134</v>
      </c>
      <c r="AR229" s="1">
        <f t="shared" si="170"/>
        <v>-2101.5927907035129</v>
      </c>
      <c r="AS229" s="2">
        <f t="shared" si="171"/>
        <v>-4949.4748904830867</v>
      </c>
      <c r="AT229" s="2">
        <f t="shared" si="172"/>
        <v>-2566.691549678902</v>
      </c>
      <c r="AU229" s="2">
        <f t="shared" si="173"/>
        <v>5575.4109447390201</v>
      </c>
    </row>
    <row r="230" spans="4:47" x14ac:dyDescent="0.2">
      <c r="D230" s="11">
        <f t="shared" si="157"/>
        <v>113.5</v>
      </c>
      <c r="E230" s="12">
        <f t="shared" si="158"/>
        <v>1.980948701013564</v>
      </c>
      <c r="F230" s="13">
        <f t="shared" si="135"/>
        <v>-4142404.7025299193</v>
      </c>
      <c r="G230" s="13">
        <f t="shared" si="136"/>
        <v>-7852764.7025299193</v>
      </c>
      <c r="H230" s="13">
        <f t="shared" si="137"/>
        <v>-7852.7647025299193</v>
      </c>
      <c r="I230" s="13">
        <f t="shared" si="138"/>
        <v>8907872.2031406462</v>
      </c>
      <c r="J230" s="12">
        <f t="shared" si="159"/>
        <v>8907.8722031406469</v>
      </c>
      <c r="K230" s="13">
        <f t="shared" si="139"/>
        <v>11875020.027805664</v>
      </c>
      <c r="L230" s="13">
        <f t="shared" si="140"/>
        <v>5362.9582034101413</v>
      </c>
      <c r="M230" s="12">
        <f t="shared" si="141"/>
        <v>-4918.1548489436154</v>
      </c>
      <c r="N230" s="13">
        <f t="shared" si="142"/>
        <v>-2138.4745902948048</v>
      </c>
      <c r="O230" s="12">
        <f t="shared" si="143"/>
        <v>93.152645818491052</v>
      </c>
      <c r="P230" s="13">
        <f t="shared" si="144"/>
        <v>-4918154.8489436153</v>
      </c>
      <c r="Q230" s="13">
        <f t="shared" si="145"/>
        <v>-2138474.5902948049</v>
      </c>
      <c r="R230" s="13">
        <f t="shared" si="160"/>
        <v>5362958.2034101412</v>
      </c>
      <c r="S230" s="1">
        <f t="shared" si="146"/>
        <v>-4240839.9910290865</v>
      </c>
      <c r="T230" s="1">
        <f t="shared" si="174"/>
        <v>10363979.294103906</v>
      </c>
      <c r="U230" s="3">
        <f t="shared" si="147"/>
        <v>11198070.84448594</v>
      </c>
      <c r="V230" s="14">
        <f t="shared" si="178"/>
        <v>60603232649570.383</v>
      </c>
      <c r="W230" s="14">
        <f t="shared" si="148"/>
        <v>14380660345.762064</v>
      </c>
      <c r="X230" s="14">
        <f t="shared" si="149"/>
        <v>-33564103821</v>
      </c>
      <c r="Y230" s="14">
        <f t="shared" si="161"/>
        <v>-19183443475.237938</v>
      </c>
      <c r="Z230" s="12">
        <f t="shared" si="150"/>
        <v>89.727306798224376</v>
      </c>
      <c r="AA230" s="13">
        <f t="shared" si="162"/>
        <v>502368091.58275127</v>
      </c>
      <c r="AB230" s="12">
        <f t="shared" si="151"/>
        <v>16</v>
      </c>
      <c r="AC230" s="14">
        <f t="shared" si="152"/>
        <v>31398005</v>
      </c>
      <c r="AD230" s="2">
        <f t="shared" si="163"/>
        <v>0.19426198394697833</v>
      </c>
      <c r="AE230" s="3">
        <f t="shared" si="164"/>
        <v>3.3905112313311414E-3</v>
      </c>
      <c r="AF230" s="3">
        <f t="shared" si="165"/>
        <v>6378103.339869149</v>
      </c>
      <c r="AG230" s="2">
        <f t="shared" si="166"/>
        <v>21625.1138727914</v>
      </c>
      <c r="AH230" s="2">
        <f t="shared" si="153"/>
        <v>-1.5769285000029056</v>
      </c>
      <c r="AI230" s="2">
        <f t="shared" si="154"/>
        <v>465.09872696014583</v>
      </c>
      <c r="AJ230" s="1">
        <f t="shared" si="155"/>
        <v>-14230868.042399067</v>
      </c>
      <c r="AK230" s="1">
        <f t="shared" si="156"/>
        <v>8886247.0892678555</v>
      </c>
      <c r="AL230" s="1">
        <f t="shared" si="175"/>
        <v>16777454.889574178</v>
      </c>
      <c r="AM230" s="1">
        <f t="shared" si="176"/>
        <v>-14530904.702529918</v>
      </c>
      <c r="AN230" s="1">
        <f t="shared" si="177"/>
        <v>8907872.2031406462</v>
      </c>
      <c r="AO230" s="2">
        <f t="shared" si="167"/>
        <v>1.5769285000029056</v>
      </c>
      <c r="AP230" s="2">
        <f t="shared" si="168"/>
        <v>-465.09872696014583</v>
      </c>
      <c r="AQ230" s="2">
        <f t="shared" si="169"/>
        <v>-4918.1548489436154</v>
      </c>
      <c r="AR230" s="1">
        <f t="shared" si="170"/>
        <v>-2138.4745902948048</v>
      </c>
      <c r="AS230" s="2">
        <f t="shared" si="171"/>
        <v>-4916.5779204436121</v>
      </c>
      <c r="AT230" s="2">
        <f t="shared" si="172"/>
        <v>-2603.5733172549508</v>
      </c>
      <c r="AU230" s="2">
        <f t="shared" si="173"/>
        <v>5563.3921725971804</v>
      </c>
    </row>
    <row r="231" spans="4:47" x14ac:dyDescent="0.2">
      <c r="D231" s="11">
        <f t="shared" si="157"/>
        <v>114</v>
      </c>
      <c r="E231" s="12">
        <f t="shared" si="158"/>
        <v>1.9896753472735358</v>
      </c>
      <c r="F231" s="13">
        <f t="shared" si="135"/>
        <v>-4225383.6165929511</v>
      </c>
      <c r="G231" s="13">
        <f t="shared" si="136"/>
        <v>-7935743.6165929511</v>
      </c>
      <c r="H231" s="13">
        <f t="shared" si="137"/>
        <v>-7935.7436165929512</v>
      </c>
      <c r="I231" s="13">
        <f t="shared" si="138"/>
        <v>8873732.9382659793</v>
      </c>
      <c r="J231" s="12">
        <f t="shared" si="159"/>
        <v>8873.7329382659791</v>
      </c>
      <c r="K231" s="13">
        <f t="shared" si="139"/>
        <v>11904585.79741279</v>
      </c>
      <c r="L231" s="13">
        <f t="shared" si="140"/>
        <v>5347.3922305256347</v>
      </c>
      <c r="M231" s="12">
        <f t="shared" si="141"/>
        <v>-4885.0858824300294</v>
      </c>
      <c r="N231" s="13">
        <f t="shared" si="142"/>
        <v>-2174.9803650536128</v>
      </c>
      <c r="O231" s="12">
        <f t="shared" si="143"/>
        <v>92.651591674555164</v>
      </c>
      <c r="P231" s="13">
        <f t="shared" si="144"/>
        <v>-4885085.8824300291</v>
      </c>
      <c r="Q231" s="13">
        <f t="shared" si="145"/>
        <v>-2174980.3650536127</v>
      </c>
      <c r="R231" s="13">
        <f t="shared" si="160"/>
        <v>5347392.2305256343</v>
      </c>
      <c r="S231" s="1">
        <f t="shared" si="146"/>
        <v>-4339384.8427667478</v>
      </c>
      <c r="T231" s="1">
        <f t="shared" si="174"/>
        <v>10358011.568626426</v>
      </c>
      <c r="U231" s="3">
        <f t="shared" si="147"/>
        <v>11230256.651984079</v>
      </c>
      <c r="V231" s="14">
        <f t="shared" si="178"/>
        <v>60609034049366.688</v>
      </c>
      <c r="W231" s="14">
        <f t="shared" si="148"/>
        <v>14297301833.542961</v>
      </c>
      <c r="X231" s="14">
        <f t="shared" si="149"/>
        <v>-33480745309</v>
      </c>
      <c r="Y231" s="14">
        <f t="shared" si="161"/>
        <v>-19183443475.457039</v>
      </c>
      <c r="Z231" s="12">
        <f t="shared" si="150"/>
        <v>89.689957719117487</v>
      </c>
      <c r="AA231" s="13">
        <f t="shared" si="162"/>
        <v>503626588.10349059</v>
      </c>
      <c r="AB231" s="12">
        <f t="shared" si="151"/>
        <v>16</v>
      </c>
      <c r="AC231" s="14">
        <f t="shared" si="152"/>
        <v>31476661</v>
      </c>
      <c r="AD231" s="2">
        <f t="shared" si="163"/>
        <v>0.19542872258930252</v>
      </c>
      <c r="AE231" s="3">
        <f t="shared" si="164"/>
        <v>3.4108746621499472E-3</v>
      </c>
      <c r="AF231" s="3">
        <f t="shared" si="165"/>
        <v>6378102.8981852364</v>
      </c>
      <c r="AG231" s="2">
        <f t="shared" si="166"/>
        <v>21754.993934415408</v>
      </c>
      <c r="AH231" s="2">
        <f t="shared" si="153"/>
        <v>-1.5863995054257123</v>
      </c>
      <c r="AI231" s="2">
        <f t="shared" si="154"/>
        <v>465.09869475204027</v>
      </c>
      <c r="AJ231" s="1">
        <f t="shared" si="155"/>
        <v>-14313846.514778187</v>
      </c>
      <c r="AK231" s="1">
        <f t="shared" si="156"/>
        <v>8851977.944331564</v>
      </c>
      <c r="AL231" s="1">
        <f t="shared" si="175"/>
        <v>16829845.975990396</v>
      </c>
      <c r="AM231" s="1">
        <f t="shared" si="176"/>
        <v>-14613883.616592951</v>
      </c>
      <c r="AN231" s="1">
        <f t="shared" si="177"/>
        <v>8873732.9382659793</v>
      </c>
      <c r="AO231" s="2">
        <f t="shared" si="167"/>
        <v>1.5863995054257123</v>
      </c>
      <c r="AP231" s="2">
        <f t="shared" si="168"/>
        <v>-465.09869475204027</v>
      </c>
      <c r="AQ231" s="2">
        <f t="shared" si="169"/>
        <v>-4885.0858824300294</v>
      </c>
      <c r="AR231" s="1">
        <f t="shared" si="170"/>
        <v>-2174.9803650536128</v>
      </c>
      <c r="AS231" s="2">
        <f t="shared" si="171"/>
        <v>-4883.4994829246034</v>
      </c>
      <c r="AT231" s="2">
        <f t="shared" si="172"/>
        <v>-2640.0790598056528</v>
      </c>
      <c r="AU231" s="2">
        <f t="shared" si="173"/>
        <v>5551.4488777029337</v>
      </c>
    </row>
    <row r="232" spans="4:47" x14ac:dyDescent="0.2">
      <c r="D232" s="11">
        <f t="shared" si="157"/>
        <v>114.5</v>
      </c>
      <c r="E232" s="12">
        <f t="shared" si="158"/>
        <v>1.9984019935335073</v>
      </c>
      <c r="F232" s="13">
        <f t="shared" si="135"/>
        <v>-4308040.7513343394</v>
      </c>
      <c r="G232" s="13">
        <f t="shared" si="136"/>
        <v>-8018400.7513343394</v>
      </c>
      <c r="H232" s="13">
        <f t="shared" si="137"/>
        <v>-8018.4007513343395</v>
      </c>
      <c r="I232" s="13">
        <f t="shared" si="138"/>
        <v>8838917.9042720124</v>
      </c>
      <c r="J232" s="12">
        <f t="shared" si="159"/>
        <v>8838.9179042720134</v>
      </c>
      <c r="K232" s="13">
        <f t="shared" si="139"/>
        <v>11934036.212759681</v>
      </c>
      <c r="L232" s="13">
        <f t="shared" si="140"/>
        <v>5331.9188235139081</v>
      </c>
      <c r="M232" s="12">
        <f t="shared" si="141"/>
        <v>-4851.8396288552785</v>
      </c>
      <c r="N232" s="13">
        <f t="shared" si="142"/>
        <v>-2211.1107065028218</v>
      </c>
      <c r="O232" s="12">
        <f t="shared" si="143"/>
        <v>92.155510797048464</v>
      </c>
      <c r="P232" s="13">
        <f t="shared" si="144"/>
        <v>-4851839.6288552787</v>
      </c>
      <c r="Q232" s="13">
        <f t="shared" si="145"/>
        <v>-2211110.7065028218</v>
      </c>
      <c r="R232" s="13">
        <f t="shared" si="160"/>
        <v>5331918.8235139074</v>
      </c>
      <c r="S232" s="1">
        <f t="shared" si="146"/>
        <v>-4438191.0314353779</v>
      </c>
      <c r="T232" s="1">
        <f t="shared" si="174"/>
        <v>10351083.52431895</v>
      </c>
      <c r="U232" s="3">
        <f t="shared" si="147"/>
        <v>11262436.226631459</v>
      </c>
      <c r="V232" s="14">
        <f t="shared" si="178"/>
        <v>60614583914451.031</v>
      </c>
      <c r="W232" s="14">
        <f t="shared" si="148"/>
        <v>14214679170.270967</v>
      </c>
      <c r="X232" s="14">
        <f t="shared" si="149"/>
        <v>-33398122646</v>
      </c>
      <c r="Y232" s="14">
        <f t="shared" si="161"/>
        <v>-19183443475.729034</v>
      </c>
      <c r="Z232" s="12">
        <f t="shared" si="150"/>
        <v>89.652011492176143</v>
      </c>
      <c r="AA232" s="13">
        <f t="shared" si="162"/>
        <v>504880261.45821774</v>
      </c>
      <c r="AB232" s="12">
        <f t="shared" si="151"/>
        <v>16</v>
      </c>
      <c r="AC232" s="14">
        <f t="shared" si="152"/>
        <v>31555016</v>
      </c>
      <c r="AD232" s="2">
        <f t="shared" si="163"/>
        <v>0.19659546123162672</v>
      </c>
      <c r="AE232" s="3">
        <f t="shared" si="164"/>
        <v>3.4312380929687526E-3</v>
      </c>
      <c r="AF232" s="3">
        <f t="shared" si="165"/>
        <v>6378102.4538565204</v>
      </c>
      <c r="AG232" s="2">
        <f t="shared" si="166"/>
        <v>21884.873987018284</v>
      </c>
      <c r="AH232" s="2">
        <f t="shared" si="153"/>
        <v>-1.5958705101906878</v>
      </c>
      <c r="AI232" s="2">
        <f t="shared" si="154"/>
        <v>465.09866235107262</v>
      </c>
      <c r="AJ232" s="1">
        <f t="shared" si="155"/>
        <v>-14396503.20519086</v>
      </c>
      <c r="AK232" s="1">
        <f t="shared" si="156"/>
        <v>8817033.0302849934</v>
      </c>
      <c r="AL232" s="1">
        <f t="shared" si="175"/>
        <v>16881924.534667462</v>
      </c>
      <c r="AM232" s="1">
        <f t="shared" si="176"/>
        <v>-14696540.751334339</v>
      </c>
      <c r="AN232" s="1">
        <f t="shared" si="177"/>
        <v>8838917.9042720124</v>
      </c>
      <c r="AO232" s="2">
        <f t="shared" si="167"/>
        <v>1.5958705101906878</v>
      </c>
      <c r="AP232" s="2">
        <f t="shared" si="168"/>
        <v>-465.09866235107262</v>
      </c>
      <c r="AQ232" s="2">
        <f t="shared" si="169"/>
        <v>-4851.8396288552785</v>
      </c>
      <c r="AR232" s="1">
        <f t="shared" si="170"/>
        <v>-2211.1107065028218</v>
      </c>
      <c r="AS232" s="2">
        <f t="shared" si="171"/>
        <v>-4850.2437583450883</v>
      </c>
      <c r="AT232" s="2">
        <f t="shared" si="172"/>
        <v>-2676.2093688538944</v>
      </c>
      <c r="AU232" s="2">
        <f t="shared" si="173"/>
        <v>5539.5813110114059</v>
      </c>
    </row>
    <row r="233" spans="4:47" x14ac:dyDescent="0.2">
      <c r="D233" s="11">
        <f t="shared" si="157"/>
        <v>115</v>
      </c>
      <c r="E233" s="12">
        <f t="shared" si="158"/>
        <v>2.0071286397934789</v>
      </c>
      <c r="F233" s="13">
        <f t="shared" si="135"/>
        <v>-4390369.8120932551</v>
      </c>
      <c r="G233" s="13">
        <f t="shared" si="136"/>
        <v>-8100729.8120932551</v>
      </c>
      <c r="H233" s="13">
        <f t="shared" si="137"/>
        <v>-8100.7298120932555</v>
      </c>
      <c r="I233" s="13">
        <f t="shared" si="138"/>
        <v>8803429.7524583712</v>
      </c>
      <c r="J233" s="12">
        <f t="shared" si="159"/>
        <v>8803.4297524583708</v>
      </c>
      <c r="K233" s="13">
        <f t="shared" si="139"/>
        <v>11963369.044504382</v>
      </c>
      <c r="L233" s="13">
        <f t="shared" si="140"/>
        <v>5316.5384866414815</v>
      </c>
      <c r="M233" s="12">
        <f t="shared" si="141"/>
        <v>-4818.4202305232211</v>
      </c>
      <c r="N233" s="13">
        <f t="shared" si="142"/>
        <v>-2246.8662537019513</v>
      </c>
      <c r="O233" s="12">
        <f t="shared" si="143"/>
        <v>91.664377883259277</v>
      </c>
      <c r="P233" s="13">
        <f t="shared" si="144"/>
        <v>-4818420.2305232212</v>
      </c>
      <c r="Q233" s="13">
        <f t="shared" si="145"/>
        <v>-2246866.2537019514</v>
      </c>
      <c r="R233" s="13">
        <f t="shared" si="160"/>
        <v>5316538.4866414815</v>
      </c>
      <c r="S233" s="1">
        <f t="shared" si="146"/>
        <v>-4537249.7843019664</v>
      </c>
      <c r="T233" s="1">
        <f t="shared" si="174"/>
        <v>10343186.47601462</v>
      </c>
      <c r="U233" s="3">
        <f t="shared" si="147"/>
        <v>11294606.769726867</v>
      </c>
      <c r="V233" s="14">
        <f t="shared" si="178"/>
        <v>60619880462385.125</v>
      </c>
      <c r="W233" s="14">
        <f t="shared" si="148"/>
        <v>14132790739.970047</v>
      </c>
      <c r="X233" s="14">
        <f t="shared" si="149"/>
        <v>-33316234215</v>
      </c>
      <c r="Y233" s="14">
        <f t="shared" si="161"/>
        <v>-19183443475.029953</v>
      </c>
      <c r="Z233" s="12">
        <f t="shared" si="150"/>
        <v>89.613478925028176</v>
      </c>
      <c r="AA233" s="13">
        <f t="shared" si="162"/>
        <v>506129016.17492312</v>
      </c>
      <c r="AB233" s="12">
        <f t="shared" si="151"/>
        <v>16</v>
      </c>
      <c r="AC233" s="14">
        <f t="shared" si="152"/>
        <v>31633063</v>
      </c>
      <c r="AD233" s="2">
        <f t="shared" si="163"/>
        <v>0.19776219987395091</v>
      </c>
      <c r="AE233" s="3">
        <f t="shared" si="164"/>
        <v>3.4516015237875584E-3</v>
      </c>
      <c r="AF233" s="3">
        <f t="shared" si="165"/>
        <v>6378102.0068830019</v>
      </c>
      <c r="AG233" s="2">
        <f t="shared" si="166"/>
        <v>22014.754030546177</v>
      </c>
      <c r="AH233" s="2">
        <f t="shared" si="153"/>
        <v>-1.6053415142938015</v>
      </c>
      <c r="AI233" s="2">
        <f t="shared" si="154"/>
        <v>465.09862975724286</v>
      </c>
      <c r="AJ233" s="1">
        <f t="shared" si="155"/>
        <v>-14478831.818976257</v>
      </c>
      <c r="AK233" s="1">
        <f t="shared" si="156"/>
        <v>8781414.998427825</v>
      </c>
      <c r="AL233" s="1">
        <f t="shared" si="175"/>
        <v>16933688.913429718</v>
      </c>
      <c r="AM233" s="1">
        <f t="shared" si="176"/>
        <v>-14778869.812093254</v>
      </c>
      <c r="AN233" s="1">
        <f t="shared" si="177"/>
        <v>8803429.7524583712</v>
      </c>
      <c r="AO233" s="2">
        <f t="shared" si="167"/>
        <v>1.6053415142938015</v>
      </c>
      <c r="AP233" s="2">
        <f t="shared" si="168"/>
        <v>-465.09862975724286</v>
      </c>
      <c r="AQ233" s="2">
        <f t="shared" si="169"/>
        <v>-4818.4202305232211</v>
      </c>
      <c r="AR233" s="1">
        <f t="shared" si="170"/>
        <v>-2246.8662537019513</v>
      </c>
      <c r="AS233" s="2">
        <f t="shared" si="171"/>
        <v>-4816.8148890089269</v>
      </c>
      <c r="AT233" s="2">
        <f t="shared" si="172"/>
        <v>-2711.9648834591944</v>
      </c>
      <c r="AU233" s="2">
        <f t="shared" si="173"/>
        <v>5527.7897214070945</v>
      </c>
    </row>
    <row r="234" spans="4:47" x14ac:dyDescent="0.2">
      <c r="D234" s="11">
        <f t="shared" si="157"/>
        <v>115.5</v>
      </c>
      <c r="E234" s="12">
        <f t="shared" si="158"/>
        <v>2.0158552860534504</v>
      </c>
      <c r="F234" s="13">
        <f t="shared" si="135"/>
        <v>-4472364.529192972</v>
      </c>
      <c r="G234" s="13">
        <f t="shared" si="136"/>
        <v>-8182724.529192972</v>
      </c>
      <c r="H234" s="13">
        <f t="shared" si="137"/>
        <v>-8182.7245291929721</v>
      </c>
      <c r="I234" s="13">
        <f t="shared" si="138"/>
        <v>8767271.185385216</v>
      </c>
      <c r="J234" s="12">
        <f t="shared" si="159"/>
        <v>8767.2711853852161</v>
      </c>
      <c r="K234" s="13">
        <f t="shared" si="139"/>
        <v>11992582.072212067</v>
      </c>
      <c r="L234" s="13">
        <f t="shared" si="140"/>
        <v>5301.2517200849043</v>
      </c>
      <c r="M234" s="12">
        <f t="shared" si="141"/>
        <v>-4784.8317911830209</v>
      </c>
      <c r="N234" s="13">
        <f t="shared" si="142"/>
        <v>-2282.2476924706125</v>
      </c>
      <c r="O234" s="12">
        <f t="shared" si="143"/>
        <v>91.178167664497536</v>
      </c>
      <c r="P234" s="13">
        <f t="shared" si="144"/>
        <v>-4784831.7911830209</v>
      </c>
      <c r="Q234" s="13">
        <f t="shared" si="145"/>
        <v>-2282247.6924706125</v>
      </c>
      <c r="R234" s="13">
        <f t="shared" si="160"/>
        <v>5301251.7200849038</v>
      </c>
      <c r="S234" s="1">
        <f t="shared" si="146"/>
        <v>-4636552.1238151956</v>
      </c>
      <c r="T234" s="1">
        <f t="shared" si="174"/>
        <v>10334311.777578052</v>
      </c>
      <c r="U234" s="3">
        <f t="shared" si="147"/>
        <v>11326765.44795749</v>
      </c>
      <c r="V234" s="14">
        <f t="shared" si="178"/>
        <v>60624922064627.375</v>
      </c>
      <c r="W234" s="14">
        <f t="shared" si="148"/>
        <v>14051634899.851578</v>
      </c>
      <c r="X234" s="14">
        <f t="shared" si="149"/>
        <v>-33235078375</v>
      </c>
      <c r="Y234" s="14">
        <f t="shared" si="161"/>
        <v>-19183443475.148422</v>
      </c>
      <c r="Z234" s="12">
        <f t="shared" si="150"/>
        <v>89.574371006036941</v>
      </c>
      <c r="AA234" s="13">
        <f t="shared" si="162"/>
        <v>507372757.15606833</v>
      </c>
      <c r="AB234" s="12">
        <f t="shared" si="151"/>
        <v>16</v>
      </c>
      <c r="AC234" s="14">
        <f t="shared" si="152"/>
        <v>31710797</v>
      </c>
      <c r="AD234" s="2">
        <f t="shared" si="163"/>
        <v>0.19892893851627511</v>
      </c>
      <c r="AE234" s="3">
        <f t="shared" si="164"/>
        <v>3.4719649546063641E-3</v>
      </c>
      <c r="AF234" s="3">
        <f t="shared" si="165"/>
        <v>6378101.5572646791</v>
      </c>
      <c r="AG234" s="2">
        <f t="shared" si="166"/>
        <v>22144.634064945229</v>
      </c>
      <c r="AH234" s="2">
        <f t="shared" si="153"/>
        <v>-1.6148125177313326</v>
      </c>
      <c r="AI234" s="2">
        <f t="shared" si="154"/>
        <v>465.09859697055094</v>
      </c>
      <c r="AJ234" s="1">
        <f t="shared" si="155"/>
        <v>-14560826.086457651</v>
      </c>
      <c r="AK234" s="1">
        <f t="shared" si="156"/>
        <v>8745126.5513202716</v>
      </c>
      <c r="AL234" s="1">
        <f t="shared" si="175"/>
        <v>16985137.465404052</v>
      </c>
      <c r="AM234" s="1">
        <f t="shared" si="176"/>
        <v>-14860864.529192973</v>
      </c>
      <c r="AN234" s="1">
        <f t="shared" si="177"/>
        <v>8767271.185385216</v>
      </c>
      <c r="AO234" s="2">
        <f t="shared" si="167"/>
        <v>1.6148125177313326</v>
      </c>
      <c r="AP234" s="2">
        <f t="shared" si="168"/>
        <v>-465.09859697055094</v>
      </c>
      <c r="AQ234" s="2">
        <f t="shared" si="169"/>
        <v>-4784.8317911830209</v>
      </c>
      <c r="AR234" s="1">
        <f t="shared" si="170"/>
        <v>-2282.2476924706125</v>
      </c>
      <c r="AS234" s="2">
        <f t="shared" si="171"/>
        <v>-4783.2169786652894</v>
      </c>
      <c r="AT234" s="2">
        <f t="shared" si="172"/>
        <v>-2747.3462894411632</v>
      </c>
      <c r="AU234" s="2">
        <f t="shared" si="173"/>
        <v>5516.0743558347749</v>
      </c>
    </row>
    <row r="235" spans="4:47" x14ac:dyDescent="0.2">
      <c r="D235" s="11">
        <f t="shared" si="157"/>
        <v>116</v>
      </c>
      <c r="E235" s="12">
        <f t="shared" si="158"/>
        <v>2.0245819323134224</v>
      </c>
      <c r="F235" s="13">
        <f t="shared" si="135"/>
        <v>-4554018.6584183322</v>
      </c>
      <c r="G235" s="13">
        <f t="shared" si="136"/>
        <v>-8264378.6584183322</v>
      </c>
      <c r="H235" s="13">
        <f t="shared" si="137"/>
        <v>-8264.3786584183326</v>
      </c>
      <c r="I235" s="13">
        <f t="shared" si="138"/>
        <v>8730444.9566674214</v>
      </c>
      <c r="J235" s="12">
        <f t="shared" si="159"/>
        <v>8730.4449566674211</v>
      </c>
      <c r="K235" s="13">
        <f t="shared" si="139"/>
        <v>12021673.084521972</v>
      </c>
      <c r="L235" s="13">
        <f t="shared" si="140"/>
        <v>5286.0590200407105</v>
      </c>
      <c r="M235" s="12">
        <f t="shared" si="141"/>
        <v>-4751.0783755985995</v>
      </c>
      <c r="N235" s="13">
        <f t="shared" si="142"/>
        <v>-2317.2557546099938</v>
      </c>
      <c r="O235" s="12">
        <f t="shared" si="143"/>
        <v>90.696854914747405</v>
      </c>
      <c r="P235" s="13">
        <f t="shared" si="144"/>
        <v>-4751078.3755985992</v>
      </c>
      <c r="Q235" s="13">
        <f t="shared" si="145"/>
        <v>-2317255.7546099937</v>
      </c>
      <c r="R235" s="13">
        <f t="shared" si="160"/>
        <v>5286059.0200407105</v>
      </c>
      <c r="S235" s="1">
        <f t="shared" si="146"/>
        <v>-4736088.8658623686</v>
      </c>
      <c r="T235" s="1">
        <f t="shared" si="174"/>
        <v>10324450.826066876</v>
      </c>
      <c r="U235" s="3">
        <f t="shared" si="147"/>
        <v>11358909.393300859</v>
      </c>
      <c r="V235" s="14">
        <f t="shared" si="178"/>
        <v>60629707247472.336</v>
      </c>
      <c r="W235" s="14">
        <f t="shared" si="148"/>
        <v>13971209981.676878</v>
      </c>
      <c r="X235" s="14">
        <f t="shared" si="149"/>
        <v>-33154653457</v>
      </c>
      <c r="Y235" s="14">
        <f t="shared" si="161"/>
        <v>-19183443475.32312</v>
      </c>
      <c r="Z235" s="12">
        <f t="shared" si="150"/>
        <v>89.534698901793874</v>
      </c>
      <c r="AA235" s="13">
        <f t="shared" si="162"/>
        <v>508611389.68599522</v>
      </c>
      <c r="AB235" s="12">
        <f t="shared" si="151"/>
        <v>16</v>
      </c>
      <c r="AC235" s="14">
        <f t="shared" si="152"/>
        <v>31788211</v>
      </c>
      <c r="AD235" s="2">
        <f t="shared" si="163"/>
        <v>0.2000956771585993</v>
      </c>
      <c r="AE235" s="3">
        <f t="shared" si="164"/>
        <v>3.4923283854251695E-3</v>
      </c>
      <c r="AF235" s="3">
        <f t="shared" si="165"/>
        <v>6378101.1050015539</v>
      </c>
      <c r="AG235" s="2">
        <f t="shared" si="166"/>
        <v>22274.514090161578</v>
      </c>
      <c r="AH235" s="2">
        <f t="shared" si="153"/>
        <v>-1.6242835204991473</v>
      </c>
      <c r="AI235" s="2">
        <f t="shared" si="154"/>
        <v>465.09856399099687</v>
      </c>
      <c r="AJ235" s="1">
        <f t="shared" si="155"/>
        <v>-14642479.763419885</v>
      </c>
      <c r="AK235" s="1">
        <f t="shared" si="156"/>
        <v>8708170.4425772596</v>
      </c>
      <c r="AL235" s="1">
        <f t="shared" si="175"/>
        <v>17036268.54916114</v>
      </c>
      <c r="AM235" s="1">
        <f t="shared" si="176"/>
        <v>-14942518.658418331</v>
      </c>
      <c r="AN235" s="1">
        <f t="shared" si="177"/>
        <v>8730444.9566674214</v>
      </c>
      <c r="AO235" s="2">
        <f t="shared" si="167"/>
        <v>1.6242835204991473</v>
      </c>
      <c r="AP235" s="2">
        <f t="shared" si="168"/>
        <v>-465.09856399099687</v>
      </c>
      <c r="AQ235" s="2">
        <f t="shared" si="169"/>
        <v>-4751.0783755985995</v>
      </c>
      <c r="AR235" s="1">
        <f t="shared" si="170"/>
        <v>-2317.2557546099938</v>
      </c>
      <c r="AS235" s="2">
        <f t="shared" si="171"/>
        <v>-4749.4540920781001</v>
      </c>
      <c r="AT235" s="2">
        <f t="shared" si="172"/>
        <v>-2782.3543186009906</v>
      </c>
      <c r="AU235" s="2">
        <f t="shared" si="173"/>
        <v>5504.4354594267879</v>
      </c>
    </row>
    <row r="236" spans="4:47" x14ac:dyDescent="0.2">
      <c r="D236" s="11">
        <f t="shared" si="157"/>
        <v>116.5</v>
      </c>
      <c r="E236" s="12">
        <f t="shared" si="158"/>
        <v>2.033308578573394</v>
      </c>
      <c r="F236" s="13">
        <f t="shared" si="135"/>
        <v>-4635325.9814912491</v>
      </c>
      <c r="G236" s="13">
        <f t="shared" si="136"/>
        <v>-8345685.9814912491</v>
      </c>
      <c r="H236" s="13">
        <f t="shared" si="137"/>
        <v>-8345.6859814912495</v>
      </c>
      <c r="I236" s="13">
        <f t="shared" si="138"/>
        <v>8692953.870764887</v>
      </c>
      <c r="J236" s="12">
        <f t="shared" si="159"/>
        <v>8692.9538707648862</v>
      </c>
      <c r="K236" s="13">
        <f t="shared" si="139"/>
        <v>12050639.879313704</v>
      </c>
      <c r="L236" s="13">
        <f t="shared" si="140"/>
        <v>5270.9608788322703</v>
      </c>
      <c r="M236" s="12">
        <f t="shared" si="141"/>
        <v>-4717.1640091270065</v>
      </c>
      <c r="N236" s="13">
        <f t="shared" si="142"/>
        <v>-2351.8912171223155</v>
      </c>
      <c r="O236" s="12">
        <f t="shared" si="143"/>
        <v>90.220414459043724</v>
      </c>
      <c r="P236" s="13">
        <f t="shared" si="144"/>
        <v>-4717164.0091270069</v>
      </c>
      <c r="Q236" s="13">
        <f t="shared" si="145"/>
        <v>-2351891.2171223154</v>
      </c>
      <c r="R236" s="13">
        <f t="shared" si="160"/>
        <v>5270960.8788322704</v>
      </c>
      <c r="S236" s="1">
        <f t="shared" si="146"/>
        <v>-4835850.6180920871</v>
      </c>
      <c r="T236" s="1">
        <f t="shared" si="174"/>
        <v>10313595.065989101</v>
      </c>
      <c r="U236" s="3">
        <f t="shared" si="147"/>
        <v>11391035.702941868</v>
      </c>
      <c r="V236" s="14">
        <f t="shared" si="178"/>
        <v>60634234692903.531</v>
      </c>
      <c r="W236" s="14">
        <f t="shared" si="148"/>
        <v>13891514293.09013</v>
      </c>
      <c r="X236" s="14">
        <f t="shared" si="149"/>
        <v>-33074957768</v>
      </c>
      <c r="Y236" s="14">
        <f t="shared" si="161"/>
        <v>-19183443474.90987</v>
      </c>
      <c r="Z236" s="12">
        <f t="shared" si="150"/>
        <v>89.494473954638551</v>
      </c>
      <c r="AA236" s="13">
        <f t="shared" si="162"/>
        <v>509844819.43795466</v>
      </c>
      <c r="AB236" s="12">
        <f t="shared" si="151"/>
        <v>16</v>
      </c>
      <c r="AC236" s="14">
        <f t="shared" si="152"/>
        <v>31865301</v>
      </c>
      <c r="AD236" s="2">
        <f t="shared" si="163"/>
        <v>0.20126241580092349</v>
      </c>
      <c r="AE236" s="3">
        <f t="shared" si="164"/>
        <v>3.5126918162439753E-3</v>
      </c>
      <c r="AF236" s="3">
        <f t="shared" si="165"/>
        <v>6378100.6500936262</v>
      </c>
      <c r="AG236" s="2">
        <f t="shared" si="166"/>
        <v>22404.394106141368</v>
      </c>
      <c r="AH236" s="2">
        <f t="shared" si="153"/>
        <v>-1.6337545225935246</v>
      </c>
      <c r="AI236" s="2">
        <f t="shared" si="154"/>
        <v>465.09853081858068</v>
      </c>
      <c r="AJ236" s="1">
        <f t="shared" si="155"/>
        <v>-14723786.631584875</v>
      </c>
      <c r="AK236" s="1">
        <f t="shared" si="156"/>
        <v>8670549.4766587447</v>
      </c>
      <c r="AL236" s="1">
        <f t="shared" si="175"/>
        <v>17087080.528856438</v>
      </c>
      <c r="AM236" s="1">
        <f t="shared" si="176"/>
        <v>-15023825.981491249</v>
      </c>
      <c r="AN236" s="1">
        <f t="shared" si="177"/>
        <v>8692953.870764887</v>
      </c>
      <c r="AO236" s="2">
        <f t="shared" si="167"/>
        <v>1.6337545225935246</v>
      </c>
      <c r="AP236" s="2">
        <f t="shared" si="168"/>
        <v>-465.09853081858068</v>
      </c>
      <c r="AQ236" s="2">
        <f t="shared" si="169"/>
        <v>-4717.1640091270065</v>
      </c>
      <c r="AR236" s="1">
        <f t="shared" si="170"/>
        <v>-2351.8912171223155</v>
      </c>
      <c r="AS236" s="2">
        <f t="shared" si="171"/>
        <v>-4715.5302546044131</v>
      </c>
      <c r="AT236" s="2">
        <f t="shared" si="172"/>
        <v>-2816.9897479408965</v>
      </c>
      <c r="AU236" s="2">
        <f t="shared" si="173"/>
        <v>5492.8732756266709</v>
      </c>
    </row>
    <row r="237" spans="4:47" x14ac:dyDescent="0.2">
      <c r="D237" s="11">
        <f t="shared" si="157"/>
        <v>117</v>
      </c>
      <c r="E237" s="12">
        <f t="shared" si="158"/>
        <v>2.0420352248333655</v>
      </c>
      <c r="F237" s="13">
        <f t="shared" si="135"/>
        <v>-4716280.3065442806</v>
      </c>
      <c r="G237" s="13">
        <f t="shared" si="136"/>
        <v>-8426640.3065442815</v>
      </c>
      <c r="H237" s="13">
        <f t="shared" si="137"/>
        <v>-8426.640306544281</v>
      </c>
      <c r="I237" s="13">
        <f t="shared" si="138"/>
        <v>8654800.7827689536</v>
      </c>
      <c r="J237" s="12">
        <f t="shared" si="159"/>
        <v>8654.8007827689544</v>
      </c>
      <c r="K237" s="13">
        <f t="shared" si="139"/>
        <v>12079480.263872895</v>
      </c>
      <c r="L237" s="13">
        <f t="shared" si="140"/>
        <v>5255.9577850135802</v>
      </c>
      <c r="M237" s="12">
        <f t="shared" si="141"/>
        <v>-4683.0926773057427</v>
      </c>
      <c r="N237" s="13">
        <f t="shared" si="142"/>
        <v>-2386.1549014282764</v>
      </c>
      <c r="O237" s="12">
        <f t="shared" si="143"/>
        <v>89.748821181579231</v>
      </c>
      <c r="P237" s="13">
        <f t="shared" si="144"/>
        <v>-4683092.6773057431</v>
      </c>
      <c r="Q237" s="13">
        <f t="shared" si="145"/>
        <v>-2386154.9014282762</v>
      </c>
      <c r="R237" s="13">
        <f t="shared" si="160"/>
        <v>5255957.7850135798</v>
      </c>
      <c r="S237" s="1">
        <f t="shared" si="146"/>
        <v>-4935827.7783063026</v>
      </c>
      <c r="T237" s="1">
        <f t="shared" si="174"/>
        <v>10301735.993656363</v>
      </c>
      <c r="U237" s="3">
        <f t="shared" si="147"/>
        <v>11423141.439205557</v>
      </c>
      <c r="V237" s="14">
        <f t="shared" si="178"/>
        <v>60638503239359.008</v>
      </c>
      <c r="W237" s="14">
        <f t="shared" si="148"/>
        <v>13812546118.92243</v>
      </c>
      <c r="X237" s="14">
        <f t="shared" si="149"/>
        <v>-32995989594</v>
      </c>
      <c r="Y237" s="14">
        <f t="shared" si="161"/>
        <v>-19183443475.077568</v>
      </c>
      <c r="Z237" s="12">
        <f t="shared" si="150"/>
        <v>89.453707680014205</v>
      </c>
      <c r="AA237" s="13">
        <f t="shared" si="162"/>
        <v>511072952.48159045</v>
      </c>
      <c r="AB237" s="12">
        <f t="shared" si="151"/>
        <v>17</v>
      </c>
      <c r="AC237" s="14">
        <f t="shared" si="152"/>
        <v>30063114</v>
      </c>
      <c r="AD237" s="2">
        <f t="shared" si="163"/>
        <v>0.20250207560839295</v>
      </c>
      <c r="AE237" s="3">
        <f t="shared" si="164"/>
        <v>3.5343279614889565E-3</v>
      </c>
      <c r="AF237" s="3">
        <f t="shared" si="165"/>
        <v>6378100.1638560342</v>
      </c>
      <c r="AG237" s="2">
        <f t="shared" si="166"/>
        <v>22542.391612939133</v>
      </c>
      <c r="AH237" s="2">
        <f t="shared" si="153"/>
        <v>-1.6438174615763557</v>
      </c>
      <c r="AI237" s="2">
        <f t="shared" si="154"/>
        <v>465.09849536156895</v>
      </c>
      <c r="AJ237" s="1">
        <f t="shared" si="155"/>
        <v>-14804740.470400315</v>
      </c>
      <c r="AK237" s="1">
        <f t="shared" si="156"/>
        <v>8632258.3911560141</v>
      </c>
      <c r="AL237" s="1">
        <f t="shared" si="175"/>
        <v>17137567.660773579</v>
      </c>
      <c r="AM237" s="1">
        <f t="shared" si="176"/>
        <v>-15104780.306544282</v>
      </c>
      <c r="AN237" s="1">
        <f t="shared" si="177"/>
        <v>8654800.7827689536</v>
      </c>
      <c r="AO237" s="2">
        <f t="shared" si="167"/>
        <v>1.6438174615763557</v>
      </c>
      <c r="AP237" s="2">
        <f t="shared" si="168"/>
        <v>-465.09849536156895</v>
      </c>
      <c r="AQ237" s="2">
        <f t="shared" si="169"/>
        <v>-4683.0926773057427</v>
      </c>
      <c r="AR237" s="1">
        <f t="shared" si="170"/>
        <v>-2386.1549014282764</v>
      </c>
      <c r="AS237" s="2">
        <f t="shared" si="171"/>
        <v>-4681.4488598441667</v>
      </c>
      <c r="AT237" s="2">
        <f t="shared" si="172"/>
        <v>-2851.2533967898453</v>
      </c>
      <c r="AU237" s="2">
        <f t="shared" si="173"/>
        <v>5481.387539669302</v>
      </c>
    </row>
    <row r="238" spans="4:47" x14ac:dyDescent="0.2">
      <c r="D238" s="11">
        <f t="shared" si="157"/>
        <v>117.5</v>
      </c>
      <c r="E238" s="12">
        <f t="shared" si="158"/>
        <v>2.0507618710933371</v>
      </c>
      <c r="F238" s="13">
        <f t="shared" si="135"/>
        <v>-4796875.4685921483</v>
      </c>
      <c r="G238" s="13">
        <f t="shared" si="136"/>
        <v>-8507235.4685921483</v>
      </c>
      <c r="H238" s="13">
        <f t="shared" si="137"/>
        <v>-8507.2354685921491</v>
      </c>
      <c r="I238" s="13">
        <f t="shared" si="138"/>
        <v>8615988.5981849916</v>
      </c>
      <c r="J238" s="12">
        <f t="shared" si="159"/>
        <v>8615.9885981849911</v>
      </c>
      <c r="K238" s="13">
        <f t="shared" si="139"/>
        <v>12108192.055056199</v>
      </c>
      <c r="L238" s="13">
        <f t="shared" si="140"/>
        <v>5241.0502234699261</v>
      </c>
      <c r="M238" s="12">
        <f t="shared" si="141"/>
        <v>-4648.8683254489642</v>
      </c>
      <c r="N238" s="13">
        <f t="shared" si="142"/>
        <v>-2420.0476725824024</v>
      </c>
      <c r="O238" s="12">
        <f t="shared" si="143"/>
        <v>89.282050033547122</v>
      </c>
      <c r="P238" s="13">
        <f t="shared" si="144"/>
        <v>-4648868.3254489638</v>
      </c>
      <c r="Q238" s="13">
        <f t="shared" si="145"/>
        <v>-2420047.6725824024</v>
      </c>
      <c r="R238" s="13">
        <f t="shared" si="160"/>
        <v>5241050.2234699251</v>
      </c>
      <c r="S238" s="1">
        <f t="shared" si="146"/>
        <v>-5036010.5329251541</v>
      </c>
      <c r="T238" s="1">
        <f t="shared" si="174"/>
        <v>10288865.161632732</v>
      </c>
      <c r="U238" s="3">
        <f t="shared" si="147"/>
        <v>11455223.629506009</v>
      </c>
      <c r="V238" s="14">
        <f t="shared" si="178"/>
        <v>60642511882408.516</v>
      </c>
      <c r="W238" s="14">
        <f t="shared" si="148"/>
        <v>13734303722.467081</v>
      </c>
      <c r="X238" s="14">
        <f t="shared" si="149"/>
        <v>-32917747198</v>
      </c>
      <c r="Y238" s="14">
        <f t="shared" si="161"/>
        <v>-19183443475.532921</v>
      </c>
      <c r="Z238" s="12">
        <f t="shared" si="150"/>
        <v>89.412411763869699</v>
      </c>
      <c r="AA238" s="13">
        <f t="shared" si="162"/>
        <v>512295695.28975904</v>
      </c>
      <c r="AB238" s="12">
        <f t="shared" si="151"/>
        <v>17</v>
      </c>
      <c r="AC238" s="14">
        <f t="shared" si="152"/>
        <v>30135040</v>
      </c>
      <c r="AD238" s="2">
        <f t="shared" si="163"/>
        <v>0.20374173541586241</v>
      </c>
      <c r="AE238" s="3">
        <f t="shared" si="164"/>
        <v>3.5559641067339372E-3</v>
      </c>
      <c r="AF238" s="3">
        <f t="shared" si="165"/>
        <v>6378099.6746327076</v>
      </c>
      <c r="AG238" s="2">
        <f t="shared" si="166"/>
        <v>22680.389109184289</v>
      </c>
      <c r="AH238" s="2">
        <f t="shared" si="153"/>
        <v>-1.653880399789678</v>
      </c>
      <c r="AI238" s="2">
        <f t="shared" si="154"/>
        <v>465.09845968683402</v>
      </c>
      <c r="AJ238" s="1">
        <f t="shared" si="155"/>
        <v>-14885335.143224856</v>
      </c>
      <c r="AK238" s="1">
        <f t="shared" si="156"/>
        <v>8593308.2090758067</v>
      </c>
      <c r="AL238" s="1">
        <f t="shared" si="175"/>
        <v>17187732.494494282</v>
      </c>
      <c r="AM238" s="1">
        <f t="shared" si="176"/>
        <v>-15185375.468592148</v>
      </c>
      <c r="AN238" s="1">
        <f t="shared" si="177"/>
        <v>8615988.5981849916</v>
      </c>
      <c r="AO238" s="2">
        <f t="shared" si="167"/>
        <v>1.653880399789678</v>
      </c>
      <c r="AP238" s="2">
        <f t="shared" si="168"/>
        <v>-465.09845968683402</v>
      </c>
      <c r="AQ238" s="2">
        <f t="shared" si="169"/>
        <v>-4648.8683254489642</v>
      </c>
      <c r="AR238" s="1">
        <f t="shared" si="170"/>
        <v>-2420.0476725824024</v>
      </c>
      <c r="AS238" s="2">
        <f t="shared" si="171"/>
        <v>-4647.2144450491742</v>
      </c>
      <c r="AT238" s="2">
        <f t="shared" si="172"/>
        <v>-2885.1461322692362</v>
      </c>
      <c r="AU238" s="2">
        <f t="shared" si="173"/>
        <v>5469.9790038739484</v>
      </c>
    </row>
    <row r="239" spans="4:47" x14ac:dyDescent="0.2">
      <c r="D239" s="11">
        <f t="shared" si="157"/>
        <v>118</v>
      </c>
      <c r="E239" s="12">
        <f t="shared" si="158"/>
        <v>2.0594885173533091</v>
      </c>
      <c r="F239" s="13">
        <f t="shared" si="135"/>
        <v>-4877105.3300012276</v>
      </c>
      <c r="G239" s="13">
        <f t="shared" si="136"/>
        <v>-8587465.3300012276</v>
      </c>
      <c r="H239" s="13">
        <f t="shared" si="137"/>
        <v>-8587.4653300012269</v>
      </c>
      <c r="I239" s="13">
        <f t="shared" si="138"/>
        <v>8576520.2727111168</v>
      </c>
      <c r="J239" s="12">
        <f t="shared" si="159"/>
        <v>8576.5202727111173</v>
      </c>
      <c r="K239" s="13">
        <f t="shared" si="139"/>
        <v>12136773.079455588</v>
      </c>
      <c r="L239" s="13">
        <f t="shared" si="140"/>
        <v>5226.2386755154957</v>
      </c>
      <c r="M239" s="12">
        <f t="shared" si="141"/>
        <v>-4614.4948582526331</v>
      </c>
      <c r="N239" s="13">
        <f t="shared" si="142"/>
        <v>-2453.5704384863247</v>
      </c>
      <c r="O239" s="12">
        <f t="shared" si="143"/>
        <v>88.820076040726306</v>
      </c>
      <c r="P239" s="13">
        <f t="shared" si="144"/>
        <v>-4614494.8582526334</v>
      </c>
      <c r="Q239" s="13">
        <f t="shared" si="145"/>
        <v>-2453570.4384863246</v>
      </c>
      <c r="R239" s="13">
        <f t="shared" si="160"/>
        <v>5226238.6755154962</v>
      </c>
      <c r="S239" s="1">
        <f t="shared" si="146"/>
        <v>-5136388.8555283546</v>
      </c>
      <c r="T239" s="1">
        <f t="shared" si="174"/>
        <v>10274974.183278881</v>
      </c>
      <c r="U239" s="3">
        <f t="shared" si="147"/>
        <v>11487279.26631208</v>
      </c>
      <c r="V239" s="14">
        <f t="shared" si="178"/>
        <v>60646259775342.141</v>
      </c>
      <c r="W239" s="14">
        <f t="shared" si="148"/>
        <v>13656785346.726982</v>
      </c>
      <c r="X239" s="14">
        <f t="shared" si="149"/>
        <v>-32840228822</v>
      </c>
      <c r="Y239" s="14">
        <f t="shared" si="161"/>
        <v>-19183443475.273018</v>
      </c>
      <c r="Z239" s="12">
        <f t="shared" si="150"/>
        <v>89.370598059913931</v>
      </c>
      <c r="AA239" s="13">
        <f t="shared" si="162"/>
        <v>513512954.745938</v>
      </c>
      <c r="AB239" s="12">
        <f t="shared" si="151"/>
        <v>17</v>
      </c>
      <c r="AC239" s="14">
        <f t="shared" si="152"/>
        <v>30206644</v>
      </c>
      <c r="AD239" s="2">
        <f t="shared" si="163"/>
        <v>0.20498139522333186</v>
      </c>
      <c r="AE239" s="3">
        <f t="shared" si="164"/>
        <v>3.5776002519789184E-3</v>
      </c>
      <c r="AF239" s="3">
        <f t="shared" si="165"/>
        <v>6378099.1824236484</v>
      </c>
      <c r="AG239" s="2">
        <f t="shared" si="166"/>
        <v>22818.386594812237</v>
      </c>
      <c r="AH239" s="2">
        <f t="shared" si="153"/>
        <v>-1.6639433372287815</v>
      </c>
      <c r="AI239" s="2">
        <f t="shared" si="154"/>
        <v>465.09842379437589</v>
      </c>
      <c r="AJ239" s="1">
        <f t="shared" si="155"/>
        <v>-14965564.512424875</v>
      </c>
      <c r="AK239" s="1">
        <f t="shared" si="156"/>
        <v>8553701.8861163054</v>
      </c>
      <c r="AL239" s="1">
        <f t="shared" si="175"/>
        <v>17237573.411942311</v>
      </c>
      <c r="AM239" s="1">
        <f t="shared" si="176"/>
        <v>-15265605.330001228</v>
      </c>
      <c r="AN239" s="1">
        <f t="shared" si="177"/>
        <v>8576520.2727111168</v>
      </c>
      <c r="AO239" s="2">
        <f t="shared" si="167"/>
        <v>1.6639433372287815</v>
      </c>
      <c r="AP239" s="2">
        <f t="shared" si="168"/>
        <v>-465.09842379437589</v>
      </c>
      <c r="AQ239" s="2">
        <f t="shared" si="169"/>
        <v>-4614.4948582526331</v>
      </c>
      <c r="AR239" s="1">
        <f t="shared" si="170"/>
        <v>-2453.5704384863247</v>
      </c>
      <c r="AS239" s="2">
        <f t="shared" si="171"/>
        <v>-4612.8309149154047</v>
      </c>
      <c r="AT239" s="2">
        <f t="shared" si="172"/>
        <v>-2918.6688622807005</v>
      </c>
      <c r="AU239" s="2">
        <f t="shared" si="173"/>
        <v>5458.6479074259969</v>
      </c>
    </row>
    <row r="240" spans="4:47" x14ac:dyDescent="0.2">
      <c r="D240" s="11">
        <f t="shared" si="157"/>
        <v>118.5</v>
      </c>
      <c r="E240" s="12">
        <f t="shared" si="158"/>
        <v>2.0682151636132806</v>
      </c>
      <c r="F240" s="13">
        <f t="shared" si="135"/>
        <v>-4956963.7809569426</v>
      </c>
      <c r="G240" s="13">
        <f t="shared" si="136"/>
        <v>-8667323.7809569426</v>
      </c>
      <c r="H240" s="13">
        <f t="shared" si="137"/>
        <v>-8667.3237809569437</v>
      </c>
      <c r="I240" s="13">
        <f t="shared" si="138"/>
        <v>8536398.8120131269</v>
      </c>
      <c r="J240" s="12">
        <f t="shared" si="159"/>
        <v>8536.3988120131271</v>
      </c>
      <c r="K240" s="13">
        <f t="shared" si="139"/>
        <v>12165221.173561987</v>
      </c>
      <c r="L240" s="13">
        <f t="shared" si="140"/>
        <v>5211.5236189878606</v>
      </c>
      <c r="M240" s="12">
        <f t="shared" si="141"/>
        <v>-4579.9761394085481</v>
      </c>
      <c r="N240" s="13">
        <f t="shared" si="142"/>
        <v>-2486.7241490999158</v>
      </c>
      <c r="O240" s="12">
        <f t="shared" si="143"/>
        <v>88.362874310812884</v>
      </c>
      <c r="P240" s="13">
        <f t="shared" si="144"/>
        <v>-4579976.1394085484</v>
      </c>
      <c r="Q240" s="13">
        <f t="shared" si="145"/>
        <v>-2486724.1490999158</v>
      </c>
      <c r="R240" s="13">
        <f t="shared" si="160"/>
        <v>5211523.6189878611</v>
      </c>
      <c r="S240" s="1">
        <f t="shared" si="146"/>
        <v>-5236952.5054766601</v>
      </c>
      <c r="T240" s="1">
        <f t="shared" si="174"/>
        <v>10260054.737391114</v>
      </c>
      <c r="U240" s="3">
        <f t="shared" si="147"/>
        <v>11519305.307130292</v>
      </c>
      <c r="V240" s="14">
        <f t="shared" si="178"/>
        <v>60649746229669.219</v>
      </c>
      <c r="W240" s="14">
        <f t="shared" si="148"/>
        <v>13579989215.634163</v>
      </c>
      <c r="X240" s="14">
        <f t="shared" si="149"/>
        <v>-32763432691</v>
      </c>
      <c r="Y240" s="14">
        <f t="shared" si="161"/>
        <v>-19183443475.365837</v>
      </c>
      <c r="Z240" s="12">
        <f t="shared" si="150"/>
        <v>89.328278586919282</v>
      </c>
      <c r="AA240" s="13">
        <f t="shared" si="162"/>
        <v>514724638.15099585</v>
      </c>
      <c r="AB240" s="12">
        <f t="shared" si="151"/>
        <v>17</v>
      </c>
      <c r="AC240" s="14">
        <f t="shared" si="152"/>
        <v>30277919</v>
      </c>
      <c r="AD240" s="2">
        <f t="shared" si="163"/>
        <v>0.20622105503080132</v>
      </c>
      <c r="AE240" s="3">
        <f t="shared" si="164"/>
        <v>3.5992363972238992E-3</v>
      </c>
      <c r="AF240" s="3">
        <f t="shared" si="165"/>
        <v>6378098.6872288547</v>
      </c>
      <c r="AG240" s="2">
        <f t="shared" si="166"/>
        <v>22956.38406975838</v>
      </c>
      <c r="AH240" s="2">
        <f t="shared" si="153"/>
        <v>-1.6740062738889552</v>
      </c>
      <c r="AI240" s="2">
        <f t="shared" si="154"/>
        <v>465.09838768419456</v>
      </c>
      <c r="AJ240" s="1">
        <f t="shared" si="155"/>
        <v>-15045422.468185797</v>
      </c>
      <c r="AK240" s="1">
        <f t="shared" si="156"/>
        <v>8513442.4279433694</v>
      </c>
      <c r="AL240" s="1">
        <f t="shared" si="175"/>
        <v>17287088.80118617</v>
      </c>
      <c r="AM240" s="1">
        <f t="shared" si="176"/>
        <v>-15345463.780956943</v>
      </c>
      <c r="AN240" s="1">
        <f t="shared" si="177"/>
        <v>8536398.8120131269</v>
      </c>
      <c r="AO240" s="2">
        <f t="shared" si="167"/>
        <v>1.6740062738889552</v>
      </c>
      <c r="AP240" s="2">
        <f t="shared" si="168"/>
        <v>-465.09838768419456</v>
      </c>
      <c r="AQ240" s="2">
        <f t="shared" si="169"/>
        <v>-4579.9761394085481</v>
      </c>
      <c r="AR240" s="1">
        <f t="shared" si="170"/>
        <v>-2486.7241490999158</v>
      </c>
      <c r="AS240" s="2">
        <f t="shared" si="171"/>
        <v>-4578.302133134659</v>
      </c>
      <c r="AT240" s="2">
        <f t="shared" si="172"/>
        <v>-2951.8225367841105</v>
      </c>
      <c r="AU240" s="2">
        <f t="shared" si="173"/>
        <v>5447.3944882789565</v>
      </c>
    </row>
    <row r="241" spans="4:47" x14ac:dyDescent="0.2">
      <c r="D241" s="11">
        <f t="shared" si="157"/>
        <v>119</v>
      </c>
      <c r="E241" s="12">
        <f t="shared" si="158"/>
        <v>2.0769418098732522</v>
      </c>
      <c r="F241" s="13">
        <f t="shared" si="135"/>
        <v>-5036444.7399290716</v>
      </c>
      <c r="G241" s="13">
        <f t="shared" si="136"/>
        <v>-8746804.7399290726</v>
      </c>
      <c r="H241" s="13">
        <f t="shared" si="137"/>
        <v>-8746.8047399290735</v>
      </c>
      <c r="I241" s="13">
        <f t="shared" si="138"/>
        <v>8495627.2714955937</v>
      </c>
      <c r="J241" s="12">
        <f t="shared" si="159"/>
        <v>8495.627271495594</v>
      </c>
      <c r="K241" s="13">
        <f t="shared" si="139"/>
        <v>12193534.183928194</v>
      </c>
      <c r="L241" s="13">
        <f t="shared" si="140"/>
        <v>5196.9055283393927</v>
      </c>
      <c r="M241" s="12">
        <f t="shared" si="141"/>
        <v>-4545.3159912273068</v>
      </c>
      <c r="N241" s="13">
        <f t="shared" si="142"/>
        <v>-2519.5097956503105</v>
      </c>
      <c r="O241" s="12">
        <f t="shared" si="143"/>
        <v>87.9104200405054</v>
      </c>
      <c r="P241" s="13">
        <f t="shared" si="144"/>
        <v>-4545315.9912273064</v>
      </c>
      <c r="Q241" s="13">
        <f t="shared" si="145"/>
        <v>-2519509.7956503103</v>
      </c>
      <c r="R241" s="13">
        <f t="shared" si="160"/>
        <v>5196905.5283393925</v>
      </c>
      <c r="S241" s="1">
        <f t="shared" si="146"/>
        <v>-5337691.0266172923</v>
      </c>
      <c r="T241" s="1">
        <f t="shared" si="174"/>
        <v>10244098.572934713</v>
      </c>
      <c r="U241" s="3">
        <f t="shared" si="147"/>
        <v>11551298.674505556</v>
      </c>
      <c r="V241" s="14">
        <f t="shared" si="178"/>
        <v>60652970715527.594</v>
      </c>
      <c r="W241" s="14">
        <f t="shared" si="148"/>
        <v>13503913535.242271</v>
      </c>
      <c r="X241" s="14">
        <f t="shared" si="149"/>
        <v>-32687357011</v>
      </c>
      <c r="Y241" s="14">
        <f t="shared" si="161"/>
        <v>-19183443475.757729</v>
      </c>
      <c r="Z241" s="12">
        <f t="shared" si="150"/>
        <v>89.285465525869554</v>
      </c>
      <c r="AA241" s="13">
        <f t="shared" si="162"/>
        <v>515930653.23060971</v>
      </c>
      <c r="AB241" s="12">
        <f t="shared" si="151"/>
        <v>17</v>
      </c>
      <c r="AC241" s="14">
        <f t="shared" si="152"/>
        <v>30348861</v>
      </c>
      <c r="AD241" s="2">
        <f t="shared" si="163"/>
        <v>0.20746071483827078</v>
      </c>
      <c r="AE241" s="3">
        <f t="shared" si="164"/>
        <v>3.6208725424688804E-3</v>
      </c>
      <c r="AF241" s="3">
        <f t="shared" si="165"/>
        <v>6378098.1890483284</v>
      </c>
      <c r="AG241" s="2">
        <f t="shared" si="166"/>
        <v>23094.381533958116</v>
      </c>
      <c r="AH241" s="2">
        <f t="shared" si="153"/>
        <v>-1.6840692097654886</v>
      </c>
      <c r="AI241" s="2">
        <f t="shared" si="154"/>
        <v>465.09835135629015</v>
      </c>
      <c r="AJ241" s="1">
        <f t="shared" si="155"/>
        <v>-15124902.9289774</v>
      </c>
      <c r="AK241" s="1">
        <f t="shared" si="156"/>
        <v>8472532.8899616357</v>
      </c>
      <c r="AL241" s="1">
        <f t="shared" si="175"/>
        <v>17336277.056579098</v>
      </c>
      <c r="AM241" s="1">
        <f t="shared" si="176"/>
        <v>-15424944.739929073</v>
      </c>
      <c r="AN241" s="1">
        <f t="shared" si="177"/>
        <v>8495627.2714955937</v>
      </c>
      <c r="AO241" s="2">
        <f t="shared" si="167"/>
        <v>1.6840692097654886</v>
      </c>
      <c r="AP241" s="2">
        <f t="shared" si="168"/>
        <v>-465.09835135629015</v>
      </c>
      <c r="AQ241" s="2">
        <f t="shared" si="169"/>
        <v>-4545.3159912273068</v>
      </c>
      <c r="AR241" s="1">
        <f t="shared" si="170"/>
        <v>-2519.5097956503105</v>
      </c>
      <c r="AS241" s="2">
        <f t="shared" si="171"/>
        <v>-4543.631922017541</v>
      </c>
      <c r="AT241" s="2">
        <f t="shared" si="172"/>
        <v>-2984.6081470066006</v>
      </c>
      <c r="AU241" s="2">
        <f t="shared" si="173"/>
        <v>5436.2189832598715</v>
      </c>
    </row>
    <row r="242" spans="4:47" x14ac:dyDescent="0.2">
      <c r="D242" s="11">
        <f t="shared" si="157"/>
        <v>119.5</v>
      </c>
      <c r="E242" s="12">
        <f t="shared" si="158"/>
        <v>2.0856684561332237</v>
      </c>
      <c r="F242" s="13">
        <f t="shared" si="135"/>
        <v>-5115542.1541348668</v>
      </c>
      <c r="G242" s="13">
        <f t="shared" si="136"/>
        <v>-8825902.1541348659</v>
      </c>
      <c r="H242" s="13">
        <f t="shared" si="137"/>
        <v>-8825.9021541348666</v>
      </c>
      <c r="I242" s="13">
        <f t="shared" si="138"/>
        <v>8454208.7560691759</v>
      </c>
      <c r="J242" s="12">
        <f t="shared" si="159"/>
        <v>8454.2087560691762</v>
      </c>
      <c r="K242" s="13">
        <f t="shared" si="139"/>
        <v>12221709.967331052</v>
      </c>
      <c r="L242" s="13">
        <f t="shared" si="140"/>
        <v>5182.3848747255888</v>
      </c>
      <c r="M242" s="12">
        <f t="shared" si="141"/>
        <v>-4510.5181942702002</v>
      </c>
      <c r="N242" s="13">
        <f t="shared" si="142"/>
        <v>-2551.9284098387348</v>
      </c>
      <c r="O242" s="12">
        <f t="shared" si="143"/>
        <v>87.462688522348373</v>
      </c>
      <c r="P242" s="13">
        <f t="shared" si="144"/>
        <v>-4510518.1942702001</v>
      </c>
      <c r="Q242" s="13">
        <f t="shared" si="145"/>
        <v>-2551928.4098387347</v>
      </c>
      <c r="R242" s="13">
        <f t="shared" si="160"/>
        <v>5182384.8747255895</v>
      </c>
      <c r="S242" s="1">
        <f t="shared" si="146"/>
        <v>-5438593.7460770085</v>
      </c>
      <c r="T242" s="1">
        <f t="shared" si="174"/>
        <v>10227097.513871059</v>
      </c>
      <c r="U242" s="3">
        <f t="shared" si="147"/>
        <v>11583256.256040249</v>
      </c>
      <c r="V242" s="14">
        <f t="shared" si="178"/>
        <v>60655932862002.109</v>
      </c>
      <c r="W242" s="14">
        <f t="shared" si="148"/>
        <v>13428556494.892279</v>
      </c>
      <c r="X242" s="14">
        <f t="shared" si="149"/>
        <v>-32611999970</v>
      </c>
      <c r="Y242" s="14">
        <f t="shared" si="161"/>
        <v>-19183443475.107719</v>
      </c>
      <c r="Z242" s="12">
        <f t="shared" si="150"/>
        <v>89.242171217116322</v>
      </c>
      <c r="AA242" s="13">
        <f t="shared" si="162"/>
        <v>517130908.14206862</v>
      </c>
      <c r="AB242" s="12">
        <f t="shared" si="151"/>
        <v>17</v>
      </c>
      <c r="AC242" s="14">
        <f t="shared" si="152"/>
        <v>30419465</v>
      </c>
      <c r="AD242" s="2">
        <f t="shared" si="163"/>
        <v>0.20870037464574023</v>
      </c>
      <c r="AE242" s="3">
        <f t="shared" si="164"/>
        <v>3.6425086877138616E-3</v>
      </c>
      <c r="AF242" s="3">
        <f t="shared" si="165"/>
        <v>6378097.6878820686</v>
      </c>
      <c r="AG242" s="2">
        <f t="shared" si="166"/>
        <v>23232.378987346849</v>
      </c>
      <c r="AH242" s="2">
        <f t="shared" si="153"/>
        <v>-1.6941321448536706</v>
      </c>
      <c r="AI242" s="2">
        <f t="shared" si="154"/>
        <v>465.09831481066254</v>
      </c>
      <c r="AJ242" s="1">
        <f t="shared" si="155"/>
        <v>-15203999.842016935</v>
      </c>
      <c r="AK242" s="1">
        <f t="shared" si="156"/>
        <v>8430976.3770818282</v>
      </c>
      <c r="AL242" s="1">
        <f t="shared" si="175"/>
        <v>17385136.578898735</v>
      </c>
      <c r="AM242" s="1">
        <f t="shared" si="176"/>
        <v>-15504042.154134866</v>
      </c>
      <c r="AN242" s="1">
        <f t="shared" si="177"/>
        <v>8454208.7560691759</v>
      </c>
      <c r="AO242" s="2">
        <f t="shared" si="167"/>
        <v>1.6941321448536706</v>
      </c>
      <c r="AP242" s="2">
        <f t="shared" si="168"/>
        <v>-465.09831481066254</v>
      </c>
      <c r="AQ242" s="2">
        <f t="shared" si="169"/>
        <v>-4510.5181942702002</v>
      </c>
      <c r="AR242" s="1">
        <f t="shared" si="170"/>
        <v>-2551.9284098387348</v>
      </c>
      <c r="AS242" s="2">
        <f t="shared" si="171"/>
        <v>-4508.8240621253462</v>
      </c>
      <c r="AT242" s="2">
        <f t="shared" si="172"/>
        <v>-3017.0267246493972</v>
      </c>
      <c r="AU242" s="2">
        <f t="shared" si="173"/>
        <v>5425.1216281710385</v>
      </c>
    </row>
    <row r="243" spans="4:47" x14ac:dyDescent="0.2">
      <c r="D243" s="11">
        <f t="shared" si="157"/>
        <v>120</v>
      </c>
      <c r="E243" s="12">
        <f t="shared" si="158"/>
        <v>2.0943951023931953</v>
      </c>
      <c r="F243" s="13">
        <f t="shared" si="135"/>
        <v>-5194249.9999999981</v>
      </c>
      <c r="G243" s="13">
        <f t="shared" si="136"/>
        <v>-8904609.9999999981</v>
      </c>
      <c r="H243" s="13">
        <f t="shared" si="137"/>
        <v>-8904.6099999999988</v>
      </c>
      <c r="I243" s="13">
        <f t="shared" si="138"/>
        <v>8412146.4199141823</v>
      </c>
      <c r="J243" s="12">
        <f t="shared" si="159"/>
        <v>8412.1464199141828</v>
      </c>
      <c r="K243" s="13">
        <f t="shared" si="139"/>
        <v>12249746.390932955</v>
      </c>
      <c r="L243" s="13">
        <f t="shared" si="140"/>
        <v>5167.9621260902832</v>
      </c>
      <c r="M243" s="12">
        <f t="shared" si="141"/>
        <v>-4475.5864869900242</v>
      </c>
      <c r="N243" s="13">
        <f t="shared" si="142"/>
        <v>-2583.9810630451407</v>
      </c>
      <c r="O243" s="12">
        <f t="shared" si="143"/>
        <v>87.019655151338924</v>
      </c>
      <c r="P243" s="13">
        <f t="shared" si="144"/>
        <v>-4475586.4869900243</v>
      </c>
      <c r="Q243" s="13">
        <f t="shared" si="145"/>
        <v>-2583981.0630451408</v>
      </c>
      <c r="R243" s="13">
        <f t="shared" si="160"/>
        <v>5167962.1260902835</v>
      </c>
      <c r="S243" s="1">
        <f t="shared" si="146"/>
        <v>-5539649.7731466554</v>
      </c>
      <c r="T243" s="1">
        <f t="shared" si="174"/>
        <v>10209043.464077545</v>
      </c>
      <c r="U243" s="3">
        <f t="shared" si="147"/>
        <v>11615174.904432056</v>
      </c>
      <c r="V243" s="14">
        <f t="shared" si="178"/>
        <v>60658632457351.812</v>
      </c>
      <c r="W243" s="14">
        <f t="shared" si="148"/>
        <v>13353916268.351801</v>
      </c>
      <c r="X243" s="14">
        <f t="shared" si="149"/>
        <v>-32537359744</v>
      </c>
      <c r="Y243" s="14">
        <f t="shared" si="161"/>
        <v>-19183443475.648201</v>
      </c>
      <c r="Z243" s="12">
        <f t="shared" si="150"/>
        <v>89.198408157440426</v>
      </c>
      <c r="AA243" s="13">
        <f t="shared" si="162"/>
        <v>518325311.48132372</v>
      </c>
      <c r="AB243" s="12">
        <f t="shared" si="151"/>
        <v>17</v>
      </c>
      <c r="AC243" s="14">
        <f t="shared" si="152"/>
        <v>30489724</v>
      </c>
      <c r="AD243" s="2">
        <f t="shared" si="163"/>
        <v>0.20994003445320969</v>
      </c>
      <c r="AE243" s="3">
        <f t="shared" si="164"/>
        <v>3.6641448329588423E-3</v>
      </c>
      <c r="AF243" s="3">
        <f t="shared" si="165"/>
        <v>6378097.1837300761</v>
      </c>
      <c r="AG243" s="2">
        <f t="shared" si="166"/>
        <v>23370.376429859971</v>
      </c>
      <c r="AH243" s="2">
        <f t="shared" si="153"/>
        <v>-1.704195079148791</v>
      </c>
      <c r="AI243" s="2">
        <f t="shared" si="154"/>
        <v>465.09827804731185</v>
      </c>
      <c r="AJ243" s="1">
        <f t="shared" si="155"/>
        <v>-15282707.183730073</v>
      </c>
      <c r="AK243" s="1">
        <f t="shared" si="156"/>
        <v>8388776.0434843227</v>
      </c>
      <c r="AL243" s="1">
        <f t="shared" si="175"/>
        <v>17433665.775486555</v>
      </c>
      <c r="AM243" s="1">
        <f t="shared" si="176"/>
        <v>-15582749.999999998</v>
      </c>
      <c r="AN243" s="1">
        <f t="shared" si="177"/>
        <v>8412146.4199141823</v>
      </c>
      <c r="AO243" s="2">
        <f t="shared" si="167"/>
        <v>1.704195079148791</v>
      </c>
      <c r="AP243" s="2">
        <f t="shared" si="168"/>
        <v>-465.09827804731185</v>
      </c>
      <c r="AQ243" s="2">
        <f t="shared" si="169"/>
        <v>-4475.5864869900242</v>
      </c>
      <c r="AR243" s="1">
        <f t="shared" si="170"/>
        <v>-2583.9810630451407</v>
      </c>
      <c r="AS243" s="2">
        <f t="shared" si="171"/>
        <v>-4473.8822919108752</v>
      </c>
      <c r="AT243" s="2">
        <f t="shared" si="172"/>
        <v>-3049.0793410924525</v>
      </c>
      <c r="AU243" s="2">
        <f t="shared" si="173"/>
        <v>5414.1026578880537</v>
      </c>
    </row>
    <row r="244" spans="4:47" x14ac:dyDescent="0.2">
      <c r="D244" s="11">
        <f t="shared" si="157"/>
        <v>120.5</v>
      </c>
      <c r="E244" s="12">
        <f t="shared" si="158"/>
        <v>2.1031217486531673</v>
      </c>
      <c r="F244" s="13">
        <f t="shared" si="135"/>
        <v>-5272562.2836172767</v>
      </c>
      <c r="G244" s="13">
        <f t="shared" si="136"/>
        <v>-8982922.2836172767</v>
      </c>
      <c r="H244" s="13">
        <f t="shared" si="137"/>
        <v>-8982.9222836172776</v>
      </c>
      <c r="I244" s="13">
        <f t="shared" si="138"/>
        <v>8369443.4662403641</v>
      </c>
      <c r="J244" s="12">
        <f t="shared" si="159"/>
        <v>8369.4434662403637</v>
      </c>
      <c r="K244" s="13">
        <f t="shared" si="139"/>
        <v>12277641.332442537</v>
      </c>
      <c r="L244" s="13">
        <f t="shared" si="140"/>
        <v>5153.6377472478071</v>
      </c>
      <c r="M244" s="12">
        <f t="shared" si="141"/>
        <v>-4440.5245653808843</v>
      </c>
      <c r="N244" s="13">
        <f t="shared" si="142"/>
        <v>-2615.6688655306439</v>
      </c>
      <c r="O244" s="12">
        <f t="shared" si="143"/>
        <v>86.581295431303587</v>
      </c>
      <c r="P244" s="13">
        <f t="shared" si="144"/>
        <v>-4440524.5653808843</v>
      </c>
      <c r="Q244" s="13">
        <f t="shared" si="145"/>
        <v>-2615668.8655306441</v>
      </c>
      <c r="R244" s="13">
        <f t="shared" si="160"/>
        <v>5153637.7472478077</v>
      </c>
      <c r="S244" s="1">
        <f t="shared" si="146"/>
        <v>-5640847.9982611453</v>
      </c>
      <c r="T244" s="1">
        <f t="shared" si="174"/>
        <v>10189928.412359633</v>
      </c>
      <c r="U244" s="3">
        <f t="shared" si="147"/>
        <v>11647051.437531341</v>
      </c>
      <c r="V244" s="14">
        <f t="shared" si="178"/>
        <v>60661069449146.016</v>
      </c>
      <c r="W244" s="14">
        <f t="shared" si="148"/>
        <v>13279991014.928726</v>
      </c>
      <c r="X244" s="14">
        <f t="shared" si="149"/>
        <v>-32463434490</v>
      </c>
      <c r="Y244" s="14">
        <f t="shared" si="161"/>
        <v>-19183443475.071274</v>
      </c>
      <c r="Z244" s="12">
        <f t="shared" si="150"/>
        <v>89.154188997086735</v>
      </c>
      <c r="AA244" s="13">
        <f t="shared" si="162"/>
        <v>519513772.28990591</v>
      </c>
      <c r="AB244" s="12">
        <f t="shared" si="151"/>
        <v>17</v>
      </c>
      <c r="AC244" s="14">
        <f t="shared" si="152"/>
        <v>30559633</v>
      </c>
      <c r="AD244" s="2">
        <f t="shared" si="163"/>
        <v>0.21117969426067915</v>
      </c>
      <c r="AE244" s="3">
        <f t="shared" si="164"/>
        <v>3.6857809782038235E-3</v>
      </c>
      <c r="AF244" s="3">
        <f t="shared" si="165"/>
        <v>6378096.6765923509</v>
      </c>
      <c r="AG244" s="2">
        <f t="shared" si="166"/>
        <v>23508.37386143289</v>
      </c>
      <c r="AH244" s="2">
        <f t="shared" si="153"/>
        <v>-1.7142580126461384</v>
      </c>
      <c r="AI244" s="2">
        <f t="shared" si="154"/>
        <v>465.09824106623802</v>
      </c>
      <c r="AJ244" s="1">
        <f t="shared" si="155"/>
        <v>-15361018.960209627</v>
      </c>
      <c r="AK244" s="1">
        <f t="shared" si="156"/>
        <v>8345935.0923789311</v>
      </c>
      <c r="AL244" s="1">
        <f t="shared" si="175"/>
        <v>17481863.060386948</v>
      </c>
      <c r="AM244" s="1">
        <f t="shared" si="176"/>
        <v>-15661062.283617277</v>
      </c>
      <c r="AN244" s="1">
        <f t="shared" si="177"/>
        <v>8369443.4662403641</v>
      </c>
      <c r="AO244" s="2">
        <f t="shared" si="167"/>
        <v>1.7142580126461384</v>
      </c>
      <c r="AP244" s="2">
        <f t="shared" si="168"/>
        <v>-465.09824106623802</v>
      </c>
      <c r="AQ244" s="2">
        <f t="shared" si="169"/>
        <v>-4440.5245653808843</v>
      </c>
      <c r="AR244" s="1">
        <f t="shared" si="170"/>
        <v>-2615.6688655306439</v>
      </c>
      <c r="AS244" s="2">
        <f t="shared" si="171"/>
        <v>-4438.8103073682378</v>
      </c>
      <c r="AT244" s="2">
        <f t="shared" si="172"/>
        <v>-3080.7671065968821</v>
      </c>
      <c r="AU244" s="2">
        <f t="shared" si="173"/>
        <v>5403.1623064542337</v>
      </c>
    </row>
    <row r="245" spans="4:47" x14ac:dyDescent="0.2">
      <c r="D245" s="11">
        <f t="shared" si="157"/>
        <v>121</v>
      </c>
      <c r="E245" s="12">
        <f t="shared" si="158"/>
        <v>2.1118483949131388</v>
      </c>
      <c r="F245" s="13">
        <f t="shared" si="135"/>
        <v>-5350473.0412030984</v>
      </c>
      <c r="G245" s="13">
        <f t="shared" si="136"/>
        <v>-9060833.0412030984</v>
      </c>
      <c r="H245" s="13">
        <f t="shared" si="137"/>
        <v>-9060.8330412030991</v>
      </c>
      <c r="I245" s="13">
        <f t="shared" si="138"/>
        <v>8326103.1470429748</v>
      </c>
      <c r="J245" s="12">
        <f t="shared" si="159"/>
        <v>8326.1031470429753</v>
      </c>
      <c r="K245" s="13">
        <f t="shared" si="139"/>
        <v>12305392.680274641</v>
      </c>
      <c r="L245" s="13">
        <f t="shared" si="140"/>
        <v>5139.4121999620475</v>
      </c>
      <c r="M245" s="12">
        <f t="shared" si="141"/>
        <v>-4405.3360826369726</v>
      </c>
      <c r="N245" s="13">
        <f t="shared" si="142"/>
        <v>-2646.9929656376999</v>
      </c>
      <c r="O245" s="12">
        <f t="shared" si="143"/>
        <v>86.147584981048752</v>
      </c>
      <c r="P245" s="13">
        <f t="shared" si="144"/>
        <v>-4405336.0826369729</v>
      </c>
      <c r="Q245" s="13">
        <f t="shared" si="145"/>
        <v>-2646992.9656376997</v>
      </c>
      <c r="R245" s="13">
        <f t="shared" si="160"/>
        <v>5139412.1999620479</v>
      </c>
      <c r="S245" s="1">
        <f t="shared" si="146"/>
        <v>-5742177.092078696</v>
      </c>
      <c r="T245" s="1">
        <f t="shared" si="174"/>
        <v>10169744.437553719</v>
      </c>
      <c r="U245" s="3">
        <f t="shared" si="147"/>
        <v>11678882.638418289</v>
      </c>
      <c r="V245" s="14">
        <f t="shared" si="178"/>
        <v>60663243944307.922</v>
      </c>
      <c r="W245" s="14">
        <f t="shared" si="148"/>
        <v>13206778880.559366</v>
      </c>
      <c r="X245" s="14">
        <f t="shared" si="149"/>
        <v>-32390222356</v>
      </c>
      <c r="Y245" s="14">
        <f t="shared" si="161"/>
        <v>-19183443475.440636</v>
      </c>
      <c r="Z245" s="12">
        <f t="shared" si="150"/>
        <v>89.109526536747737</v>
      </c>
      <c r="AA245" s="13">
        <f t="shared" si="162"/>
        <v>520696200.061903</v>
      </c>
      <c r="AB245" s="12">
        <f t="shared" si="151"/>
        <v>17</v>
      </c>
      <c r="AC245" s="14">
        <f t="shared" si="152"/>
        <v>30629188</v>
      </c>
      <c r="AD245" s="2">
        <f t="shared" si="163"/>
        <v>0.2124193540681486</v>
      </c>
      <c r="AE245" s="3">
        <f t="shared" si="164"/>
        <v>3.7074171234488043E-3</v>
      </c>
      <c r="AF245" s="3">
        <f t="shared" si="165"/>
        <v>6378096.1664688932</v>
      </c>
      <c r="AG245" s="2">
        <f t="shared" si="166"/>
        <v>23646.371282001004</v>
      </c>
      <c r="AH245" s="2">
        <f t="shared" si="153"/>
        <v>-1.7243209453410029</v>
      </c>
      <c r="AI245" s="2">
        <f t="shared" si="154"/>
        <v>465.09820386744116</v>
      </c>
      <c r="AJ245" s="1">
        <f t="shared" si="155"/>
        <v>-15438929.207671992</v>
      </c>
      <c r="AK245" s="1">
        <f t="shared" si="156"/>
        <v>8302456.7757609738</v>
      </c>
      <c r="AL245" s="1">
        <f t="shared" si="175"/>
        <v>17529726.85448597</v>
      </c>
      <c r="AM245" s="1">
        <f t="shared" si="176"/>
        <v>-15738973.041203098</v>
      </c>
      <c r="AN245" s="1">
        <f t="shared" si="177"/>
        <v>8326103.1470429748</v>
      </c>
      <c r="AO245" s="2">
        <f t="shared" si="167"/>
        <v>1.7243209453410029</v>
      </c>
      <c r="AP245" s="2">
        <f t="shared" si="168"/>
        <v>-465.09820386744116</v>
      </c>
      <c r="AQ245" s="2">
        <f t="shared" si="169"/>
        <v>-4405.3360826369726</v>
      </c>
      <c r="AR245" s="1">
        <f t="shared" si="170"/>
        <v>-2646.9929656376999</v>
      </c>
      <c r="AS245" s="2">
        <f t="shared" si="171"/>
        <v>-4403.6117616916317</v>
      </c>
      <c r="AT245" s="2">
        <f t="shared" si="172"/>
        <v>-3112.0911695051409</v>
      </c>
      <c r="AU245" s="2">
        <f t="shared" si="173"/>
        <v>5392.3008071713466</v>
      </c>
    </row>
    <row r="246" spans="4:47" x14ac:dyDescent="0.2">
      <c r="D246" s="11">
        <f t="shared" si="157"/>
        <v>121.5</v>
      </c>
      <c r="E246" s="12">
        <f t="shared" si="158"/>
        <v>2.1205750411731104</v>
      </c>
      <c r="F246" s="13">
        <f t="shared" si="135"/>
        <v>-5427976.3395516342</v>
      </c>
      <c r="G246" s="13">
        <f t="shared" si="136"/>
        <v>-9138336.3395516351</v>
      </c>
      <c r="H246" s="13">
        <f t="shared" si="137"/>
        <v>-9138.3363395516353</v>
      </c>
      <c r="I246" s="13">
        <f t="shared" si="138"/>
        <v>8282128.76285512</v>
      </c>
      <c r="J246" s="12">
        <f t="shared" si="159"/>
        <v>8282.1287628551199</v>
      </c>
      <c r="K246" s="13">
        <f t="shared" si="139"/>
        <v>12332998.333709531</v>
      </c>
      <c r="L246" s="13">
        <f t="shared" si="140"/>
        <v>5125.2859430224171</v>
      </c>
      <c r="M246" s="12">
        <f t="shared" si="141"/>
        <v>-4370.024648820352</v>
      </c>
      <c r="N246" s="13">
        <f t="shared" si="142"/>
        <v>-2677.9545489880411</v>
      </c>
      <c r="O246" s="12">
        <f t="shared" si="143"/>
        <v>85.718499540290622</v>
      </c>
      <c r="P246" s="13">
        <f t="shared" si="144"/>
        <v>-4370024.6488203518</v>
      </c>
      <c r="Q246" s="13">
        <f t="shared" si="145"/>
        <v>-2677954.548988041</v>
      </c>
      <c r="R246" s="13">
        <f t="shared" si="160"/>
        <v>5125285.943022416</v>
      </c>
      <c r="S246" s="1">
        <f t="shared" si="146"/>
        <v>-5843625.5046634078</v>
      </c>
      <c r="T246" s="1">
        <f t="shared" si="174"/>
        <v>10148483.71371989</v>
      </c>
      <c r="U246" s="3">
        <f t="shared" si="147"/>
        <v>11710665.255500667</v>
      </c>
      <c r="V246" s="14">
        <f t="shared" si="178"/>
        <v>60665156209065.906</v>
      </c>
      <c r="W246" s="14">
        <f t="shared" si="148"/>
        <v>13134277998.871593</v>
      </c>
      <c r="X246" s="14">
        <f t="shared" si="149"/>
        <v>-32317721474</v>
      </c>
      <c r="Y246" s="14">
        <f t="shared" si="161"/>
        <v>-19183443475.128407</v>
      </c>
      <c r="Z246" s="12">
        <f t="shared" si="150"/>
        <v>89.064433724440676</v>
      </c>
      <c r="AA246" s="13">
        <f t="shared" si="162"/>
        <v>521872504.75091809</v>
      </c>
      <c r="AB246" s="12">
        <f t="shared" si="151"/>
        <v>17</v>
      </c>
      <c r="AC246" s="14">
        <f t="shared" si="152"/>
        <v>30698382</v>
      </c>
      <c r="AD246" s="2">
        <f t="shared" si="163"/>
        <v>0.21365901387561806</v>
      </c>
      <c r="AE246" s="3">
        <f t="shared" si="164"/>
        <v>3.7290532686937855E-3</v>
      </c>
      <c r="AF246" s="3">
        <f t="shared" si="165"/>
        <v>6378095.6533597037</v>
      </c>
      <c r="AG246" s="2">
        <f t="shared" si="166"/>
        <v>23784.368691499712</v>
      </c>
      <c r="AH246" s="2">
        <f t="shared" si="153"/>
        <v>-1.7343838772286735</v>
      </c>
      <c r="AI246" s="2">
        <f t="shared" si="154"/>
        <v>465.09816645092116</v>
      </c>
      <c r="AJ246" s="1">
        <f t="shared" si="155"/>
        <v>-15516431.992911339</v>
      </c>
      <c r="AK246" s="1">
        <f t="shared" si="156"/>
        <v>8258344.3941636207</v>
      </c>
      <c r="AL246" s="1">
        <f t="shared" si="175"/>
        <v>17577255.585649777</v>
      </c>
      <c r="AM246" s="1">
        <f t="shared" si="176"/>
        <v>-15816476.339551635</v>
      </c>
      <c r="AN246" s="1">
        <f t="shared" si="177"/>
        <v>8282128.76285512</v>
      </c>
      <c r="AO246" s="2">
        <f t="shared" si="167"/>
        <v>1.7343838772286735</v>
      </c>
      <c r="AP246" s="2">
        <f t="shared" si="168"/>
        <v>-465.09816645092116</v>
      </c>
      <c r="AQ246" s="2">
        <f t="shared" si="169"/>
        <v>-4370.024648820352</v>
      </c>
      <c r="AR246" s="1">
        <f t="shared" si="170"/>
        <v>-2677.9545489880411</v>
      </c>
      <c r="AS246" s="2">
        <f t="shared" si="171"/>
        <v>-4368.2902649431235</v>
      </c>
      <c r="AT246" s="2">
        <f t="shared" si="172"/>
        <v>-3143.0527154389624</v>
      </c>
      <c r="AU246" s="2">
        <f t="shared" si="173"/>
        <v>5381.5183926866866</v>
      </c>
    </row>
    <row r="247" spans="4:47" x14ac:dyDescent="0.2">
      <c r="D247" s="11">
        <f t="shared" si="157"/>
        <v>122</v>
      </c>
      <c r="E247" s="12">
        <f t="shared" si="158"/>
        <v>2.1293016874330819</v>
      </c>
      <c r="F247" s="13">
        <f t="shared" si="135"/>
        <v>-5505066.2764866482</v>
      </c>
      <c r="G247" s="13">
        <f t="shared" si="136"/>
        <v>-9215426.2764866482</v>
      </c>
      <c r="H247" s="13">
        <f t="shared" si="137"/>
        <v>-9215.4262764866489</v>
      </c>
      <c r="I247" s="13">
        <f t="shared" si="138"/>
        <v>8237523.6624964057</v>
      </c>
      <c r="J247" s="12">
        <f t="shared" si="159"/>
        <v>8237.5236624964054</v>
      </c>
      <c r="K247" s="13">
        <f t="shared" si="139"/>
        <v>12360456.203051275</v>
      </c>
      <c r="L247" s="13">
        <f t="shared" si="140"/>
        <v>5111.2594323167768</v>
      </c>
      <c r="M247" s="12">
        <f t="shared" si="141"/>
        <v>-4334.5938305378177</v>
      </c>
      <c r="N247" s="13">
        <f t="shared" si="142"/>
        <v>-2708.5548376783349</v>
      </c>
      <c r="O247" s="12">
        <f t="shared" si="143"/>
        <v>85.294014975370274</v>
      </c>
      <c r="P247" s="13">
        <f t="shared" si="144"/>
        <v>-4334593.8305378174</v>
      </c>
      <c r="Q247" s="13">
        <f t="shared" si="145"/>
        <v>-2708554.8376783351</v>
      </c>
      <c r="R247" s="13">
        <f t="shared" si="160"/>
        <v>5111259.4323167764</v>
      </c>
      <c r="S247" s="1">
        <f t="shared" si="146"/>
        <v>-5945181.4647750556</v>
      </c>
      <c r="T247" s="1">
        <f t="shared" si="174"/>
        <v>10126138.515423073</v>
      </c>
      <c r="U247" s="3">
        <f t="shared" si="147"/>
        <v>11742396.002632489</v>
      </c>
      <c r="V247" s="14">
        <f t="shared" si="178"/>
        <v>60666806668812.156</v>
      </c>
      <c r="W247" s="14">
        <f t="shared" si="148"/>
        <v>13062486492.22361</v>
      </c>
      <c r="X247" s="14">
        <f t="shared" si="149"/>
        <v>-32245929967</v>
      </c>
      <c r="Y247" s="14">
        <f t="shared" si="161"/>
        <v>-19183443474.77639</v>
      </c>
      <c r="Z247" s="12">
        <f t="shared" si="150"/>
        <v>89.018923652393056</v>
      </c>
      <c r="AA247" s="13">
        <f t="shared" si="162"/>
        <v>523042596.77677339</v>
      </c>
      <c r="AB247" s="12">
        <f t="shared" si="151"/>
        <v>17</v>
      </c>
      <c r="AC247" s="14">
        <f t="shared" si="152"/>
        <v>30767211</v>
      </c>
      <c r="AD247" s="2">
        <f t="shared" si="163"/>
        <v>0.21489867368308752</v>
      </c>
      <c r="AE247" s="3">
        <f t="shared" si="164"/>
        <v>3.7506894139387663E-3</v>
      </c>
      <c r="AF247" s="3">
        <f t="shared" si="165"/>
        <v>6378095.1372647816</v>
      </c>
      <c r="AG247" s="2">
        <f t="shared" si="166"/>
        <v>23922.366089864416</v>
      </c>
      <c r="AH247" s="2">
        <f t="shared" si="153"/>
        <v>-1.7444468083044393</v>
      </c>
      <c r="AI247" s="2">
        <f t="shared" si="154"/>
        <v>465.09812881667818</v>
      </c>
      <c r="AJ247" s="1">
        <f t="shared" si="155"/>
        <v>-15593521.413751431</v>
      </c>
      <c r="AK247" s="1">
        <f t="shared" si="156"/>
        <v>8213601.296406541</v>
      </c>
      <c r="AL247" s="1">
        <f t="shared" si="175"/>
        <v>17624447.68886264</v>
      </c>
      <c r="AM247" s="1">
        <f t="shared" si="176"/>
        <v>-15893566.276486648</v>
      </c>
      <c r="AN247" s="1">
        <f t="shared" si="177"/>
        <v>8237523.6624964057</v>
      </c>
      <c r="AO247" s="2">
        <f t="shared" si="167"/>
        <v>1.7444468083044393</v>
      </c>
      <c r="AP247" s="2">
        <f t="shared" si="168"/>
        <v>-465.09812881667818</v>
      </c>
      <c r="AQ247" s="2">
        <f t="shared" si="169"/>
        <v>-4334.5938305378177</v>
      </c>
      <c r="AR247" s="1">
        <f t="shared" si="170"/>
        <v>-2708.5548376783349</v>
      </c>
      <c r="AS247" s="2">
        <f t="shared" si="171"/>
        <v>-4332.8493837295136</v>
      </c>
      <c r="AT247" s="2">
        <f t="shared" si="172"/>
        <v>-3173.6529664950131</v>
      </c>
      <c r="AU247" s="2">
        <f t="shared" si="173"/>
        <v>5370.8152950765143</v>
      </c>
    </row>
    <row r="248" spans="4:47" x14ac:dyDescent="0.2">
      <c r="D248" s="11">
        <f t="shared" si="157"/>
        <v>122.5</v>
      </c>
      <c r="E248" s="12">
        <f t="shared" si="158"/>
        <v>2.1380283336930539</v>
      </c>
      <c r="F248" s="13">
        <f t="shared" si="135"/>
        <v>-5581736.9813109813</v>
      </c>
      <c r="G248" s="13">
        <f t="shared" si="136"/>
        <v>-9292096.9813109823</v>
      </c>
      <c r="H248" s="13">
        <f t="shared" si="137"/>
        <v>-9292.0969813109823</v>
      </c>
      <c r="I248" s="13">
        <f t="shared" si="138"/>
        <v>8192291.2428179225</v>
      </c>
      <c r="J248" s="12">
        <f t="shared" si="159"/>
        <v>8192.2912428179225</v>
      </c>
      <c r="K248" s="13">
        <f t="shared" si="139"/>
        <v>12387764.209785391</v>
      </c>
      <c r="L248" s="13">
        <f t="shared" si="140"/>
        <v>5097.3331209012522</v>
      </c>
      <c r="M248" s="12">
        <f t="shared" si="141"/>
        <v>-4299.0471506268159</v>
      </c>
      <c r="N248" s="13">
        <f t="shared" si="142"/>
        <v>-2738.7950894735368</v>
      </c>
      <c r="O248" s="12">
        <f t="shared" si="143"/>
        <v>84.874107284757443</v>
      </c>
      <c r="P248" s="13">
        <f t="shared" si="144"/>
        <v>-4299047.1506268159</v>
      </c>
      <c r="Q248" s="13">
        <f t="shared" si="145"/>
        <v>-2738795.0894735367</v>
      </c>
      <c r="R248" s="13">
        <f t="shared" si="160"/>
        <v>5097333.1209012521</v>
      </c>
      <c r="S248" s="1">
        <f t="shared" si="146"/>
        <v>-6046832.9792701891</v>
      </c>
      <c r="T248" s="1">
        <f t="shared" si="174"/>
        <v>10102701.223101161</v>
      </c>
      <c r="U248" s="3">
        <f t="shared" si="147"/>
        <v>11774071.559254229</v>
      </c>
      <c r="V248" s="14">
        <f t="shared" si="178"/>
        <v>60668195907867.797</v>
      </c>
      <c r="W248" s="14">
        <f t="shared" si="148"/>
        <v>12991402472.718449</v>
      </c>
      <c r="X248" s="14">
        <f t="shared" si="149"/>
        <v>-32174845948</v>
      </c>
      <c r="Y248" s="14">
        <f t="shared" si="161"/>
        <v>-19183443475.281551</v>
      </c>
      <c r="Z248" s="12">
        <f t="shared" si="150"/>
        <v>88.973009553805269</v>
      </c>
      <c r="AA248" s="13">
        <f t="shared" si="162"/>
        <v>524206387.0324471</v>
      </c>
      <c r="AB248" s="12">
        <f t="shared" si="151"/>
        <v>17</v>
      </c>
      <c r="AC248" s="14">
        <f t="shared" si="152"/>
        <v>30835669</v>
      </c>
      <c r="AD248" s="2">
        <f t="shared" si="163"/>
        <v>0.21613833349055697</v>
      </c>
      <c r="AE248" s="3">
        <f t="shared" si="164"/>
        <v>3.7723255591837475E-3</v>
      </c>
      <c r="AF248" s="3">
        <f t="shared" si="165"/>
        <v>6378094.6181841288</v>
      </c>
      <c r="AG248" s="2">
        <f t="shared" si="166"/>
        <v>24060.363477030514</v>
      </c>
      <c r="AH248" s="2">
        <f t="shared" si="153"/>
        <v>-1.7545097385635899</v>
      </c>
      <c r="AI248" s="2">
        <f t="shared" si="154"/>
        <v>465.09809096471213</v>
      </c>
      <c r="AJ248" s="1">
        <f t="shared" si="155"/>
        <v>-15670191.599495111</v>
      </c>
      <c r="AK248" s="1">
        <f t="shared" si="156"/>
        <v>8168230.8793408917</v>
      </c>
      <c r="AL248" s="1">
        <f t="shared" si="175"/>
        <v>17671301.606364634</v>
      </c>
      <c r="AM248" s="1">
        <f t="shared" si="176"/>
        <v>-15970236.981310982</v>
      </c>
      <c r="AN248" s="1">
        <f t="shared" si="177"/>
        <v>8192291.2428179225</v>
      </c>
      <c r="AO248" s="2">
        <f t="shared" si="167"/>
        <v>1.7545097385635899</v>
      </c>
      <c r="AP248" s="2">
        <f t="shared" si="168"/>
        <v>-465.09809096471213</v>
      </c>
      <c r="AQ248" s="2">
        <f t="shared" si="169"/>
        <v>-4299.0471506268159</v>
      </c>
      <c r="AR248" s="1">
        <f t="shared" si="170"/>
        <v>-2738.7950894735368</v>
      </c>
      <c r="AS248" s="2">
        <f t="shared" si="171"/>
        <v>-4297.2926408882522</v>
      </c>
      <c r="AT248" s="2">
        <f t="shared" si="172"/>
        <v>-3203.8931804382491</v>
      </c>
      <c r="AU248" s="2">
        <f t="shared" si="173"/>
        <v>5360.1917459257975</v>
      </c>
    </row>
    <row r="249" spans="4:47" x14ac:dyDescent="0.2">
      <c r="D249" s="11">
        <f t="shared" si="157"/>
        <v>123</v>
      </c>
      <c r="E249" s="12">
        <f t="shared" si="158"/>
        <v>2.1467549799530254</v>
      </c>
      <c r="F249" s="13">
        <f t="shared" si="135"/>
        <v>-5657982.6152536087</v>
      </c>
      <c r="G249" s="13">
        <f t="shared" si="136"/>
        <v>-9368342.6152536087</v>
      </c>
      <c r="H249" s="13">
        <f t="shared" si="137"/>
        <v>-9368.3426152536085</v>
      </c>
      <c r="I249" s="13">
        <f t="shared" si="138"/>
        <v>8146434.9484435562</v>
      </c>
      <c r="J249" s="12">
        <f t="shared" si="159"/>
        <v>8146.4349484435561</v>
      </c>
      <c r="K249" s="13">
        <f t="shared" si="139"/>
        <v>12414920.286735609</v>
      </c>
      <c r="L249" s="13">
        <f t="shared" si="140"/>
        <v>5083.5074590670292</v>
      </c>
      <c r="M249" s="12">
        <f t="shared" si="141"/>
        <v>-4263.3880878505443</v>
      </c>
      <c r="N249" s="13">
        <f t="shared" si="142"/>
        <v>-2768.6765969979597</v>
      </c>
      <c r="O249" s="12">
        <f t="shared" si="143"/>
        <v>84.458752604350082</v>
      </c>
      <c r="P249" s="13">
        <f t="shared" si="144"/>
        <v>-4263388.0878505446</v>
      </c>
      <c r="Q249" s="13">
        <f t="shared" si="145"/>
        <v>-2768676.5969979595</v>
      </c>
      <c r="R249" s="13">
        <f t="shared" si="160"/>
        <v>5083507.4590670289</v>
      </c>
      <c r="S249" s="1">
        <f t="shared" si="146"/>
        <v>-6148567.8326186193</v>
      </c>
      <c r="T249" s="1">
        <f t="shared" si="174"/>
        <v>10078164.328518596</v>
      </c>
      <c r="U249" s="3">
        <f t="shared" si="147"/>
        <v>11805688.570555175</v>
      </c>
      <c r="V249" s="14">
        <f t="shared" si="178"/>
        <v>60669324669154.945</v>
      </c>
      <c r="W249" s="14">
        <f t="shared" si="148"/>
        <v>12921024043.195061</v>
      </c>
      <c r="X249" s="14">
        <f t="shared" si="149"/>
        <v>-32104467518</v>
      </c>
      <c r="Y249" s="14">
        <f t="shared" si="161"/>
        <v>-19183443474.804939</v>
      </c>
      <c r="Z249" s="12">
        <f t="shared" si="150"/>
        <v>88.926704799660357</v>
      </c>
      <c r="AA249" s="13">
        <f t="shared" si="162"/>
        <v>525363786.89071804</v>
      </c>
      <c r="AB249" s="12">
        <f t="shared" si="151"/>
        <v>17</v>
      </c>
      <c r="AC249" s="14">
        <f t="shared" si="152"/>
        <v>30903752</v>
      </c>
      <c r="AD249" s="2">
        <f t="shared" si="163"/>
        <v>0.21737799329802643</v>
      </c>
      <c r="AE249" s="3">
        <f t="shared" si="164"/>
        <v>3.7939617044287287E-3</v>
      </c>
      <c r="AF249" s="3">
        <f t="shared" si="165"/>
        <v>6378094.0961177452</v>
      </c>
      <c r="AG249" s="2">
        <f t="shared" si="166"/>
        <v>24198.360852933409</v>
      </c>
      <c r="AH249" s="2">
        <f t="shared" si="153"/>
        <v>-1.7645726680014147</v>
      </c>
      <c r="AI249" s="2">
        <f t="shared" si="154"/>
        <v>465.0980528950231</v>
      </c>
      <c r="AJ249" s="1">
        <f t="shared" si="155"/>
        <v>-15746436.711371355</v>
      </c>
      <c r="AK249" s="1">
        <f t="shared" si="156"/>
        <v>8122236.5875906227</v>
      </c>
      <c r="AL249" s="1">
        <f t="shared" si="175"/>
        <v>17717815.787788834</v>
      </c>
      <c r="AM249" s="1">
        <f t="shared" si="176"/>
        <v>-16046482.615253609</v>
      </c>
      <c r="AN249" s="1">
        <f t="shared" si="177"/>
        <v>8146434.9484435562</v>
      </c>
      <c r="AO249" s="2">
        <f t="shared" si="167"/>
        <v>1.7645726680014147</v>
      </c>
      <c r="AP249" s="2">
        <f t="shared" si="168"/>
        <v>-465.0980528950231</v>
      </c>
      <c r="AQ249" s="2">
        <f t="shared" si="169"/>
        <v>-4263.3880878505443</v>
      </c>
      <c r="AR249" s="1">
        <f t="shared" si="170"/>
        <v>-2768.6765969979597</v>
      </c>
      <c r="AS249" s="2">
        <f t="shared" si="171"/>
        <v>-4261.6235151825431</v>
      </c>
      <c r="AT249" s="2">
        <f t="shared" si="172"/>
        <v>-3233.7746498929828</v>
      </c>
      <c r="AU249" s="2">
        <f t="shared" si="173"/>
        <v>5349.6479764043634</v>
      </c>
    </row>
    <row r="250" spans="4:47" x14ac:dyDescent="0.2">
      <c r="D250" s="11">
        <f t="shared" si="157"/>
        <v>123.5</v>
      </c>
      <c r="E250" s="12">
        <f t="shared" si="158"/>
        <v>2.155481626212997</v>
      </c>
      <c r="F250" s="13">
        <f t="shared" si="135"/>
        <v>-5733797.371914316</v>
      </c>
      <c r="G250" s="13">
        <f t="shared" si="136"/>
        <v>-9444157.371914316</v>
      </c>
      <c r="H250" s="13">
        <f t="shared" si="137"/>
        <v>-9444.1573719143162</v>
      </c>
      <c r="I250" s="13">
        <f t="shared" si="138"/>
        <v>8099958.2715076599</v>
      </c>
      <c r="J250" s="12">
        <f t="shared" si="159"/>
        <v>8099.9582715076604</v>
      </c>
      <c r="K250" s="13">
        <f t="shared" si="139"/>
        <v>12441922.378219889</v>
      </c>
      <c r="L250" s="13">
        <f t="shared" si="140"/>
        <v>5069.7828944040511</v>
      </c>
      <c r="M250" s="12">
        <f t="shared" si="141"/>
        <v>-4227.6200766021893</v>
      </c>
      <c r="N250" s="13">
        <f t="shared" si="142"/>
        <v>-2798.2006869240126</v>
      </c>
      <c r="O250" s="12">
        <f t="shared" si="143"/>
        <v>84.047927212571921</v>
      </c>
      <c r="P250" s="13">
        <f t="shared" si="144"/>
        <v>-4227620.0766021889</v>
      </c>
      <c r="Q250" s="13">
        <f t="shared" si="145"/>
        <v>-2798200.6869240128</v>
      </c>
      <c r="R250" s="13">
        <f t="shared" si="160"/>
        <v>5069782.8944040509</v>
      </c>
      <c r="S250" s="1">
        <f t="shared" si="146"/>
        <v>-6250373.5865393328</v>
      </c>
      <c r="T250" s="1">
        <f t="shared" si="174"/>
        <v>10052520.440303409</v>
      </c>
      <c r="U250" s="3">
        <f t="shared" si="147"/>
        <v>11837243.647658285</v>
      </c>
      <c r="V250" s="14">
        <f t="shared" si="178"/>
        <v>60670193853774.859</v>
      </c>
      <c r="W250" s="14">
        <f t="shared" si="148"/>
        <v>12851349298.195959</v>
      </c>
      <c r="X250" s="14">
        <f t="shared" si="149"/>
        <v>-32034792773</v>
      </c>
      <c r="Y250" s="14">
        <f t="shared" si="161"/>
        <v>-19183443474.804039</v>
      </c>
      <c r="Z250" s="12">
        <f t="shared" si="150"/>
        <v>88.880022895332246</v>
      </c>
      <c r="AA250" s="13">
        <f t="shared" si="162"/>
        <v>526514708.2112307</v>
      </c>
      <c r="AB250" s="12">
        <f t="shared" si="151"/>
        <v>17</v>
      </c>
      <c r="AC250" s="14">
        <f t="shared" si="152"/>
        <v>30971453</v>
      </c>
      <c r="AD250" s="2">
        <f t="shared" si="163"/>
        <v>0.21861765310549588</v>
      </c>
      <c r="AE250" s="3">
        <f t="shared" si="164"/>
        <v>3.8155978496737094E-3</v>
      </c>
      <c r="AF250" s="3">
        <f t="shared" si="165"/>
        <v>6378093.5710656289</v>
      </c>
      <c r="AG250" s="2">
        <f t="shared" si="166"/>
        <v>24336.358217508499</v>
      </c>
      <c r="AH250" s="2">
        <f t="shared" si="153"/>
        <v>-1.7746355966132026</v>
      </c>
      <c r="AI250" s="2">
        <f t="shared" si="154"/>
        <v>465.09801460761111</v>
      </c>
      <c r="AJ250" s="1">
        <f t="shared" si="155"/>
        <v>-15822250.942979945</v>
      </c>
      <c r="AK250" s="1">
        <f t="shared" si="156"/>
        <v>8075621.9132901514</v>
      </c>
      <c r="AL250" s="1">
        <f t="shared" si="175"/>
        <v>17763988.690298185</v>
      </c>
      <c r="AM250" s="1">
        <f t="shared" si="176"/>
        <v>-16122297.371914316</v>
      </c>
      <c r="AN250" s="1">
        <f t="shared" si="177"/>
        <v>8099958.2715076599</v>
      </c>
      <c r="AO250" s="2">
        <f t="shared" si="167"/>
        <v>1.7746355966132026</v>
      </c>
      <c r="AP250" s="2">
        <f t="shared" si="168"/>
        <v>-465.09801460761111</v>
      </c>
      <c r="AQ250" s="2">
        <f t="shared" si="169"/>
        <v>-4227.6200766021893</v>
      </c>
      <c r="AR250" s="1">
        <f t="shared" si="170"/>
        <v>-2798.2006869240126</v>
      </c>
      <c r="AS250" s="2">
        <f t="shared" si="171"/>
        <v>-4225.8454410055765</v>
      </c>
      <c r="AT250" s="2">
        <f t="shared" si="172"/>
        <v>-3263.2987015316239</v>
      </c>
      <c r="AU250" s="2">
        <f t="shared" si="173"/>
        <v>5339.1842173393497</v>
      </c>
    </row>
    <row r="251" spans="4:47" x14ac:dyDescent="0.2">
      <c r="D251" s="11">
        <f t="shared" si="157"/>
        <v>124</v>
      </c>
      <c r="E251" s="12">
        <f t="shared" si="158"/>
        <v>2.1642082724729685</v>
      </c>
      <c r="F251" s="13">
        <f t="shared" si="135"/>
        <v>-5809175.4777058521</v>
      </c>
      <c r="G251" s="13">
        <f t="shared" si="136"/>
        <v>-9519535.4777058512</v>
      </c>
      <c r="H251" s="13">
        <f t="shared" si="137"/>
        <v>-9519.535477705851</v>
      </c>
      <c r="I251" s="13">
        <f t="shared" si="138"/>
        <v>8052864.7513891244</v>
      </c>
      <c r="J251" s="12">
        <f t="shared" si="159"/>
        <v>8052.8647513891246</v>
      </c>
      <c r="K251" s="13">
        <f t="shared" si="139"/>
        <v>12468768.440205544</v>
      </c>
      <c r="L251" s="13">
        <f t="shared" si="140"/>
        <v>5056.1598718616924</v>
      </c>
      <c r="M251" s="12">
        <f t="shared" si="141"/>
        <v>-4191.7465066184286</v>
      </c>
      <c r="N251" s="13">
        <f t="shared" si="142"/>
        <v>-2827.3687191586187</v>
      </c>
      <c r="O251" s="12">
        <f t="shared" si="143"/>
        <v>83.641607535275028</v>
      </c>
      <c r="P251" s="13">
        <f t="shared" si="144"/>
        <v>-4191746.5066184285</v>
      </c>
      <c r="Q251" s="13">
        <f t="shared" si="145"/>
        <v>-2827368.7191586187</v>
      </c>
      <c r="R251" s="13">
        <f t="shared" si="160"/>
        <v>5056159.8718616925</v>
      </c>
      <c r="S251" s="1">
        <f t="shared" si="146"/>
        <v>-6352237.5797599386</v>
      </c>
      <c r="T251" s="1">
        <f t="shared" si="174"/>
        <v>10025762.2895661</v>
      </c>
      <c r="U251" s="3">
        <f t="shared" si="147"/>
        <v>11868733.367828267</v>
      </c>
      <c r="V251" s="14">
        <f t="shared" si="178"/>
        <v>60670804520492.266</v>
      </c>
      <c r="W251" s="14">
        <f t="shared" si="148"/>
        <v>12782376324.912222</v>
      </c>
      <c r="X251" s="14">
        <f t="shared" si="149"/>
        <v>-31965819800</v>
      </c>
      <c r="Y251" s="14">
        <f t="shared" si="161"/>
        <v>-19183443475.087776</v>
      </c>
      <c r="Z251" s="12">
        <f t="shared" si="150"/>
        <v>88.832977477276145</v>
      </c>
      <c r="AA251" s="13">
        <f t="shared" si="162"/>
        <v>527659063.34679371</v>
      </c>
      <c r="AB251" s="12">
        <f t="shared" si="151"/>
        <v>17</v>
      </c>
      <c r="AC251" s="14">
        <f t="shared" si="152"/>
        <v>31038768</v>
      </c>
      <c r="AD251" s="2">
        <f t="shared" si="163"/>
        <v>0.21985731291296534</v>
      </c>
      <c r="AE251" s="3">
        <f t="shared" si="164"/>
        <v>3.8372339949186906E-3</v>
      </c>
      <c r="AF251" s="3">
        <f t="shared" si="165"/>
        <v>6378093.0430277819</v>
      </c>
      <c r="AG251" s="2">
        <f t="shared" si="166"/>
        <v>24474.355570691187</v>
      </c>
      <c r="AH251" s="2">
        <f t="shared" si="153"/>
        <v>-1.7846985243942433</v>
      </c>
      <c r="AI251" s="2">
        <f t="shared" si="154"/>
        <v>465.09797610247603</v>
      </c>
      <c r="AJ251" s="1">
        <f t="shared" si="155"/>
        <v>-15897628.520733632</v>
      </c>
      <c r="AK251" s="1">
        <f t="shared" si="156"/>
        <v>8028390.3958184328</v>
      </c>
      <c r="AL251" s="1">
        <f t="shared" si="175"/>
        <v>17809818.778721839</v>
      </c>
      <c r="AM251" s="1">
        <f t="shared" si="176"/>
        <v>-16197675.477705851</v>
      </c>
      <c r="AN251" s="1">
        <f t="shared" si="177"/>
        <v>8052864.7513891244</v>
      </c>
      <c r="AO251" s="2">
        <f t="shared" si="167"/>
        <v>1.7846985243942433</v>
      </c>
      <c r="AP251" s="2">
        <f t="shared" si="168"/>
        <v>-465.09797610247603</v>
      </c>
      <c r="AQ251" s="2">
        <f t="shared" si="169"/>
        <v>-4191.7465066184286</v>
      </c>
      <c r="AR251" s="1">
        <f t="shared" si="170"/>
        <v>-2827.3687191586187</v>
      </c>
      <c r="AS251" s="2">
        <f t="shared" si="171"/>
        <v>-4189.9618080940345</v>
      </c>
      <c r="AT251" s="2">
        <f t="shared" si="172"/>
        <v>-3292.4666952610946</v>
      </c>
      <c r="AU251" s="2">
        <f t="shared" si="173"/>
        <v>5328.8006992840465</v>
      </c>
    </row>
    <row r="252" spans="4:47" x14ac:dyDescent="0.2">
      <c r="D252" s="11">
        <f t="shared" si="157"/>
        <v>124.5</v>
      </c>
      <c r="E252" s="12">
        <f t="shared" si="158"/>
        <v>2.1729349187329401</v>
      </c>
      <c r="F252" s="13">
        <f t="shared" si="135"/>
        <v>-5884111.1922936235</v>
      </c>
      <c r="G252" s="13">
        <f t="shared" si="136"/>
        <v>-9594471.1922936235</v>
      </c>
      <c r="H252" s="13">
        <f t="shared" si="137"/>
        <v>-9594.471192293624</v>
      </c>
      <c r="I252" s="13">
        <f t="shared" si="138"/>
        <v>8005157.9744418375</v>
      </c>
      <c r="J252" s="12">
        <f t="shared" si="159"/>
        <v>8005.1579744418377</v>
      </c>
      <c r="K252" s="13">
        <f t="shared" si="139"/>
        <v>12495456.440463549</v>
      </c>
      <c r="L252" s="13">
        <f t="shared" si="140"/>
        <v>5042.6388338063771</v>
      </c>
      <c r="M252" s="12">
        <f t="shared" si="141"/>
        <v>-4155.7707227022165</v>
      </c>
      <c r="N252" s="13">
        <f t="shared" si="142"/>
        <v>-2856.1820860272969</v>
      </c>
      <c r="O252" s="12">
        <f t="shared" si="143"/>
        <v>83.239770150450838</v>
      </c>
      <c r="P252" s="13">
        <f t="shared" si="144"/>
        <v>-4155770.7227022164</v>
      </c>
      <c r="Q252" s="13">
        <f t="shared" si="145"/>
        <v>-2856182.0860272967</v>
      </c>
      <c r="R252" s="13">
        <f t="shared" si="160"/>
        <v>5042638.8338063769</v>
      </c>
      <c r="S252" s="1">
        <f t="shared" si="146"/>
        <v>-6454146.9279037509</v>
      </c>
      <c r="T252" s="1">
        <f t="shared" si="174"/>
        <v>9997882.7355979402</v>
      </c>
      <c r="U252" s="3">
        <f t="shared" si="147"/>
        <v>11900154.274703195</v>
      </c>
      <c r="V252" s="14">
        <f t="shared" si="178"/>
        <v>60671157885125.578</v>
      </c>
      <c r="W252" s="14">
        <f t="shared" si="148"/>
        <v>12714103204.10607</v>
      </c>
      <c r="X252" s="14">
        <f t="shared" si="149"/>
        <v>-31897546679</v>
      </c>
      <c r="Y252" s="14">
        <f t="shared" si="161"/>
        <v>-19183443474.893929</v>
      </c>
      <c r="Z252" s="12">
        <f t="shared" si="150"/>
        <v>88.785582309578217</v>
      </c>
      <c r="AA252" s="13">
        <f t="shared" si="162"/>
        <v>528796765.15036231</v>
      </c>
      <c r="AB252" s="12">
        <f t="shared" si="151"/>
        <v>17</v>
      </c>
      <c r="AC252" s="14">
        <f t="shared" si="152"/>
        <v>31105692</v>
      </c>
      <c r="AD252" s="2">
        <f t="shared" si="163"/>
        <v>0.2210969727204348</v>
      </c>
      <c r="AE252" s="3">
        <f t="shared" si="164"/>
        <v>3.8588701401636714E-3</v>
      </c>
      <c r="AF252" s="3">
        <f t="shared" si="165"/>
        <v>6378092.512004206</v>
      </c>
      <c r="AG252" s="2">
        <f t="shared" si="166"/>
        <v>24612.352912416871</v>
      </c>
      <c r="AH252" s="2">
        <f t="shared" si="153"/>
        <v>-1.7947614513398258</v>
      </c>
      <c r="AI252" s="2">
        <f t="shared" si="154"/>
        <v>465.09793737961814</v>
      </c>
      <c r="AJ252" s="1">
        <f t="shared" si="155"/>
        <v>-15972563.704297829</v>
      </c>
      <c r="AK252" s="1">
        <f t="shared" si="156"/>
        <v>7980545.6215294208</v>
      </c>
      <c r="AL252" s="1">
        <f t="shared" si="175"/>
        <v>17855304.525691092</v>
      </c>
      <c r="AM252" s="1">
        <f t="shared" si="176"/>
        <v>-16272611.192293623</v>
      </c>
      <c r="AN252" s="1">
        <f t="shared" si="177"/>
        <v>8005157.9744418375</v>
      </c>
      <c r="AO252" s="2">
        <f t="shared" si="167"/>
        <v>1.7947614513398258</v>
      </c>
      <c r="AP252" s="2">
        <f t="shared" si="168"/>
        <v>-465.09793737961814</v>
      </c>
      <c r="AQ252" s="2">
        <f t="shared" si="169"/>
        <v>-4155.7707227022165</v>
      </c>
      <c r="AR252" s="1">
        <f t="shared" si="170"/>
        <v>-2856.1820860272969</v>
      </c>
      <c r="AS252" s="2">
        <f t="shared" si="171"/>
        <v>-4153.9759612508769</v>
      </c>
      <c r="AT252" s="2">
        <f t="shared" si="172"/>
        <v>-3321.280023406915</v>
      </c>
      <c r="AU252" s="2">
        <f t="shared" si="173"/>
        <v>5318.4976525831044</v>
      </c>
    </row>
    <row r="253" spans="4:47" x14ac:dyDescent="0.2">
      <c r="D253" s="11">
        <f t="shared" si="157"/>
        <v>125</v>
      </c>
      <c r="E253" s="12">
        <f t="shared" si="158"/>
        <v>2.1816615649929121</v>
      </c>
      <c r="F253" s="13">
        <f t="shared" si="135"/>
        <v>-5958598.8090328434</v>
      </c>
      <c r="G253" s="13">
        <f t="shared" si="136"/>
        <v>-9668958.8090328425</v>
      </c>
      <c r="H253" s="13">
        <f t="shared" si="137"/>
        <v>-9668.9588090328434</v>
      </c>
      <c r="I253" s="13">
        <f t="shared" si="138"/>
        <v>7956841.5737215634</v>
      </c>
      <c r="J253" s="12">
        <f t="shared" si="159"/>
        <v>7956.8415737215637</v>
      </c>
      <c r="K253" s="13">
        <f t="shared" si="139"/>
        <v>12521984.358721968</v>
      </c>
      <c r="L253" s="13">
        <f t="shared" si="140"/>
        <v>5029.2202200761703</v>
      </c>
      <c r="M253" s="12">
        <f t="shared" si="141"/>
        <v>-4119.6960244549273</v>
      </c>
      <c r="N253" s="13">
        <f t="shared" si="142"/>
        <v>-2884.6422114559145</v>
      </c>
      <c r="O253" s="12">
        <f t="shared" si="143"/>
        <v>82.842391792754626</v>
      </c>
      <c r="P253" s="13">
        <f t="shared" si="144"/>
        <v>-4119696.0244549271</v>
      </c>
      <c r="Q253" s="13">
        <f t="shared" si="145"/>
        <v>-2884642.2114559147</v>
      </c>
      <c r="R253" s="13">
        <f t="shared" si="160"/>
        <v>5029220.2200761698</v>
      </c>
      <c r="S253" s="1">
        <f t="shared" si="146"/>
        <v>-6556088.5235086679</v>
      </c>
      <c r="T253" s="1">
        <f t="shared" si="174"/>
        <v>9968874.7716467455</v>
      </c>
      <c r="U253" s="3">
        <f t="shared" si="147"/>
        <v>11931502.878550421</v>
      </c>
      <c r="V253" s="14">
        <f t="shared" si="178"/>
        <v>60671255319843.055</v>
      </c>
      <c r="W253" s="14">
        <f t="shared" si="148"/>
        <v>12646528011.011501</v>
      </c>
      <c r="X253" s="14">
        <f t="shared" si="149"/>
        <v>-31829971486</v>
      </c>
      <c r="Y253" s="14">
        <f t="shared" si="161"/>
        <v>-19183443474.988499</v>
      </c>
      <c r="Z253" s="12">
        <f t="shared" si="150"/>
        <v>88.737851280467964</v>
      </c>
      <c r="AA253" s="13">
        <f t="shared" si="162"/>
        <v>529927726.98155564</v>
      </c>
      <c r="AB253" s="12">
        <f t="shared" si="151"/>
        <v>17</v>
      </c>
      <c r="AC253" s="14">
        <f t="shared" si="152"/>
        <v>31172219</v>
      </c>
      <c r="AD253" s="2">
        <f t="shared" si="163"/>
        <v>0.22233663252790425</v>
      </c>
      <c r="AE253" s="3">
        <f t="shared" si="164"/>
        <v>3.8805062854086526E-3</v>
      </c>
      <c r="AF253" s="3">
        <f t="shared" si="165"/>
        <v>6378091.9779948974</v>
      </c>
      <c r="AG253" s="2">
        <f t="shared" si="166"/>
        <v>24750.350242620952</v>
      </c>
      <c r="AH253" s="2">
        <f t="shared" si="153"/>
        <v>-1.8048243774452399</v>
      </c>
      <c r="AI253" s="2">
        <f t="shared" si="154"/>
        <v>465.09789843903718</v>
      </c>
      <c r="AJ253" s="1">
        <f t="shared" si="155"/>
        <v>-16047050.787027739</v>
      </c>
      <c r="AK253" s="1">
        <f t="shared" si="156"/>
        <v>7932091.2234789422</v>
      </c>
      <c r="AL253" s="1">
        <f t="shared" si="175"/>
        <v>17900444.411774788</v>
      </c>
      <c r="AM253" s="1">
        <f t="shared" si="176"/>
        <v>-16347098.809032843</v>
      </c>
      <c r="AN253" s="1">
        <f t="shared" si="177"/>
        <v>7956841.5737215634</v>
      </c>
      <c r="AO253" s="2">
        <f t="shared" si="167"/>
        <v>1.8048243774452399</v>
      </c>
      <c r="AP253" s="2">
        <f t="shared" si="168"/>
        <v>-465.09789843903718</v>
      </c>
      <c r="AQ253" s="2">
        <f t="shared" si="169"/>
        <v>-4119.6960244549273</v>
      </c>
      <c r="AR253" s="1">
        <f t="shared" si="170"/>
        <v>-2884.6422114559145</v>
      </c>
      <c r="AS253" s="2">
        <f t="shared" si="171"/>
        <v>-4117.8912000774817</v>
      </c>
      <c r="AT253" s="2">
        <f t="shared" si="172"/>
        <v>-3349.7401098949517</v>
      </c>
      <c r="AU253" s="2">
        <f t="shared" si="173"/>
        <v>5308.2753074341017</v>
      </c>
    </row>
    <row r="254" spans="4:47" x14ac:dyDescent="0.2">
      <c r="D254" s="11">
        <f t="shared" si="157"/>
        <v>125.5</v>
      </c>
      <c r="E254" s="12">
        <f t="shared" si="158"/>
        <v>2.1903882112528836</v>
      </c>
      <c r="F254" s="13">
        <f t="shared" si="135"/>
        <v>-6032632.6554030981</v>
      </c>
      <c r="G254" s="13">
        <f t="shared" si="136"/>
        <v>-9742992.6554030981</v>
      </c>
      <c r="H254" s="13">
        <f t="shared" si="137"/>
        <v>-9742.992655403099</v>
      </c>
      <c r="I254" s="13">
        <f t="shared" si="138"/>
        <v>7907919.2287092907</v>
      </c>
      <c r="J254" s="12">
        <f t="shared" si="159"/>
        <v>7907.919228709291</v>
      </c>
      <c r="K254" s="13">
        <f t="shared" si="139"/>
        <v>12548350.18681854</v>
      </c>
      <c r="L254" s="13">
        <f t="shared" si="140"/>
        <v>5015.9044680323386</v>
      </c>
      <c r="M254" s="12">
        <f t="shared" si="141"/>
        <v>-4083.5256660179243</v>
      </c>
      <c r="N254" s="13">
        <f t="shared" si="142"/>
        <v>-2912.7505501500882</v>
      </c>
      <c r="O254" s="12">
        <f t="shared" si="143"/>
        <v>82.449449357847811</v>
      </c>
      <c r="P254" s="13">
        <f t="shared" si="144"/>
        <v>-4083525.6660179244</v>
      </c>
      <c r="Q254" s="13">
        <f t="shared" si="145"/>
        <v>-2912750.550150088</v>
      </c>
      <c r="R254" s="13">
        <f t="shared" si="160"/>
        <v>5015904.4680323377</v>
      </c>
      <c r="S254" s="1">
        <f t="shared" si="146"/>
        <v>-6658049.0361818913</v>
      </c>
      <c r="T254" s="1">
        <f t="shared" si="174"/>
        <v>9938731.5307674818</v>
      </c>
      <c r="U254" s="3">
        <f t="shared" si="147"/>
        <v>11962775.656547034</v>
      </c>
      <c r="V254" s="14">
        <f t="shared" si="178"/>
        <v>60671098352364.703</v>
      </c>
      <c r="W254" s="14">
        <f t="shared" si="148"/>
        <v>12579648816.21339</v>
      </c>
      <c r="X254" s="14">
        <f t="shared" si="149"/>
        <v>-31763092291</v>
      </c>
      <c r="Y254" s="14">
        <f t="shared" si="161"/>
        <v>-19183443474.78661</v>
      </c>
      <c r="Z254" s="12">
        <f t="shared" si="150"/>
        <v>88.689798398822077</v>
      </c>
      <c r="AA254" s="13">
        <f t="shared" si="162"/>
        <v>531051862.71316153</v>
      </c>
      <c r="AB254" s="12">
        <f t="shared" si="151"/>
        <v>17</v>
      </c>
      <c r="AC254" s="14">
        <f t="shared" si="152"/>
        <v>31238344</v>
      </c>
      <c r="AD254" s="2">
        <f t="shared" si="163"/>
        <v>0.22357629233537371</v>
      </c>
      <c r="AE254" s="3">
        <f t="shared" si="164"/>
        <v>3.9021424306536334E-3</v>
      </c>
      <c r="AF254" s="3">
        <f t="shared" si="165"/>
        <v>6378091.4409998599</v>
      </c>
      <c r="AG254" s="2">
        <f t="shared" si="166"/>
        <v>24888.347561238828</v>
      </c>
      <c r="AH254" s="2">
        <f t="shared" si="153"/>
        <v>-1.8148873027057744</v>
      </c>
      <c r="AI254" s="2">
        <f t="shared" si="154"/>
        <v>465.09785928073336</v>
      </c>
      <c r="AJ254" s="1">
        <f t="shared" si="155"/>
        <v>-16121084.096402958</v>
      </c>
      <c r="AK254" s="1">
        <f t="shared" si="156"/>
        <v>7883030.8811480515</v>
      </c>
      <c r="AL254" s="1">
        <f t="shared" si="175"/>
        <v>17945236.925614279</v>
      </c>
      <c r="AM254" s="1">
        <f t="shared" si="176"/>
        <v>-16421132.655403098</v>
      </c>
      <c r="AN254" s="1">
        <f t="shared" si="177"/>
        <v>7907919.2287092907</v>
      </c>
      <c r="AO254" s="2">
        <f t="shared" si="167"/>
        <v>1.8148873027057744</v>
      </c>
      <c r="AP254" s="2">
        <f t="shared" si="168"/>
        <v>-465.09785928073336</v>
      </c>
      <c r="AQ254" s="2">
        <f t="shared" si="169"/>
        <v>-4083.5256660179243</v>
      </c>
      <c r="AR254" s="1">
        <f t="shared" si="170"/>
        <v>-2912.7505501500882</v>
      </c>
      <c r="AS254" s="2">
        <f t="shared" si="171"/>
        <v>-4081.7107787152186</v>
      </c>
      <c r="AT254" s="2">
        <f t="shared" si="172"/>
        <v>-3377.8484094308214</v>
      </c>
      <c r="AU254" s="2">
        <f t="shared" si="173"/>
        <v>5298.1338939455209</v>
      </c>
    </row>
    <row r="255" spans="4:47" x14ac:dyDescent="0.2">
      <c r="D255" s="11">
        <f t="shared" si="157"/>
        <v>126</v>
      </c>
      <c r="E255" s="12">
        <f t="shared" si="158"/>
        <v>2.1991148575128552</v>
      </c>
      <c r="F255" s="13">
        <f t="shared" si="135"/>
        <v>-6106207.0934403557</v>
      </c>
      <c r="G255" s="13">
        <f t="shared" si="136"/>
        <v>-9816567.0934403557</v>
      </c>
      <c r="H255" s="13">
        <f t="shared" si="137"/>
        <v>-9816.5670934403552</v>
      </c>
      <c r="I255" s="13">
        <f t="shared" si="138"/>
        <v>7858394.6650309963</v>
      </c>
      <c r="J255" s="12">
        <f t="shared" si="159"/>
        <v>7858.3946650309963</v>
      </c>
      <c r="K255" s="13">
        <f t="shared" si="139"/>
        <v>12574551.928852322</v>
      </c>
      <c r="L255" s="13">
        <f t="shared" si="140"/>
        <v>5002.6920126079121</v>
      </c>
      <c r="M255" s="12">
        <f t="shared" si="141"/>
        <v>-4047.2628558236097</v>
      </c>
      <c r="N255" s="13">
        <f t="shared" si="142"/>
        <v>-2940.5085867722819</v>
      </c>
      <c r="O255" s="12">
        <f t="shared" si="143"/>
        <v>82.060919906563001</v>
      </c>
      <c r="P255" s="13">
        <f t="shared" si="144"/>
        <v>-4047262.8558236095</v>
      </c>
      <c r="Q255" s="13">
        <f t="shared" si="145"/>
        <v>-2940508.5867722817</v>
      </c>
      <c r="R255" s="13">
        <f t="shared" si="160"/>
        <v>5002692.0126079116</v>
      </c>
      <c r="S255" s="1">
        <f t="shared" si="146"/>
        <v>-6760014.9128947062</v>
      </c>
      <c r="T255" s="1">
        <f t="shared" si="174"/>
        <v>9907446.2917452194</v>
      </c>
      <c r="U255" s="3">
        <f t="shared" si="147"/>
        <v>11993969.053085594</v>
      </c>
      <c r="V255" s="14">
        <f t="shared" si="178"/>
        <v>60670688665069.953</v>
      </c>
      <c r="W255" s="14">
        <f t="shared" si="148"/>
        <v>12513463686.505503</v>
      </c>
      <c r="X255" s="14">
        <f t="shared" si="149"/>
        <v>-31696907162</v>
      </c>
      <c r="Y255" s="14">
        <f t="shared" si="161"/>
        <v>-19183443475.494499</v>
      </c>
      <c r="Z255" s="12">
        <f t="shared" si="150"/>
        <v>88.641437790534141</v>
      </c>
      <c r="AA255" s="13">
        <f t="shared" si="162"/>
        <v>532169086.73798782</v>
      </c>
      <c r="AB255" s="12">
        <f t="shared" si="151"/>
        <v>17</v>
      </c>
      <c r="AC255" s="14">
        <f t="shared" si="152"/>
        <v>31304063</v>
      </c>
      <c r="AD255" s="2">
        <f t="shared" si="163"/>
        <v>0.22481595214284317</v>
      </c>
      <c r="AE255" s="3">
        <f t="shared" si="164"/>
        <v>3.9237785758986145E-3</v>
      </c>
      <c r="AF255" s="3">
        <f t="shared" si="165"/>
        <v>6378090.9010190917</v>
      </c>
      <c r="AG255" s="2">
        <f t="shared" si="166"/>
        <v>25026.344868205906</v>
      </c>
      <c r="AH255" s="2">
        <f t="shared" si="153"/>
        <v>-1.8249502271167186</v>
      </c>
      <c r="AI255" s="2">
        <f t="shared" si="154"/>
        <v>465.09781990470663</v>
      </c>
      <c r="AJ255" s="1">
        <f t="shared" si="155"/>
        <v>-16194657.994459447</v>
      </c>
      <c r="AK255" s="1">
        <f t="shared" si="156"/>
        <v>7833368.3201627908</v>
      </c>
      <c r="AL255" s="1">
        <f t="shared" si="175"/>
        <v>17989680.564057808</v>
      </c>
      <c r="AM255" s="1">
        <f t="shared" si="176"/>
        <v>-16494707.093440356</v>
      </c>
      <c r="AN255" s="1">
        <f t="shared" si="177"/>
        <v>7858394.6650309963</v>
      </c>
      <c r="AO255" s="2">
        <f t="shared" si="167"/>
        <v>1.8249502271167186</v>
      </c>
      <c r="AP255" s="2">
        <f t="shared" si="168"/>
        <v>-465.09781990470663</v>
      </c>
      <c r="AQ255" s="2">
        <f t="shared" si="169"/>
        <v>-4047.2628558236097</v>
      </c>
      <c r="AR255" s="1">
        <f t="shared" si="170"/>
        <v>-2940.5085867722819</v>
      </c>
      <c r="AS255" s="2">
        <f t="shared" si="171"/>
        <v>-4045.4379055964928</v>
      </c>
      <c r="AT255" s="2">
        <f t="shared" si="172"/>
        <v>-3405.6064066769886</v>
      </c>
      <c r="AU255" s="2">
        <f t="shared" si="173"/>
        <v>5288.0736421911042</v>
      </c>
    </row>
    <row r="256" spans="4:47" x14ac:dyDescent="0.2">
      <c r="D256" s="11">
        <f t="shared" si="157"/>
        <v>126.5</v>
      </c>
      <c r="E256" s="12">
        <f t="shared" si="158"/>
        <v>2.2078415037728267</v>
      </c>
      <c r="F256" s="13">
        <f t="shared" si="135"/>
        <v>-6179316.5201663077</v>
      </c>
      <c r="G256" s="13">
        <f t="shared" si="136"/>
        <v>-9889676.5201663077</v>
      </c>
      <c r="H256" s="13">
        <f t="shared" si="137"/>
        <v>-9889.6765201663075</v>
      </c>
      <c r="I256" s="13">
        <f t="shared" si="138"/>
        <v>7808271.6541739479</v>
      </c>
      <c r="J256" s="12">
        <f t="shared" si="159"/>
        <v>7808.2716541739483</v>
      </c>
      <c r="K256" s="13">
        <f t="shared" si="139"/>
        <v>12600587.601334516</v>
      </c>
      <c r="L256" s="13">
        <f t="shared" si="140"/>
        <v>4989.5832863532123</v>
      </c>
      <c r="M256" s="12">
        <f t="shared" si="141"/>
        <v>-4010.9107563560319</v>
      </c>
      <c r="N256" s="13">
        <f t="shared" si="142"/>
        <v>-2967.9178351165328</v>
      </c>
      <c r="O256" s="12">
        <f t="shared" si="143"/>
        <v>81.676780668894892</v>
      </c>
      <c r="P256" s="13">
        <f t="shared" si="144"/>
        <v>-4010910.7563560321</v>
      </c>
      <c r="Q256" s="13">
        <f t="shared" si="145"/>
        <v>-2967917.8351165326</v>
      </c>
      <c r="R256" s="13">
        <f t="shared" si="160"/>
        <v>4989583.2863532128</v>
      </c>
      <c r="S256" s="1">
        <f t="shared" si="146"/>
        <v>-6861972.3784213094</v>
      </c>
      <c r="T256" s="1">
        <f t="shared" si="174"/>
        <v>9875012.4850876573</v>
      </c>
      <c r="U256" s="3">
        <f t="shared" si="147"/>
        <v>12025079.480105489</v>
      </c>
      <c r="V256" s="14">
        <f t="shared" si="178"/>
        <v>60670028094010.984</v>
      </c>
      <c r="W256" s="14">
        <f t="shared" si="148"/>
        <v>12447970685.727661</v>
      </c>
      <c r="X256" s="14">
        <f t="shared" si="149"/>
        <v>-31631414161</v>
      </c>
      <c r="Y256" s="14">
        <f t="shared" si="161"/>
        <v>-19183443475.272339</v>
      </c>
      <c r="Z256" s="12">
        <f t="shared" si="150"/>
        <v>88.592783694884488</v>
      </c>
      <c r="AA256" s="13">
        <f t="shared" si="162"/>
        <v>533279313.97507542</v>
      </c>
      <c r="AB256" s="12">
        <f t="shared" si="151"/>
        <v>17</v>
      </c>
      <c r="AC256" s="14">
        <f t="shared" si="152"/>
        <v>31369371</v>
      </c>
      <c r="AD256" s="2">
        <f t="shared" si="163"/>
        <v>0.22605561195031262</v>
      </c>
      <c r="AE256" s="3">
        <f t="shared" si="164"/>
        <v>3.9454147211435957E-3</v>
      </c>
      <c r="AF256" s="3">
        <f t="shared" si="165"/>
        <v>6378090.3580525955</v>
      </c>
      <c r="AG256" s="2">
        <f t="shared" si="166"/>
        <v>25164.342163457579</v>
      </c>
      <c r="AH256" s="2">
        <f t="shared" si="153"/>
        <v>-1.8350131506733622</v>
      </c>
      <c r="AI256" s="2">
        <f t="shared" si="154"/>
        <v>465.09778031095703</v>
      </c>
      <c r="AJ256" s="1">
        <f t="shared" si="155"/>
        <v>-16267766.878218904</v>
      </c>
      <c r="AK256" s="1">
        <f t="shared" si="156"/>
        <v>7783107.3120104903</v>
      </c>
      <c r="AL256" s="1">
        <f t="shared" si="175"/>
        <v>18033773.832294427</v>
      </c>
      <c r="AM256" s="1">
        <f t="shared" si="176"/>
        <v>-16567816.520166308</v>
      </c>
      <c r="AN256" s="1">
        <f t="shared" si="177"/>
        <v>7808271.6541739479</v>
      </c>
      <c r="AO256" s="2">
        <f t="shared" si="167"/>
        <v>1.8350131506733622</v>
      </c>
      <c r="AP256" s="2">
        <f t="shared" si="168"/>
        <v>-465.09778031095703</v>
      </c>
      <c r="AQ256" s="2">
        <f t="shared" si="169"/>
        <v>-4010.9107563560319</v>
      </c>
      <c r="AR256" s="1">
        <f t="shared" si="170"/>
        <v>-2967.9178351165328</v>
      </c>
      <c r="AS256" s="2">
        <f t="shared" si="171"/>
        <v>-4009.0757432053588</v>
      </c>
      <c r="AT256" s="2">
        <f t="shared" si="172"/>
        <v>-3433.01561542749</v>
      </c>
      <c r="AU256" s="2">
        <f t="shared" si="173"/>
        <v>5278.0947822606013</v>
      </c>
    </row>
    <row r="257" spans="4:47" x14ac:dyDescent="0.2">
      <c r="D257" s="11">
        <f t="shared" si="157"/>
        <v>127</v>
      </c>
      <c r="E257" s="12">
        <f t="shared" si="158"/>
        <v>2.2165681500327987</v>
      </c>
      <c r="F257" s="13">
        <f t="shared" si="135"/>
        <v>-6251955.3680150546</v>
      </c>
      <c r="G257" s="13">
        <f t="shared" si="136"/>
        <v>-9962315.3680150546</v>
      </c>
      <c r="H257" s="13">
        <f t="shared" si="137"/>
        <v>-9962.3153680150554</v>
      </c>
      <c r="I257" s="13">
        <f t="shared" si="138"/>
        <v>7757554.0131994784</v>
      </c>
      <c r="J257" s="12">
        <f t="shared" si="159"/>
        <v>7757.5540131994785</v>
      </c>
      <c r="K257" s="13">
        <f t="shared" si="139"/>
        <v>12626455.233338306</v>
      </c>
      <c r="L257" s="13">
        <f t="shared" si="140"/>
        <v>4976.578719478427</v>
      </c>
      <c r="M257" s="12">
        <f t="shared" si="141"/>
        <v>-3974.4724839211563</v>
      </c>
      <c r="N257" s="13">
        <f t="shared" si="142"/>
        <v>-2994.9798372809014</v>
      </c>
      <c r="O257" s="12">
        <f t="shared" si="143"/>
        <v>81.297009047823352</v>
      </c>
      <c r="P257" s="13">
        <f t="shared" si="144"/>
        <v>-3974472.4839211563</v>
      </c>
      <c r="Q257" s="13">
        <f t="shared" si="145"/>
        <v>-2994979.8372809016</v>
      </c>
      <c r="R257" s="13">
        <f t="shared" si="160"/>
        <v>4976578.7194784274</v>
      </c>
      <c r="S257" s="1">
        <f t="shared" si="146"/>
        <v>-6963907.4359258479</v>
      </c>
      <c r="T257" s="1">
        <f t="shared" si="174"/>
        <v>9841423.6990842428</v>
      </c>
      <c r="U257" s="3">
        <f t="shared" si="147"/>
        <v>12056103.317450473</v>
      </c>
      <c r="V257" s="14">
        <f t="shared" si="178"/>
        <v>60669118627832.219</v>
      </c>
      <c r="W257" s="14">
        <f t="shared" si="148"/>
        <v>12383167875.582769</v>
      </c>
      <c r="X257" s="14">
        <f t="shared" si="149"/>
        <v>-31566611351</v>
      </c>
      <c r="Y257" s="14">
        <f t="shared" si="161"/>
        <v>-19183443475.417229</v>
      </c>
      <c r="Z257" s="12">
        <f t="shared" si="150"/>
        <v>88.543850460828295</v>
      </c>
      <c r="AA257" s="13">
        <f t="shared" si="162"/>
        <v>534382459.8763302</v>
      </c>
      <c r="AB257" s="12">
        <f t="shared" si="151"/>
        <v>17</v>
      </c>
      <c r="AC257" s="14">
        <f t="shared" si="152"/>
        <v>31434262</v>
      </c>
      <c r="AD257" s="2">
        <f t="shared" si="163"/>
        <v>0.22729527175778208</v>
      </c>
      <c r="AE257" s="3">
        <f t="shared" si="164"/>
        <v>3.9670508663885769E-3</v>
      </c>
      <c r="AF257" s="3">
        <f t="shared" si="165"/>
        <v>6378089.8121003686</v>
      </c>
      <c r="AG257" s="2">
        <f t="shared" si="166"/>
        <v>25302.339446929251</v>
      </c>
      <c r="AH257" s="2">
        <f t="shared" si="153"/>
        <v>-1.8450760733709943</v>
      </c>
      <c r="AI257" s="2">
        <f t="shared" si="154"/>
        <v>465.09774049948453</v>
      </c>
      <c r="AJ257" s="1">
        <f t="shared" si="155"/>
        <v>-16340405.180115424</v>
      </c>
      <c r="AK257" s="1">
        <f t="shared" si="156"/>
        <v>7732251.6737525491</v>
      </c>
      <c r="AL257" s="1">
        <f t="shared" si="175"/>
        <v>18077515.24398727</v>
      </c>
      <c r="AM257" s="1">
        <f t="shared" si="176"/>
        <v>-16640455.368015055</v>
      </c>
      <c r="AN257" s="1">
        <f t="shared" si="177"/>
        <v>7757554.0131994784</v>
      </c>
      <c r="AO257" s="2">
        <f t="shared" si="167"/>
        <v>1.8450760733709943</v>
      </c>
      <c r="AP257" s="2">
        <f t="shared" si="168"/>
        <v>-465.09774049948453</v>
      </c>
      <c r="AQ257" s="2">
        <f t="shared" si="169"/>
        <v>-3974.4724839211563</v>
      </c>
      <c r="AR257" s="1">
        <f t="shared" si="170"/>
        <v>-2994.9798372809014</v>
      </c>
      <c r="AS257" s="2">
        <f t="shared" si="171"/>
        <v>-3972.6274078477854</v>
      </c>
      <c r="AT257" s="2">
        <f t="shared" si="172"/>
        <v>-3460.077577780386</v>
      </c>
      <c r="AU257" s="2">
        <f t="shared" si="173"/>
        <v>5268.1975443069714</v>
      </c>
    </row>
    <row r="258" spans="4:47" x14ac:dyDescent="0.2">
      <c r="D258" s="11">
        <f t="shared" si="157"/>
        <v>127.5</v>
      </c>
      <c r="E258" s="12">
        <f t="shared" si="158"/>
        <v>2.2252947962927703</v>
      </c>
      <c r="F258" s="13">
        <f t="shared" si="135"/>
        <v>-6324118.1052570948</v>
      </c>
      <c r="G258" s="13">
        <f t="shared" si="136"/>
        <v>-10034478.105257094</v>
      </c>
      <c r="H258" s="13">
        <f t="shared" si="137"/>
        <v>-10034.478105257094</v>
      </c>
      <c r="I258" s="13">
        <f t="shared" si="138"/>
        <v>7706245.6044523157</v>
      </c>
      <c r="J258" s="12">
        <f t="shared" si="159"/>
        <v>7706.245604452316</v>
      </c>
      <c r="K258" s="13">
        <f t="shared" si="139"/>
        <v>12652152.866647819</v>
      </c>
      <c r="L258" s="13">
        <f t="shared" si="140"/>
        <v>4963.6787398931792</v>
      </c>
      <c r="M258" s="12">
        <f t="shared" si="141"/>
        <v>-3937.9511084268424</v>
      </c>
      <c r="N258" s="13">
        <f t="shared" si="142"/>
        <v>-3021.696162837578</v>
      </c>
      <c r="O258" s="12">
        <f t="shared" si="143"/>
        <v>80.921582622970789</v>
      </c>
      <c r="P258" s="13">
        <f t="shared" si="144"/>
        <v>-3937951.1084268424</v>
      </c>
      <c r="Q258" s="13">
        <f t="shared" si="145"/>
        <v>-3021696.162837578</v>
      </c>
      <c r="R258" s="13">
        <f t="shared" si="160"/>
        <v>4963678.7398931794</v>
      </c>
      <c r="S258" s="1">
        <f t="shared" si="146"/>
        <v>-7065805.8677017018</v>
      </c>
      <c r="T258" s="1">
        <f t="shared" si="174"/>
        <v>9806673.6859287936</v>
      </c>
      <c r="U258" s="3">
        <f t="shared" si="147"/>
        <v>12087036.91325281</v>
      </c>
      <c r="V258" s="14">
        <f t="shared" si="178"/>
        <v>60667962406595.531</v>
      </c>
      <c r="W258" s="14">
        <f t="shared" si="148"/>
        <v>12319053316.433771</v>
      </c>
      <c r="X258" s="14">
        <f t="shared" si="149"/>
        <v>-31502496792</v>
      </c>
      <c r="Y258" s="14">
        <f t="shared" si="161"/>
        <v>-19183443475.566231</v>
      </c>
      <c r="Z258" s="12">
        <f t="shared" si="150"/>
        <v>88.494652543278789</v>
      </c>
      <c r="AA258" s="13">
        <f t="shared" si="162"/>
        <v>535478440.43284905</v>
      </c>
      <c r="AB258" s="12">
        <f t="shared" si="151"/>
        <v>17</v>
      </c>
      <c r="AC258" s="14">
        <f t="shared" si="152"/>
        <v>31498731</v>
      </c>
      <c r="AD258" s="2">
        <f t="shared" si="163"/>
        <v>0.22853493156525154</v>
      </c>
      <c r="AE258" s="3">
        <f t="shared" si="164"/>
        <v>3.9886870116335573E-3</v>
      </c>
      <c r="AF258" s="3">
        <f t="shared" si="165"/>
        <v>6378089.2631624127</v>
      </c>
      <c r="AG258" s="2">
        <f t="shared" si="166"/>
        <v>25440.336718556318</v>
      </c>
      <c r="AH258" s="2">
        <f t="shared" si="153"/>
        <v>-1.8551389952049047</v>
      </c>
      <c r="AI258" s="2">
        <f t="shared" si="154"/>
        <v>465.09770047028923</v>
      </c>
      <c r="AJ258" s="1">
        <f t="shared" si="155"/>
        <v>-16412567.368419506</v>
      </c>
      <c r="AK258" s="1">
        <f t="shared" si="156"/>
        <v>7680805.2677337592</v>
      </c>
      <c r="AL258" s="1">
        <f t="shared" si="175"/>
        <v>18120903.321406342</v>
      </c>
      <c r="AM258" s="1">
        <f t="shared" si="176"/>
        <v>-16712618.105257094</v>
      </c>
      <c r="AN258" s="1">
        <f t="shared" si="177"/>
        <v>7706245.6044523157</v>
      </c>
      <c r="AO258" s="2">
        <f t="shared" si="167"/>
        <v>1.8551389952049047</v>
      </c>
      <c r="AP258" s="2">
        <f t="shared" si="168"/>
        <v>-465.09770047028923</v>
      </c>
      <c r="AQ258" s="2">
        <f t="shared" si="169"/>
        <v>-3937.9511084268424</v>
      </c>
      <c r="AR258" s="1">
        <f t="shared" si="170"/>
        <v>-3021.696162837578</v>
      </c>
      <c r="AS258" s="2">
        <f t="shared" si="171"/>
        <v>-3936.0959694316375</v>
      </c>
      <c r="AT258" s="2">
        <f t="shared" si="172"/>
        <v>-3486.793863307867</v>
      </c>
      <c r="AU258" s="2">
        <f t="shared" si="173"/>
        <v>5258.3821585899768</v>
      </c>
    </row>
    <row r="259" spans="4:47" x14ac:dyDescent="0.2">
      <c r="D259" s="11">
        <f t="shared" si="157"/>
        <v>128</v>
      </c>
      <c r="E259" s="12">
        <f t="shared" si="158"/>
        <v>2.2340214425527418</v>
      </c>
      <c r="F259" s="13">
        <f t="shared" ref="F259:F322" si="179">PRODUCT($B$4,COS(E259))</f>
        <v>-6395799.2364206016</v>
      </c>
      <c r="G259" s="13">
        <f t="shared" ref="G259:G322" si="180">F259-3710360</f>
        <v>-10106159.236420602</v>
      </c>
      <c r="H259" s="13">
        <f t="shared" ref="H259:H322" si="181" xml:space="preserve"> G259*10^-3</f>
        <v>-10106.159236420603</v>
      </c>
      <c r="I259" s="13">
        <f t="shared" ref="I259:I322" si="182">IF(D259&lt;180, PRODUCT($B$5/$B$4, SQRT($B$4-F259), SQRT($B$4+F259)), -PRODUCT($B$5/$B$4, SQRT($B$4-F259), SQRT($B$4+F259)))</f>
        <v>7654350.335266429</v>
      </c>
      <c r="J259" s="12">
        <f t="shared" si="159"/>
        <v>7654.3503352664293</v>
      </c>
      <c r="K259" s="13">
        <f t="shared" ref="K259:K322" si="183">SQRT(POWER(G259,2) + POWER(I259,2))</f>
        <v>12677678.555906154</v>
      </c>
      <c r="L259" s="13">
        <f t="shared" ref="L259:L322" si="184">SQRT(PRODUCT($B$12, (2/K259) - (1/($B$4))))</f>
        <v>4950.8837732431357</v>
      </c>
      <c r="M259" s="12">
        <f t="shared" ref="M259:M322" si="185" xml:space="preserve"> -L259*COS((PI()/2) - E259)</f>
        <v>-3901.3496531726141</v>
      </c>
      <c r="N259" s="13">
        <f t="shared" ref="N259:N322" si="186">L259*SIN((PI()/2)-E259)</f>
        <v>-3048.0684080007309</v>
      </c>
      <c r="O259" s="12">
        <f t="shared" ref="O259:O322" si="187">(L259/K259)*(180/PI())*3600</f>
        <v>80.550479154099165</v>
      </c>
      <c r="P259" s="13">
        <f t="shared" ref="P259:P322" si="188">PRODUCT($B$14,M259)</f>
        <v>-3901349.6531726141</v>
      </c>
      <c r="Q259" s="13">
        <f t="shared" ref="Q259:Q322" si="189">PRODUCT($B$14,N259)</f>
        <v>-3048068.4080007309</v>
      </c>
      <c r="R259" s="13">
        <f t="shared" si="160"/>
        <v>4950883.7732431358</v>
      </c>
      <c r="S259" s="1">
        <f t="shared" ref="S259:S322" si="190" xml:space="preserve"> -PRODUCT(($B$5^4),($B$6+G259),(($B$6^2)+(G259*$B$6)-($B$4^2))) * POWER(($B$6^2)*($B$5^4) + (2)*($B$6)*($B$5^4)*(G259) + ($B$4^4)*(I259^2)+($B$5^4)*(G259^2), -1)</f>
        <v>-7167653.2360671014</v>
      </c>
      <c r="T259" s="1">
        <f t="shared" si="174"/>
        <v>9770756.3679022994</v>
      </c>
      <c r="U259" s="3">
        <f t="shared" ref="U259:U322" si="191" xml:space="preserve"> SQRT(POWER(S259,2) + POWER(T259,2))</f>
        <v>12117876.584344573</v>
      </c>
      <c r="V259" s="14">
        <f t="shared" si="178"/>
        <v>60666561720511.789</v>
      </c>
      <c r="W259" s="14">
        <f t="shared" ref="W259:W322" si="192">PRODUCT(0.5,$B$14,POWER(L259,2))</f>
        <v>12255625068.081095</v>
      </c>
      <c r="X259" s="14">
        <f t="shared" ref="X259:X322" si="193" xml:space="preserve"> - QUOTIENT(PRODUCT($B$11,$B$9,$B$14),K259)</f>
        <v>-31439068543</v>
      </c>
      <c r="Y259" s="14">
        <f t="shared" si="161"/>
        <v>-19183443474.918907</v>
      </c>
      <c r="Z259" s="12">
        <f t="shared" ref="Z259:Z322" si="194">SQRT(POWER(G260-G259,2) + POWER(I260-I259,2)) *10^-3</f>
        <v>88.445204499237462</v>
      </c>
      <c r="AA259" s="13">
        <f t="shared" si="162"/>
        <v>536567172.18157727</v>
      </c>
      <c r="AB259" s="12">
        <f t="shared" ref="AB259:AB322" si="195">QUOTIENT(Z259*10^3,L259)</f>
        <v>17</v>
      </c>
      <c r="AC259" s="14">
        <f t="shared" ref="AC259:AC322" si="196">QUOTIENT(AA259,AB259)</f>
        <v>31562774</v>
      </c>
      <c r="AD259" s="2">
        <f t="shared" si="163"/>
        <v>0.22977459137272099</v>
      </c>
      <c r="AE259" s="3">
        <f t="shared" si="164"/>
        <v>4.0103231568785385E-3</v>
      </c>
      <c r="AF259" s="3">
        <f t="shared" si="165"/>
        <v>6378088.7112387279</v>
      </c>
      <c r="AG259" s="2">
        <f t="shared" si="166"/>
        <v>25578.333978274186</v>
      </c>
      <c r="AH259" s="2">
        <f t="shared" ref="AH259:AH322" si="197">-($B$10*$B$8)*COS((PI()/2-AE259))</f>
        <v>-1.8652019161703817</v>
      </c>
      <c r="AI259" s="2">
        <f t="shared" ref="AI259:AI322" si="198" xml:space="preserve"> ($B$10*$B$8)*SIN((PI()/2) - AE259)</f>
        <v>465.09766022337101</v>
      </c>
      <c r="AJ259" s="1">
        <f t="shared" ref="AJ259:AJ322" si="199" xml:space="preserve"> G259 - AF259</f>
        <v>-16484247.947659329</v>
      </c>
      <c r="AK259" s="1">
        <f t="shared" ref="AK259:AK322" si="200" xml:space="preserve"> I259 - AG259</f>
        <v>7628772.0012881551</v>
      </c>
      <c r="AL259" s="1">
        <f t="shared" si="175"/>
        <v>18163936.595560689</v>
      </c>
      <c r="AM259" s="1">
        <f t="shared" si="176"/>
        <v>-16784299.236420602</v>
      </c>
      <c r="AN259" s="1">
        <f t="shared" si="177"/>
        <v>7654350.335266429</v>
      </c>
      <c r="AO259" s="2">
        <f t="shared" si="167"/>
        <v>1.8652019161703817</v>
      </c>
      <c r="AP259" s="2">
        <f t="shared" si="168"/>
        <v>-465.09766022337101</v>
      </c>
      <c r="AQ259" s="2">
        <f t="shared" si="169"/>
        <v>-3901.3496531726141</v>
      </c>
      <c r="AR259" s="1">
        <f t="shared" si="170"/>
        <v>-3048.0684080007309</v>
      </c>
      <c r="AS259" s="2">
        <f t="shared" si="171"/>
        <v>-3899.4844512564437</v>
      </c>
      <c r="AT259" s="2">
        <f t="shared" si="172"/>
        <v>-3513.1660682241018</v>
      </c>
      <c r="AU259" s="2">
        <f t="shared" si="173"/>
        <v>5248.6488555162423</v>
      </c>
    </row>
    <row r="260" spans="4:47" x14ac:dyDescent="0.2">
      <c r="D260" s="11">
        <f t="shared" ref="D260:D323" si="201">IF(D259&gt;360, 360 - D259+$B$3, D259+$B$3)</f>
        <v>128.5</v>
      </c>
      <c r="E260" s="12">
        <f t="shared" ref="E260:E323" si="202">PRODUCT(D260, PI()/180)</f>
        <v>2.2427480888127134</v>
      </c>
      <c r="F260" s="13">
        <f t="shared" si="179"/>
        <v>-6466993.3027099092</v>
      </c>
      <c r="G260" s="13">
        <f t="shared" si="180"/>
        <v>-10177353.302709909</v>
      </c>
      <c r="H260" s="13">
        <f t="shared" si="181"/>
        <v>-10177.353302709909</v>
      </c>
      <c r="I260" s="13">
        <f t="shared" si="182"/>
        <v>7601872.1576674916</v>
      </c>
      <c r="J260" s="12">
        <f t="shared" ref="J260:J323" si="203">I260*10^-3</f>
        <v>7601.8721576674916</v>
      </c>
      <c r="K260" s="13">
        <f t="shared" si="183"/>
        <v>12703030.368762428</v>
      </c>
      <c r="L260" s="13">
        <f t="shared" si="184"/>
        <v>4938.1942429436785</v>
      </c>
      <c r="M260" s="12">
        <f t="shared" si="185"/>
        <v>-3864.6710946493536</v>
      </c>
      <c r="N260" s="13">
        <f t="shared" si="186"/>
        <v>-3074.0981947920686</v>
      </c>
      <c r="O260" s="12">
        <f t="shared" si="187"/>
        <v>80.183676584450893</v>
      </c>
      <c r="P260" s="13">
        <f t="shared" si="188"/>
        <v>-3864671.0946493535</v>
      </c>
      <c r="Q260" s="13">
        <f t="shared" si="189"/>
        <v>-3074098.1947920686</v>
      </c>
      <c r="R260" s="13">
        <f t="shared" ref="R260:R323" si="204">SQRT(POWER(P260,2) + POWER(Q260,2))</f>
        <v>4938194.2429436781</v>
      </c>
      <c r="S260" s="1">
        <f t="shared" si="190"/>
        <v>-7269434.8844209583</v>
      </c>
      <c r="T260" s="1">
        <f t="shared" si="174"/>
        <v>9733665.8436124437</v>
      </c>
      <c r="U260" s="3">
        <f t="shared" si="191"/>
        <v>12148618.616696464</v>
      </c>
      <c r="V260" s="14">
        <f t="shared" si="178"/>
        <v>60664919008578.898</v>
      </c>
      <c r="W260" s="14">
        <f t="shared" si="192"/>
        <v>12192881190.521044</v>
      </c>
      <c r="X260" s="14">
        <f t="shared" si="193"/>
        <v>-31376324666</v>
      </c>
      <c r="Y260" s="14">
        <f t="shared" ref="Y260:Y323" si="205">X260+W260</f>
        <v>-19183443475.478958</v>
      </c>
      <c r="Z260" s="12">
        <f t="shared" si="194"/>
        <v>88.395520983991901</v>
      </c>
      <c r="AA260" s="13">
        <f t="shared" ref="AA260:AA323" si="206">0.5*ABS(PRODUCT(G260,I259-I260) + PRODUCT(I260,G260-G259)) *10^-3</f>
        <v>537648572.2112819</v>
      </c>
      <c r="AB260" s="12">
        <f t="shared" si="195"/>
        <v>17</v>
      </c>
      <c r="AC260" s="14">
        <f t="shared" si="196"/>
        <v>31626386</v>
      </c>
      <c r="AD260" s="2">
        <f t="shared" ref="AD260:AD323" si="207" xml:space="preserve"> AD259 + $B$10 *AB260</f>
        <v>0.23101425118019045</v>
      </c>
      <c r="AE260" s="3">
        <f t="shared" ref="AE260:AE323" si="208" xml:space="preserve"> (PI()/180) * AD260</f>
        <v>4.0319593021235197E-3</v>
      </c>
      <c r="AF260" s="3">
        <f t="shared" ref="AF260:AF323" si="209">($B$8)*COS(AE260)</f>
        <v>6378088.1563293142</v>
      </c>
      <c r="AG260" s="2">
        <f t="shared" ref="AG260:AG323" si="210" xml:space="preserve"> ($B$8)*SIN(AE260)</f>
        <v>25716.331226018257</v>
      </c>
      <c r="AH260" s="2">
        <f t="shared" si="197"/>
        <v>-1.8752648362627153</v>
      </c>
      <c r="AI260" s="2">
        <f t="shared" si="198"/>
        <v>465.09761975873005</v>
      </c>
      <c r="AJ260" s="1">
        <f t="shared" si="199"/>
        <v>-16555441.459039222</v>
      </c>
      <c r="AK260" s="1">
        <f t="shared" si="200"/>
        <v>7576155.8264414733</v>
      </c>
      <c r="AL260" s="1">
        <f t="shared" si="175"/>
        <v>18206613.606329922</v>
      </c>
      <c r="AM260" s="1">
        <f t="shared" si="176"/>
        <v>-16855493.302709907</v>
      </c>
      <c r="AN260" s="1">
        <f t="shared" si="177"/>
        <v>7601872.1576674916</v>
      </c>
      <c r="AO260" s="2">
        <f t="shared" ref="AO260:AO323" si="211" xml:space="preserve"> -AH260</f>
        <v>1.8752648362627153</v>
      </c>
      <c r="AP260" s="2">
        <f t="shared" ref="AP260:AP323" si="212" xml:space="preserve"> -AI260</f>
        <v>-465.09761975873005</v>
      </c>
      <c r="AQ260" s="2">
        <f t="shared" ref="AQ260:AQ323" si="213">M260</f>
        <v>-3864.6710946493536</v>
      </c>
      <c r="AR260" s="1">
        <f t="shared" ref="AR260:AR323" si="214">N260</f>
        <v>-3074.0981947920686</v>
      </c>
      <c r="AS260" s="2">
        <f t="shared" ref="AS260:AS323" si="215" xml:space="preserve"> AO260+AQ260</f>
        <v>-3862.7958298130907</v>
      </c>
      <c r="AT260" s="2">
        <f t="shared" ref="AT260:AT323" si="216">AP260+AR260</f>
        <v>-3539.1958145507988</v>
      </c>
      <c r="AU260" s="2">
        <f t="shared" ref="AU260:AU323" si="217">SQRT(POWER(AS260,2)+POWER(AT260,2))</f>
        <v>5238.9978656757721</v>
      </c>
    </row>
    <row r="261" spans="4:47" x14ac:dyDescent="0.2">
      <c r="D261" s="11">
        <f t="shared" si="201"/>
        <v>129</v>
      </c>
      <c r="E261" s="12">
        <f t="shared" si="202"/>
        <v>2.2514747350726849</v>
      </c>
      <c r="F261" s="13">
        <f t="shared" si="179"/>
        <v>-6537694.8824212346</v>
      </c>
      <c r="G261" s="13">
        <f t="shared" si="180"/>
        <v>-10248054.882421235</v>
      </c>
      <c r="H261" s="13">
        <f t="shared" si="181"/>
        <v>-10248.054882421235</v>
      </c>
      <c r="I261" s="13">
        <f t="shared" si="182"/>
        <v>7548815.0680719018</v>
      </c>
      <c r="J261" s="12">
        <f t="shared" si="203"/>
        <v>7548.8150680719018</v>
      </c>
      <c r="K261" s="13">
        <f t="shared" si="183"/>
        <v>12728206.386017909</v>
      </c>
      <c r="L261" s="13">
        <f t="shared" si="184"/>
        <v>4925.6105702106215</v>
      </c>
      <c r="M261" s="12">
        <f t="shared" si="185"/>
        <v>-3827.9183623489525</v>
      </c>
      <c r="N261" s="13">
        <f t="shared" si="186"/>
        <v>-3099.7871702041602</v>
      </c>
      <c r="O261" s="12">
        <f t="shared" si="187"/>
        <v>79.821153043936349</v>
      </c>
      <c r="P261" s="13">
        <f t="shared" si="188"/>
        <v>-3827918.3623489523</v>
      </c>
      <c r="Q261" s="13">
        <f t="shared" si="189"/>
        <v>-3099787.1702041603</v>
      </c>
      <c r="R261" s="13">
        <f t="shared" si="204"/>
        <v>4925610.5702106217</v>
      </c>
      <c r="S261" s="1">
        <f t="shared" si="190"/>
        <v>-7371135.9384629829</v>
      </c>
      <c r="T261" s="1">
        <f t="shared" ref="T261:T324" si="218" xml:space="preserve"> (S261)*($B$4^2)*(I261)*POWER(($B$5^2)*(G261+$B$6), -1)</f>
        <v>9695396.394286098</v>
      </c>
      <c r="U261" s="3">
        <f t="shared" si="191"/>
        <v>12179259.265884623</v>
      </c>
      <c r="V261" s="14">
        <f t="shared" si="178"/>
        <v>60663036857126.336</v>
      </c>
      <c r="W261" s="14">
        <f t="shared" si="192"/>
        <v>12130819744.685301</v>
      </c>
      <c r="X261" s="14">
        <f t="shared" si="193"/>
        <v>-31314263220</v>
      </c>
      <c r="Y261" s="14">
        <f t="shared" si="205"/>
        <v>-19183443475.314697</v>
      </c>
      <c r="Z261" s="12">
        <f t="shared" si="194"/>
        <v>88.345616747151581</v>
      </c>
      <c r="AA261" s="13">
        <f t="shared" si="206"/>
        <v>538722558.16924262</v>
      </c>
      <c r="AB261" s="12">
        <f t="shared" si="195"/>
        <v>17</v>
      </c>
      <c r="AC261" s="14">
        <f t="shared" si="196"/>
        <v>31689562</v>
      </c>
      <c r="AD261" s="2">
        <f t="shared" si="207"/>
        <v>0.23225391098765991</v>
      </c>
      <c r="AE261" s="3">
        <f t="shared" si="208"/>
        <v>4.0535954473685009E-3</v>
      </c>
      <c r="AF261" s="3">
        <f t="shared" si="209"/>
        <v>6378087.5984341726</v>
      </c>
      <c r="AG261" s="2">
        <f t="shared" si="210"/>
        <v>25854.328461723922</v>
      </c>
      <c r="AH261" s="2">
        <f t="shared" si="197"/>
        <v>-1.885327755477298</v>
      </c>
      <c r="AI261" s="2">
        <f t="shared" si="198"/>
        <v>465.09757907636629</v>
      </c>
      <c r="AJ261" s="1">
        <f t="shared" si="199"/>
        <v>-16626142.480855407</v>
      </c>
      <c r="AK261" s="1">
        <f t="shared" si="200"/>
        <v>7522960.7396101775</v>
      </c>
      <c r="AL261" s="1">
        <f t="shared" ref="AL261:AL324" si="219" xml:space="preserve"> SQRT(POWER(AJ261,2) + POWER(AK261,2))</f>
        <v>18248932.902595177</v>
      </c>
      <c r="AM261" s="1">
        <f t="shared" si="176"/>
        <v>-16926194.882421233</v>
      </c>
      <c r="AN261" s="1">
        <f t="shared" si="177"/>
        <v>7548815.0680719018</v>
      </c>
      <c r="AO261" s="2">
        <f t="shared" si="211"/>
        <v>1.885327755477298</v>
      </c>
      <c r="AP261" s="2">
        <f t="shared" si="212"/>
        <v>-465.09757907636629</v>
      </c>
      <c r="AQ261" s="2">
        <f t="shared" si="213"/>
        <v>-3827.9183623489525</v>
      </c>
      <c r="AR261" s="1">
        <f t="shared" si="214"/>
        <v>-3099.7871702041602</v>
      </c>
      <c r="AS261" s="2">
        <f t="shared" si="215"/>
        <v>-3826.0330345934753</v>
      </c>
      <c r="AT261" s="2">
        <f t="shared" si="216"/>
        <v>-3564.8847492805266</v>
      </c>
      <c r="AU261" s="2">
        <f t="shared" si="217"/>
        <v>5229.4294198749294</v>
      </c>
    </row>
    <row r="262" spans="4:47" x14ac:dyDescent="0.2">
      <c r="D262" s="11">
        <f t="shared" si="201"/>
        <v>129.5</v>
      </c>
      <c r="E262" s="12">
        <f t="shared" si="202"/>
        <v>2.2602013813326569</v>
      </c>
      <c r="F262" s="13">
        <f t="shared" si="179"/>
        <v>-6607898.591355552</v>
      </c>
      <c r="G262" s="13">
        <f t="shared" si="180"/>
        <v>-10318258.591355551</v>
      </c>
      <c r="H262" s="13">
        <f t="shared" si="181"/>
        <v>-10318.25859135555</v>
      </c>
      <c r="I262" s="13">
        <f t="shared" si="182"/>
        <v>7495183.1069824509</v>
      </c>
      <c r="J262" s="12">
        <f t="shared" si="203"/>
        <v>7495.1831069824511</v>
      </c>
      <c r="K262" s="13">
        <f t="shared" si="183"/>
        <v>12753204.701771149</v>
      </c>
      <c r="L262" s="13">
        <f t="shared" si="184"/>
        <v>4913.1331740880169</v>
      </c>
      <c r="M262" s="12">
        <f t="shared" si="185"/>
        <v>-3791.0943385840519</v>
      </c>
      <c r="N262" s="13">
        <f t="shared" si="186"/>
        <v>-3125.1370053615478</v>
      </c>
      <c r="O262" s="12">
        <f t="shared" si="187"/>
        <v>79.462886852173369</v>
      </c>
      <c r="P262" s="13">
        <f t="shared" si="188"/>
        <v>-3791094.3385840519</v>
      </c>
      <c r="Q262" s="13">
        <f t="shared" si="189"/>
        <v>-3125137.0053615477</v>
      </c>
      <c r="R262" s="13">
        <f t="shared" si="204"/>
        <v>4913133.1740880171</v>
      </c>
      <c r="S262" s="1">
        <f t="shared" si="190"/>
        <v>-7472741.3075819165</v>
      </c>
      <c r="T262" s="1">
        <f t="shared" si="218"/>
        <v>9655942.4901110213</v>
      </c>
      <c r="U262" s="3">
        <f t="shared" si="191"/>
        <v>12209794.757585917</v>
      </c>
      <c r="V262" s="14">
        <f t="shared" si="178"/>
        <v>60660917998266.945</v>
      </c>
      <c r="W262" s="14">
        <f t="shared" si="192"/>
        <v>12069438793.162096</v>
      </c>
      <c r="X262" s="14">
        <f t="shared" si="193"/>
        <v>-31252882268</v>
      </c>
      <c r="Y262" s="14">
        <f t="shared" si="205"/>
        <v>-19183443474.837906</v>
      </c>
      <c r="Z262" s="12">
        <f t="shared" si="194"/>
        <v>88.295506628695932</v>
      </c>
      <c r="AA262" s="13">
        <f t="shared" si="206"/>
        <v>539789048.26723719</v>
      </c>
      <c r="AB262" s="12">
        <f t="shared" si="195"/>
        <v>17</v>
      </c>
      <c r="AC262" s="14">
        <f t="shared" si="196"/>
        <v>31752296</v>
      </c>
      <c r="AD262" s="2">
        <f t="shared" si="207"/>
        <v>0.23349357079512936</v>
      </c>
      <c r="AE262" s="3">
        <f t="shared" si="208"/>
        <v>4.0752315926134812E-3</v>
      </c>
      <c r="AF262" s="3">
        <f t="shared" si="209"/>
        <v>6378087.0375533029</v>
      </c>
      <c r="AG262" s="2">
        <f t="shared" si="210"/>
        <v>25992.325685326588</v>
      </c>
      <c r="AH262" s="2">
        <f t="shared" si="197"/>
        <v>-1.8953906738092126</v>
      </c>
      <c r="AI262" s="2">
        <f t="shared" si="198"/>
        <v>465.09753817627978</v>
      </c>
      <c r="AJ262" s="1">
        <f t="shared" si="199"/>
        <v>-16696345.628908854</v>
      </c>
      <c r="AK262" s="1">
        <f t="shared" si="200"/>
        <v>7469190.781297124</v>
      </c>
      <c r="AL262" s="1">
        <f t="shared" si="219"/>
        <v>18290893.04236941</v>
      </c>
      <c r="AM262" s="1">
        <f t="shared" si="176"/>
        <v>-16996398.591355551</v>
      </c>
      <c r="AN262" s="1">
        <f t="shared" si="177"/>
        <v>7495183.1069824509</v>
      </c>
      <c r="AO262" s="2">
        <f t="shared" si="211"/>
        <v>1.8953906738092126</v>
      </c>
      <c r="AP262" s="2">
        <f t="shared" si="212"/>
        <v>-465.09753817627978</v>
      </c>
      <c r="AQ262" s="2">
        <f t="shared" si="213"/>
        <v>-3791.0943385840519</v>
      </c>
      <c r="AR262" s="1">
        <f t="shared" si="214"/>
        <v>-3125.1370053615478</v>
      </c>
      <c r="AS262" s="2">
        <f t="shared" si="215"/>
        <v>-3789.1989479102426</v>
      </c>
      <c r="AT262" s="2">
        <f t="shared" si="216"/>
        <v>-3590.2345435378274</v>
      </c>
      <c r="AU262" s="2">
        <f t="shared" si="217"/>
        <v>5219.9437491659201</v>
      </c>
    </row>
    <row r="263" spans="4:47" x14ac:dyDescent="0.2">
      <c r="D263" s="11">
        <f t="shared" si="201"/>
        <v>130</v>
      </c>
      <c r="E263" s="12">
        <f t="shared" si="202"/>
        <v>2.2689280275926285</v>
      </c>
      <c r="F263" s="13">
        <f t="shared" si="179"/>
        <v>-6677599.0832286142</v>
      </c>
      <c r="G263" s="13">
        <f t="shared" si="180"/>
        <v>-10387959.083228614</v>
      </c>
      <c r="H263" s="13">
        <f t="shared" si="181"/>
        <v>-10387.959083228614</v>
      </c>
      <c r="I263" s="13">
        <f t="shared" si="182"/>
        <v>7440980.3586806245</v>
      </c>
      <c r="J263" s="12">
        <f t="shared" si="203"/>
        <v>7440.9803586806247</v>
      </c>
      <c r="K263" s="13">
        <f t="shared" si="183"/>
        <v>12778023.423562141</v>
      </c>
      <c r="L263" s="13">
        <f t="shared" si="184"/>
        <v>4900.7624714730646</v>
      </c>
      <c r="M263" s="12">
        <f t="shared" si="185"/>
        <v>-3754.2018583179702</v>
      </c>
      <c r="N263" s="13">
        <f t="shared" si="186"/>
        <v>-3150.1493946796681</v>
      </c>
      <c r="O263" s="12">
        <f t="shared" si="187"/>
        <v>79.108856521381767</v>
      </c>
      <c r="P263" s="13">
        <f t="shared" si="188"/>
        <v>-3754201.8583179703</v>
      </c>
      <c r="Q263" s="13">
        <f t="shared" si="189"/>
        <v>-3150149.3946796684</v>
      </c>
      <c r="R263" s="13">
        <f t="shared" si="204"/>
        <v>4900762.4714730643</v>
      </c>
      <c r="S263" s="1">
        <f t="shared" si="190"/>
        <v>-7574235.6864157217</v>
      </c>
      <c r="T263" s="1">
        <f t="shared" si="218"/>
        <v>9615298.7966226041</v>
      </c>
      <c r="U263" s="3">
        <f t="shared" si="191"/>
        <v>12240221.288102007</v>
      </c>
      <c r="V263" s="14">
        <f t="shared" si="178"/>
        <v>60658565308256.094</v>
      </c>
      <c r="W263" s="14">
        <f t="shared" si="192"/>
        <v>12008736400.899389</v>
      </c>
      <c r="X263" s="14">
        <f t="shared" si="193"/>
        <v>-31192179876</v>
      </c>
      <c r="Y263" s="14">
        <f t="shared" si="205"/>
        <v>-19183443475.100609</v>
      </c>
      <c r="Z263" s="12">
        <f t="shared" si="194"/>
        <v>88.245205554966532</v>
      </c>
      <c r="AA263" s="13">
        <f t="shared" si="206"/>
        <v>540847961.28787673</v>
      </c>
      <c r="AB263" s="12">
        <f t="shared" si="195"/>
        <v>18</v>
      </c>
      <c r="AC263" s="14">
        <f t="shared" si="196"/>
        <v>30047108</v>
      </c>
      <c r="AD263" s="2">
        <f t="shared" si="207"/>
        <v>0.23480615176774408</v>
      </c>
      <c r="AE263" s="3">
        <f t="shared" si="208"/>
        <v>4.0981404522846378E-3</v>
      </c>
      <c r="AF263" s="3">
        <f t="shared" si="209"/>
        <v>6378086.4404251007</v>
      </c>
      <c r="AG263" s="2">
        <f t="shared" si="210"/>
        <v>26138.440379406944</v>
      </c>
      <c r="AH263" s="2">
        <f t="shared" si="197"/>
        <v>-1.9060455275463439</v>
      </c>
      <c r="AI263" s="2">
        <f t="shared" si="198"/>
        <v>465.09749463299551</v>
      </c>
      <c r="AJ263" s="1">
        <f t="shared" si="199"/>
        <v>-16766045.523653716</v>
      </c>
      <c r="AK263" s="1">
        <f t="shared" si="200"/>
        <v>7414841.9183012173</v>
      </c>
      <c r="AL263" s="1">
        <f t="shared" si="219"/>
        <v>18332489.279272079</v>
      </c>
      <c r="AM263" s="1">
        <f t="shared" si="176"/>
        <v>-17066099.083228614</v>
      </c>
      <c r="AN263" s="1">
        <f t="shared" si="177"/>
        <v>7440980.3586806245</v>
      </c>
      <c r="AO263" s="2">
        <f t="shared" si="211"/>
        <v>1.9060455275463439</v>
      </c>
      <c r="AP263" s="2">
        <f t="shared" si="212"/>
        <v>-465.09749463299551</v>
      </c>
      <c r="AQ263" s="2">
        <f t="shared" si="213"/>
        <v>-3754.2018583179702</v>
      </c>
      <c r="AR263" s="1">
        <f t="shared" si="214"/>
        <v>-3150.1493946796681</v>
      </c>
      <c r="AS263" s="2">
        <f t="shared" si="215"/>
        <v>-3752.295812790424</v>
      </c>
      <c r="AT263" s="2">
        <f t="shared" si="216"/>
        <v>-3615.2468893126638</v>
      </c>
      <c r="AU263" s="2">
        <f t="shared" si="217"/>
        <v>5210.540656915503</v>
      </c>
    </row>
    <row r="264" spans="4:47" x14ac:dyDescent="0.2">
      <c r="D264" s="11">
        <f t="shared" si="201"/>
        <v>130.5</v>
      </c>
      <c r="E264" s="12">
        <f t="shared" si="202"/>
        <v>2.2776546738526</v>
      </c>
      <c r="F264" s="13">
        <f t="shared" si="179"/>
        <v>-6746791.0500781117</v>
      </c>
      <c r="G264" s="13">
        <f t="shared" si="180"/>
        <v>-10457151.050078113</v>
      </c>
      <c r="H264" s="13">
        <f t="shared" si="181"/>
        <v>-10457.151050078113</v>
      </c>
      <c r="I264" s="13">
        <f t="shared" si="182"/>
        <v>7386210.9509155573</v>
      </c>
      <c r="J264" s="12">
        <f t="shared" si="203"/>
        <v>7386.2109509155571</v>
      </c>
      <c r="K264" s="13">
        <f t="shared" si="183"/>
        <v>12802660.672515487</v>
      </c>
      <c r="L264" s="13">
        <f t="shared" si="184"/>
        <v>4888.4988771381222</v>
      </c>
      <c r="M264" s="12">
        <f t="shared" si="185"/>
        <v>-3717.2437090048807</v>
      </c>
      <c r="N264" s="13">
        <f t="shared" si="186"/>
        <v>-3174.8260550216478</v>
      </c>
      <c r="O264" s="12">
        <f t="shared" si="187"/>
        <v>78.759040759136639</v>
      </c>
      <c r="P264" s="13">
        <f t="shared" si="188"/>
        <v>-3717243.7090048809</v>
      </c>
      <c r="Q264" s="13">
        <f t="shared" si="189"/>
        <v>-3174826.0550216478</v>
      </c>
      <c r="R264" s="13">
        <f t="shared" si="204"/>
        <v>4888498.877138122</v>
      </c>
      <c r="S264" s="1">
        <f t="shared" si="190"/>
        <v>-7675603.556587535</v>
      </c>
      <c r="T264" s="1">
        <f t="shared" si="218"/>
        <v>9573460.1811314654</v>
      </c>
      <c r="U264" s="3">
        <f t="shared" si="191"/>
        <v>12270535.024912685</v>
      </c>
      <c r="V264" s="14">
        <f t="shared" si="178"/>
        <v>60655981805758.789</v>
      </c>
      <c r="W264" s="14">
        <f t="shared" si="192"/>
        <v>11948710635.890341</v>
      </c>
      <c r="X264" s="14">
        <f t="shared" si="193"/>
        <v>-31132154111</v>
      </c>
      <c r="Y264" s="14">
        <f t="shared" si="205"/>
        <v>-19183443475.109657</v>
      </c>
      <c r="Z264" s="12">
        <f t="shared" si="194"/>
        <v>88.194728534566991</v>
      </c>
      <c r="AA264" s="13">
        <f t="shared" si="206"/>
        <v>541899216.59089017</v>
      </c>
      <c r="AB264" s="12">
        <f t="shared" si="195"/>
        <v>18</v>
      </c>
      <c r="AC264" s="14">
        <f t="shared" si="196"/>
        <v>30105512</v>
      </c>
      <c r="AD264" s="2">
        <f t="shared" si="207"/>
        <v>0.2361187327403588</v>
      </c>
      <c r="AE264" s="3">
        <f t="shared" si="208"/>
        <v>4.1210493119557944E-3</v>
      </c>
      <c r="AF264" s="3">
        <f t="shared" si="209"/>
        <v>6378085.839949578</v>
      </c>
      <c r="AG264" s="2">
        <f t="shared" si="210"/>
        <v>26284.555059769435</v>
      </c>
      <c r="AH264" s="2">
        <f t="shared" si="197"/>
        <v>-1.9167003802832556</v>
      </c>
      <c r="AI264" s="2">
        <f t="shared" si="198"/>
        <v>465.09745084562076</v>
      </c>
      <c r="AJ264" s="1">
        <f t="shared" si="199"/>
        <v>-16835236.890027691</v>
      </c>
      <c r="AK264" s="1">
        <f t="shared" si="200"/>
        <v>7359926.3958557881</v>
      </c>
      <c r="AL264" s="1">
        <f t="shared" si="219"/>
        <v>18373723.566434868</v>
      </c>
      <c r="AM264" s="1">
        <f t="shared" si="176"/>
        <v>-17135291.050078113</v>
      </c>
      <c r="AN264" s="1">
        <f t="shared" si="177"/>
        <v>7386210.9509155573</v>
      </c>
      <c r="AO264" s="2">
        <f t="shared" si="211"/>
        <v>1.9167003802832556</v>
      </c>
      <c r="AP264" s="2">
        <f t="shared" si="212"/>
        <v>-465.09745084562076</v>
      </c>
      <c r="AQ264" s="2">
        <f t="shared" si="213"/>
        <v>-3717.2437090048807</v>
      </c>
      <c r="AR264" s="1">
        <f t="shared" si="214"/>
        <v>-3174.8260550216478</v>
      </c>
      <c r="AS264" s="2">
        <f t="shared" si="215"/>
        <v>-3715.3270086245975</v>
      </c>
      <c r="AT264" s="2">
        <f t="shared" si="216"/>
        <v>-3639.9235058672684</v>
      </c>
      <c r="AU264" s="2">
        <f t="shared" si="217"/>
        <v>5201.2208095388978</v>
      </c>
    </row>
    <row r="265" spans="4:47" x14ac:dyDescent="0.2">
      <c r="D265" s="11">
        <f t="shared" si="201"/>
        <v>131</v>
      </c>
      <c r="E265" s="12">
        <f t="shared" si="202"/>
        <v>2.2863813201125716</v>
      </c>
      <c r="F265" s="13">
        <f t="shared" si="179"/>
        <v>-6815469.2226678841</v>
      </c>
      <c r="G265" s="13">
        <f t="shared" si="180"/>
        <v>-10525829.222667884</v>
      </c>
      <c r="H265" s="13">
        <f t="shared" si="181"/>
        <v>-10525.829222667884</v>
      </c>
      <c r="I265" s="13">
        <f t="shared" si="182"/>
        <v>7330879.054589699</v>
      </c>
      <c r="J265" s="12">
        <f t="shared" si="203"/>
        <v>7330.8790545896991</v>
      </c>
      <c r="K265" s="13">
        <f t="shared" si="183"/>
        <v>12827114.583482567</v>
      </c>
      <c r="L265" s="13">
        <f t="shared" si="184"/>
        <v>4876.3428037498616</v>
      </c>
      <c r="M265" s="12">
        <f t="shared" si="185"/>
        <v>-3680.2226304403939</v>
      </c>
      <c r="N265" s="13">
        <f t="shared" si="186"/>
        <v>-3199.1687248529815</v>
      </c>
      <c r="O265" s="12">
        <f t="shared" si="187"/>
        <v>78.413418470984595</v>
      </c>
      <c r="P265" s="13">
        <f t="shared" si="188"/>
        <v>-3680222.6304403939</v>
      </c>
      <c r="Q265" s="13">
        <f t="shared" si="189"/>
        <v>-3199168.7248529815</v>
      </c>
      <c r="R265" s="13">
        <f t="shared" si="204"/>
        <v>4876342.8037498621</v>
      </c>
      <c r="S265" s="1">
        <f t="shared" si="190"/>
        <v>-7776829.1886210488</v>
      </c>
      <c r="T265" s="1">
        <f t="shared" si="218"/>
        <v>9530421.7191875018</v>
      </c>
      <c r="U265" s="3">
        <f t="shared" si="191"/>
        <v>12300732.107258867</v>
      </c>
      <c r="V265" s="14">
        <f t="shared" si="178"/>
        <v>60653170650025.156</v>
      </c>
      <c r="W265" s="14">
        <f t="shared" si="192"/>
        <v>11889359569.84153</v>
      </c>
      <c r="X265" s="14">
        <f t="shared" si="193"/>
        <v>-31072803045</v>
      </c>
      <c r="Y265" s="14">
        <f t="shared" si="205"/>
        <v>-19183443475.15847</v>
      </c>
      <c r="Z265" s="12">
        <f t="shared" si="194"/>
        <v>88.144090654251372</v>
      </c>
      <c r="AA265" s="13">
        <f t="shared" si="206"/>
        <v>542942734.11910057</v>
      </c>
      <c r="AB265" s="12">
        <f t="shared" si="195"/>
        <v>18</v>
      </c>
      <c r="AC265" s="14">
        <f t="shared" si="196"/>
        <v>30163485</v>
      </c>
      <c r="AD265" s="2">
        <f t="shared" si="207"/>
        <v>0.23743131371297352</v>
      </c>
      <c r="AE265" s="3">
        <f t="shared" si="208"/>
        <v>4.143958171626951E-3</v>
      </c>
      <c r="AF265" s="3">
        <f t="shared" si="209"/>
        <v>6378085.2361267339</v>
      </c>
      <c r="AG265" s="2">
        <f t="shared" si="210"/>
        <v>26430.669726337379</v>
      </c>
      <c r="AH265" s="2">
        <f t="shared" si="197"/>
        <v>-1.9273552320141489</v>
      </c>
      <c r="AI265" s="2">
        <f t="shared" si="198"/>
        <v>465.09740681415542</v>
      </c>
      <c r="AJ265" s="1">
        <f t="shared" si="199"/>
        <v>-16903914.458794616</v>
      </c>
      <c r="AK265" s="1">
        <f t="shared" si="200"/>
        <v>7304448.3848633617</v>
      </c>
      <c r="AL265" s="1">
        <f t="shared" si="219"/>
        <v>18414594.490169439</v>
      </c>
      <c r="AM265" s="1">
        <f t="shared" si="176"/>
        <v>-17203969.222667884</v>
      </c>
      <c r="AN265" s="1">
        <f t="shared" si="177"/>
        <v>7330879.054589699</v>
      </c>
      <c r="AO265" s="2">
        <f t="shared" si="211"/>
        <v>1.9273552320141489</v>
      </c>
      <c r="AP265" s="2">
        <f t="shared" si="212"/>
        <v>-465.09740681415542</v>
      </c>
      <c r="AQ265" s="2">
        <f t="shared" si="213"/>
        <v>-3680.2226304403939</v>
      </c>
      <c r="AR265" s="1">
        <f t="shared" si="214"/>
        <v>-3199.1687248529815</v>
      </c>
      <c r="AS265" s="2">
        <f t="shared" si="215"/>
        <v>-3678.2952752083797</v>
      </c>
      <c r="AT265" s="2">
        <f t="shared" si="216"/>
        <v>-3664.266131667137</v>
      </c>
      <c r="AU265" s="2">
        <f t="shared" si="217"/>
        <v>5191.9844390467051</v>
      </c>
    </row>
    <row r="266" spans="4:47" x14ac:dyDescent="0.2">
      <c r="D266" s="11">
        <f t="shared" si="201"/>
        <v>131.5</v>
      </c>
      <c r="E266" s="12">
        <f t="shared" si="202"/>
        <v>2.2951079663725436</v>
      </c>
      <c r="F266" s="13">
        <f t="shared" si="179"/>
        <v>-6883628.3708891906</v>
      </c>
      <c r="G266" s="13">
        <f t="shared" si="180"/>
        <v>-10593988.370889191</v>
      </c>
      <c r="H266" s="13">
        <f t="shared" si="181"/>
        <v>-10593.98837088919</v>
      </c>
      <c r="I266" s="13">
        <f t="shared" si="182"/>
        <v>7274988.8834411791</v>
      </c>
      <c r="J266" s="12">
        <f t="shared" si="203"/>
        <v>7274.9888834411795</v>
      </c>
      <c r="K266" s="13">
        <f t="shared" si="183"/>
        <v>12851383.30518268</v>
      </c>
      <c r="L266" s="13">
        <f t="shared" si="184"/>
        <v>4864.294661885574</v>
      </c>
      <c r="M266" s="12">
        <f t="shared" si="185"/>
        <v>-3643.1413146226046</v>
      </c>
      <c r="N266" s="13">
        <f t="shared" si="186"/>
        <v>-3223.1791633941743</v>
      </c>
      <c r="O266" s="12">
        <f t="shared" si="187"/>
        <v>78.071968762926176</v>
      </c>
      <c r="P266" s="13">
        <f t="shared" si="188"/>
        <v>-3643141.3146226048</v>
      </c>
      <c r="Q266" s="13">
        <f t="shared" si="189"/>
        <v>-3223179.1633941745</v>
      </c>
      <c r="R266" s="13">
        <f t="shared" si="204"/>
        <v>4864294.6618855745</v>
      </c>
      <c r="S266" s="1">
        <f t="shared" si="190"/>
        <v>-7877896.6440388821</v>
      </c>
      <c r="T266" s="1">
        <f t="shared" si="218"/>
        <v>9486178.7010755781</v>
      </c>
      <c r="U266" s="3">
        <f t="shared" si="191"/>
        <v>12330808.646755451</v>
      </c>
      <c r="V266" s="14">
        <f t="shared" si="178"/>
        <v>60650135138974.969</v>
      </c>
      <c r="W266" s="14">
        <f t="shared" si="192"/>
        <v>11830681278.824245</v>
      </c>
      <c r="X266" s="14">
        <f t="shared" si="193"/>
        <v>-31014124754</v>
      </c>
      <c r="Y266" s="14">
        <f t="shared" si="205"/>
        <v>-19183443475.175755</v>
      </c>
      <c r="Z266" s="12">
        <f t="shared" si="194"/>
        <v>88.093307074724663</v>
      </c>
      <c r="AA266" s="13">
        <f t="shared" si="206"/>
        <v>543978434.40462577</v>
      </c>
      <c r="AB266" s="12">
        <f t="shared" si="195"/>
        <v>18</v>
      </c>
      <c r="AC266" s="14">
        <f t="shared" si="196"/>
        <v>30221024</v>
      </c>
      <c r="AD266" s="2">
        <f t="shared" si="207"/>
        <v>0.23874389468558824</v>
      </c>
      <c r="AE266" s="3">
        <f t="shared" si="208"/>
        <v>4.1668670312981068E-3</v>
      </c>
      <c r="AF266" s="3">
        <f t="shared" si="209"/>
        <v>6378084.6289565703</v>
      </c>
      <c r="AG266" s="2">
        <f t="shared" si="210"/>
        <v>26576.784379034074</v>
      </c>
      <c r="AH266" s="2">
        <f t="shared" si="197"/>
        <v>-1.9380100827336393</v>
      </c>
      <c r="AI266" s="2">
        <f t="shared" si="198"/>
        <v>465.09736253859967</v>
      </c>
      <c r="AJ266" s="1">
        <f t="shared" si="199"/>
        <v>-16972072.999845762</v>
      </c>
      <c r="AK266" s="1">
        <f t="shared" si="200"/>
        <v>7248412.0990621448</v>
      </c>
      <c r="AL266" s="1">
        <f t="shared" si="219"/>
        <v>18455100.646431707</v>
      </c>
      <c r="AM266" s="1">
        <f t="shared" si="176"/>
        <v>-17272128.370889191</v>
      </c>
      <c r="AN266" s="1">
        <f t="shared" si="177"/>
        <v>7274988.8834411791</v>
      </c>
      <c r="AO266" s="2">
        <f t="shared" si="211"/>
        <v>1.9380100827336393</v>
      </c>
      <c r="AP266" s="2">
        <f t="shared" si="212"/>
        <v>-465.09736253859967</v>
      </c>
      <c r="AQ266" s="2">
        <f t="shared" si="213"/>
        <v>-3643.1413146226046</v>
      </c>
      <c r="AR266" s="1">
        <f t="shared" si="214"/>
        <v>-3223.1791633941743</v>
      </c>
      <c r="AS266" s="2">
        <f t="shared" si="215"/>
        <v>-3641.2033045398707</v>
      </c>
      <c r="AT266" s="2">
        <f t="shared" si="216"/>
        <v>-3688.2765259327739</v>
      </c>
      <c r="AU266" s="2">
        <f t="shared" si="217"/>
        <v>5182.8317777773582</v>
      </c>
    </row>
    <row r="267" spans="4:47" x14ac:dyDescent="0.2">
      <c r="D267" s="11">
        <f t="shared" si="201"/>
        <v>132</v>
      </c>
      <c r="E267" s="12">
        <f t="shared" si="202"/>
        <v>2.3038346126325151</v>
      </c>
      <c r="F267" s="13">
        <f t="shared" si="179"/>
        <v>-6951263.3041589987</v>
      </c>
      <c r="G267" s="13">
        <f t="shared" si="180"/>
        <v>-10661623.304158999</v>
      </c>
      <c r="H267" s="13">
        <f t="shared" si="181"/>
        <v>-10661.623304158999</v>
      </c>
      <c r="I267" s="13">
        <f t="shared" si="182"/>
        <v>7218544.6937229242</v>
      </c>
      <c r="J267" s="12">
        <f t="shared" si="203"/>
        <v>7218.5446937229244</v>
      </c>
      <c r="K267" s="13">
        <f t="shared" si="183"/>
        <v>12875465.000343157</v>
      </c>
      <c r="L267" s="13">
        <f t="shared" si="184"/>
        <v>4852.3548600466438</v>
      </c>
      <c r="M267" s="12">
        <f t="shared" si="185"/>
        <v>-3606.0024056237485</v>
      </c>
      <c r="N267" s="13">
        <f t="shared" si="186"/>
        <v>-3246.8591497713642</v>
      </c>
      <c r="O267" s="12">
        <f t="shared" si="187"/>
        <v>77.734670943768023</v>
      </c>
      <c r="P267" s="13">
        <f t="shared" si="188"/>
        <v>-3606002.4056237484</v>
      </c>
      <c r="Q267" s="13">
        <f t="shared" si="189"/>
        <v>-3246859.1497713644</v>
      </c>
      <c r="R267" s="13">
        <f t="shared" si="204"/>
        <v>4852354.8600466447</v>
      </c>
      <c r="S267" s="1">
        <f t="shared" si="190"/>
        <v>-7978789.777647553</v>
      </c>
      <c r="T267" s="1">
        <f t="shared" si="218"/>
        <v>9440726.6383382771</v>
      </c>
      <c r="U267" s="3">
        <f t="shared" si="191"/>
        <v>12360760.728034623</v>
      </c>
      <c r="V267" s="14">
        <f t="shared" si="178"/>
        <v>60646878707191.656</v>
      </c>
      <c r="W267" s="14">
        <f t="shared" si="192"/>
        <v>11772673843.909143</v>
      </c>
      <c r="X267" s="14">
        <f t="shared" si="193"/>
        <v>-30956117319</v>
      </c>
      <c r="Y267" s="14">
        <f t="shared" si="205"/>
        <v>-19183443475.090858</v>
      </c>
      <c r="Z267" s="12">
        <f t="shared" si="194"/>
        <v>88.042393026462406</v>
      </c>
      <c r="AA267" s="13">
        <f t="shared" si="206"/>
        <v>545006238.57479739</v>
      </c>
      <c r="AB267" s="12">
        <f t="shared" si="195"/>
        <v>18</v>
      </c>
      <c r="AC267" s="14">
        <f t="shared" si="196"/>
        <v>30278124</v>
      </c>
      <c r="AD267" s="2">
        <f t="shared" si="207"/>
        <v>0.24005647565820296</v>
      </c>
      <c r="AE267" s="3">
        <f t="shared" si="208"/>
        <v>4.1897758909692634E-3</v>
      </c>
      <c r="AF267" s="3">
        <f t="shared" si="209"/>
        <v>6378084.0184390862</v>
      </c>
      <c r="AG267" s="2">
        <f t="shared" si="210"/>
        <v>26722.899017782864</v>
      </c>
      <c r="AH267" s="2">
        <f t="shared" si="197"/>
        <v>-1.9486649324359282</v>
      </c>
      <c r="AI267" s="2">
        <f t="shared" si="198"/>
        <v>465.09731801895339</v>
      </c>
      <c r="AJ267" s="1">
        <f t="shared" si="199"/>
        <v>-17039707.322598085</v>
      </c>
      <c r="AK267" s="1">
        <f t="shared" si="200"/>
        <v>7191821.7947051413</v>
      </c>
      <c r="AL267" s="1">
        <f t="shared" si="219"/>
        <v>18495240.640948653</v>
      </c>
      <c r="AM267" s="1">
        <f t="shared" si="176"/>
        <v>-17339763.304159001</v>
      </c>
      <c r="AN267" s="1">
        <f t="shared" si="177"/>
        <v>7218544.6937229242</v>
      </c>
      <c r="AO267" s="2">
        <f t="shared" si="211"/>
        <v>1.9486649324359282</v>
      </c>
      <c r="AP267" s="2">
        <f t="shared" si="212"/>
        <v>-465.09731801895339</v>
      </c>
      <c r="AQ267" s="2">
        <f t="shared" si="213"/>
        <v>-3606.0024056237485</v>
      </c>
      <c r="AR267" s="1">
        <f t="shared" si="214"/>
        <v>-3246.8591497713642</v>
      </c>
      <c r="AS267" s="2">
        <f t="shared" si="215"/>
        <v>-3604.0537406913127</v>
      </c>
      <c r="AT267" s="2">
        <f t="shared" si="216"/>
        <v>-3711.9564677903177</v>
      </c>
      <c r="AU267" s="2">
        <f t="shared" si="217"/>
        <v>5173.763058409364</v>
      </c>
    </row>
    <row r="268" spans="4:47" x14ac:dyDescent="0.2">
      <c r="D268" s="11">
        <f t="shared" si="201"/>
        <v>132.5</v>
      </c>
      <c r="E268" s="12">
        <f t="shared" si="202"/>
        <v>2.3125612588924866</v>
      </c>
      <c r="F268" s="13">
        <f t="shared" si="179"/>
        <v>-7018368.8718152866</v>
      </c>
      <c r="G268" s="13">
        <f t="shared" si="180"/>
        <v>-10728728.871815287</v>
      </c>
      <c r="H268" s="13">
        <f t="shared" si="181"/>
        <v>-10728.728871815287</v>
      </c>
      <c r="I268" s="13">
        <f t="shared" si="182"/>
        <v>7161550.783878508</v>
      </c>
      <c r="J268" s="12">
        <f t="shared" si="203"/>
        <v>7161.5507838785079</v>
      </c>
      <c r="K268" s="13">
        <f t="shared" si="183"/>
        <v>12899357.845838442</v>
      </c>
      <c r="L268" s="13">
        <f t="shared" si="184"/>
        <v>4840.5238046692384</v>
      </c>
      <c r="M268" s="12">
        <f t="shared" si="185"/>
        <v>-3568.808499472545</v>
      </c>
      <c r="N268" s="13">
        <f t="shared" si="186"/>
        <v>-3270.2104821650364</v>
      </c>
      <c r="O268" s="12">
        <f t="shared" si="187"/>
        <v>77.401504527348933</v>
      </c>
      <c r="P268" s="13">
        <f t="shared" si="188"/>
        <v>-3568808.499472545</v>
      </c>
      <c r="Q268" s="13">
        <f t="shared" si="189"/>
        <v>-3270210.4821650363</v>
      </c>
      <c r="R268" s="13">
        <f t="shared" si="204"/>
        <v>4840523.8046692377</v>
      </c>
      <c r="S268" s="1">
        <f t="shared" si="190"/>
        <v>-8079492.240012398</v>
      </c>
      <c r="T268" s="1">
        <f t="shared" si="218"/>
        <v>9394061.2703204751</v>
      </c>
      <c r="U268" s="3">
        <f t="shared" si="191"/>
        <v>12390584.409419747</v>
      </c>
      <c r="V268" s="14">
        <f t="shared" si="178"/>
        <v>60643404923826.906</v>
      </c>
      <c r="W268" s="14">
        <f t="shared" si="192"/>
        <v>11715335351.784781</v>
      </c>
      <c r="X268" s="14">
        <f t="shared" si="193"/>
        <v>-30898778827</v>
      </c>
      <c r="Y268" s="14">
        <f t="shared" si="205"/>
        <v>-19183443475.215218</v>
      </c>
      <c r="Z268" s="12">
        <f t="shared" si="194"/>
        <v>87.991363805368835</v>
      </c>
      <c r="AA268" s="13">
        <f t="shared" si="206"/>
        <v>546026068.35846329</v>
      </c>
      <c r="AB268" s="12">
        <f t="shared" si="195"/>
        <v>18</v>
      </c>
      <c r="AC268" s="14">
        <f t="shared" si="196"/>
        <v>30334781</v>
      </c>
      <c r="AD268" s="2">
        <f t="shared" si="207"/>
        <v>0.24136905663081767</v>
      </c>
      <c r="AE268" s="3">
        <f t="shared" si="208"/>
        <v>4.21268475064042E-3</v>
      </c>
      <c r="AF268" s="3">
        <f t="shared" si="209"/>
        <v>6378083.4045742834</v>
      </c>
      <c r="AG268" s="2">
        <f t="shared" si="210"/>
        <v>26869.013642507049</v>
      </c>
      <c r="AH268" s="2">
        <f t="shared" si="197"/>
        <v>-1.9593197811156298</v>
      </c>
      <c r="AI268" s="2">
        <f t="shared" si="198"/>
        <v>465.09727325521669</v>
      </c>
      <c r="AJ268" s="1">
        <f t="shared" si="199"/>
        <v>-17106812.276389569</v>
      </c>
      <c r="AK268" s="1">
        <f t="shared" si="200"/>
        <v>7134681.7702360013</v>
      </c>
      <c r="AL268" s="1">
        <f t="shared" si="219"/>
        <v>18535013.089344468</v>
      </c>
      <c r="AM268" s="1">
        <f t="shared" si="176"/>
        <v>-17406868.871815287</v>
      </c>
      <c r="AN268" s="1">
        <f t="shared" si="177"/>
        <v>7161550.783878508</v>
      </c>
      <c r="AO268" s="2">
        <f t="shared" si="211"/>
        <v>1.9593197811156298</v>
      </c>
      <c r="AP268" s="2">
        <f t="shared" si="212"/>
        <v>-465.09727325521669</v>
      </c>
      <c r="AQ268" s="2">
        <f t="shared" si="213"/>
        <v>-3568.808499472545</v>
      </c>
      <c r="AR268" s="1">
        <f t="shared" si="214"/>
        <v>-3270.2104821650364</v>
      </c>
      <c r="AS268" s="2">
        <f t="shared" si="215"/>
        <v>-3566.8491796914295</v>
      </c>
      <c r="AT268" s="2">
        <f t="shared" si="216"/>
        <v>-3735.3077554202532</v>
      </c>
      <c r="AU268" s="2">
        <f t="shared" si="217"/>
        <v>5164.7785139701891</v>
      </c>
    </row>
    <row r="269" spans="4:47" x14ac:dyDescent="0.2">
      <c r="D269" s="11">
        <f t="shared" si="201"/>
        <v>133</v>
      </c>
      <c r="E269" s="12">
        <f t="shared" si="202"/>
        <v>2.3212879051524582</v>
      </c>
      <c r="F269" s="13">
        <f t="shared" si="179"/>
        <v>-7084939.9635092644</v>
      </c>
      <c r="G269" s="13">
        <f t="shared" si="180"/>
        <v>-10795299.963509265</v>
      </c>
      <c r="H269" s="13">
        <f t="shared" si="181"/>
        <v>-10795.299963509266</v>
      </c>
      <c r="I269" s="13">
        <f t="shared" si="182"/>
        <v>7104011.49421483</v>
      </c>
      <c r="J269" s="12">
        <f t="shared" si="203"/>
        <v>7104.0114942148302</v>
      </c>
      <c r="K269" s="13">
        <f t="shared" si="183"/>
        <v>12923060.032828121</v>
      </c>
      <c r="L269" s="13">
        <f t="shared" si="184"/>
        <v>4828.8019001321945</v>
      </c>
      <c r="M269" s="12">
        <f t="shared" si="185"/>
        <v>-3531.5621440473651</v>
      </c>
      <c r="N269" s="13">
        <f t="shared" si="186"/>
        <v>-3293.2349769568332</v>
      </c>
      <c r="O269" s="12">
        <f t="shared" si="187"/>
        <v>77.072449234642121</v>
      </c>
      <c r="P269" s="13">
        <f t="shared" si="188"/>
        <v>-3531562.1440473651</v>
      </c>
      <c r="Q269" s="13">
        <f t="shared" si="189"/>
        <v>-3293234.9769568332</v>
      </c>
      <c r="R269" s="13">
        <f t="shared" si="204"/>
        <v>4828801.9001321951</v>
      </c>
      <c r="S269" s="1">
        <f t="shared" si="190"/>
        <v>-8179987.480125688</v>
      </c>
      <c r="T269" s="1">
        <f t="shared" si="218"/>
        <v>9346178.5707306005</v>
      </c>
      <c r="U269" s="3">
        <f t="shared" si="191"/>
        <v>12420275.723630168</v>
      </c>
      <c r="V269" s="14">
        <f t="shared" si="178"/>
        <v>60639717490415.984</v>
      </c>
      <c r="W269" s="14">
        <f t="shared" si="192"/>
        <v>11658663895.360146</v>
      </c>
      <c r="X269" s="14">
        <f t="shared" si="193"/>
        <v>-30842107371</v>
      </c>
      <c r="Y269" s="14">
        <f t="shared" si="205"/>
        <v>-19183443475.639854</v>
      </c>
      <c r="Z269" s="12">
        <f t="shared" si="194"/>
        <v>87.940234768499337</v>
      </c>
      <c r="AA269" s="13">
        <f t="shared" si="206"/>
        <v>547037846.09155357</v>
      </c>
      <c r="AB269" s="12">
        <f t="shared" si="195"/>
        <v>18</v>
      </c>
      <c r="AC269" s="14">
        <f t="shared" si="196"/>
        <v>30390991</v>
      </c>
      <c r="AD269" s="2">
        <f t="shared" si="207"/>
        <v>0.24268163760343239</v>
      </c>
      <c r="AE269" s="3">
        <f t="shared" si="208"/>
        <v>4.2355936103115758E-3</v>
      </c>
      <c r="AF269" s="3">
        <f t="shared" si="209"/>
        <v>6378082.7873621602</v>
      </c>
      <c r="AG269" s="2">
        <f t="shared" si="210"/>
        <v>27015.128253129944</v>
      </c>
      <c r="AH269" s="2">
        <f t="shared" si="197"/>
        <v>-1.969974628766946</v>
      </c>
      <c r="AI269" s="2">
        <f t="shared" si="198"/>
        <v>465.09722824738958</v>
      </c>
      <c r="AJ269" s="1">
        <f t="shared" si="199"/>
        <v>-17173382.750871427</v>
      </c>
      <c r="AK269" s="1">
        <f t="shared" si="200"/>
        <v>7076996.3659616997</v>
      </c>
      <c r="AL269" s="1">
        <f t="shared" si="219"/>
        <v>18574416.617265895</v>
      </c>
      <c r="AM269" s="1">
        <f t="shared" si="176"/>
        <v>-17473439.963509265</v>
      </c>
      <c r="AN269" s="1">
        <f t="shared" si="177"/>
        <v>7104011.49421483</v>
      </c>
      <c r="AO269" s="2">
        <f t="shared" si="211"/>
        <v>1.969974628766946</v>
      </c>
      <c r="AP269" s="2">
        <f t="shared" si="212"/>
        <v>-465.09722824738958</v>
      </c>
      <c r="AQ269" s="2">
        <f t="shared" si="213"/>
        <v>-3531.5621440473651</v>
      </c>
      <c r="AR269" s="1">
        <f t="shared" si="214"/>
        <v>-3293.2349769568332</v>
      </c>
      <c r="AS269" s="2">
        <f t="shared" si="215"/>
        <v>-3529.5921694185981</v>
      </c>
      <c r="AT269" s="2">
        <f t="shared" si="216"/>
        <v>-3758.3322052042226</v>
      </c>
      <c r="AU269" s="2">
        <f t="shared" si="217"/>
        <v>5155.8783778417737</v>
      </c>
    </row>
    <row r="270" spans="4:47" x14ac:dyDescent="0.2">
      <c r="D270" s="11">
        <f t="shared" si="201"/>
        <v>133.5</v>
      </c>
      <c r="E270" s="12">
        <f t="shared" si="202"/>
        <v>2.3300145514124297</v>
      </c>
      <c r="F270" s="13">
        <f t="shared" si="179"/>
        <v>-7150971.5095945615</v>
      </c>
      <c r="G270" s="13">
        <f t="shared" si="180"/>
        <v>-10861331.509594562</v>
      </c>
      <c r="H270" s="13">
        <f t="shared" si="181"/>
        <v>-10861.331509594562</v>
      </c>
      <c r="I270" s="13">
        <f t="shared" si="182"/>
        <v>7045931.2065715669</v>
      </c>
      <c r="J270" s="12">
        <f t="shared" si="203"/>
        <v>7045.9312065715667</v>
      </c>
      <c r="K270" s="13">
        <f t="shared" si="183"/>
        <v>12946569.766893882</v>
      </c>
      <c r="L270" s="13">
        <f t="shared" si="184"/>
        <v>4817.1895487621623</v>
      </c>
      <c r="M270" s="12">
        <f t="shared" si="185"/>
        <v>-3494.2658389803196</v>
      </c>
      <c r="N270" s="13">
        <f t="shared" si="186"/>
        <v>-3315.9344678745638</v>
      </c>
      <c r="O270" s="12">
        <f t="shared" si="187"/>
        <v>76.74748499573812</v>
      </c>
      <c r="P270" s="13">
        <f t="shared" si="188"/>
        <v>-3494265.8389803194</v>
      </c>
      <c r="Q270" s="13">
        <f t="shared" si="189"/>
        <v>-3315934.4678745638</v>
      </c>
      <c r="R270" s="13">
        <f t="shared" si="204"/>
        <v>4817189.5487621622</v>
      </c>
      <c r="S270" s="1">
        <f t="shared" si="190"/>
        <v>-8280258.7482712455</v>
      </c>
      <c r="T270" s="1">
        <f t="shared" si="218"/>
        <v>9297074.7542132121</v>
      </c>
      <c r="U270" s="3">
        <f t="shared" si="191"/>
        <v>12449830.678517325</v>
      </c>
      <c r="V270" s="14">
        <f t="shared" si="178"/>
        <v>60635820238605.078</v>
      </c>
      <c r="W270" s="14">
        <f t="shared" si="192"/>
        <v>11602657574.351702</v>
      </c>
      <c r="X270" s="14">
        <f t="shared" si="193"/>
        <v>-30786101050</v>
      </c>
      <c r="Y270" s="14">
        <f t="shared" si="205"/>
        <v>-19183443475.6483</v>
      </c>
      <c r="Z270" s="12">
        <f t="shared" si="194"/>
        <v>87.889021329660821</v>
      </c>
      <c r="AA270" s="13">
        <f t="shared" si="206"/>
        <v>548041494.72332323</v>
      </c>
      <c r="AB270" s="12">
        <f t="shared" si="195"/>
        <v>18</v>
      </c>
      <c r="AC270" s="14">
        <f t="shared" si="196"/>
        <v>30446749</v>
      </c>
      <c r="AD270" s="2">
        <f t="shared" si="207"/>
        <v>0.24399421857604711</v>
      </c>
      <c r="AE270" s="3">
        <f t="shared" si="208"/>
        <v>4.2585024699827324E-3</v>
      </c>
      <c r="AF270" s="3">
        <f t="shared" si="209"/>
        <v>6378082.1668027192</v>
      </c>
      <c r="AG270" s="2">
        <f t="shared" si="210"/>
        <v>27161.242849574879</v>
      </c>
      <c r="AH270" s="2">
        <f t="shared" si="197"/>
        <v>-1.9806294753844915</v>
      </c>
      <c r="AI270" s="2">
        <f t="shared" si="198"/>
        <v>465.09718299547205</v>
      </c>
      <c r="AJ270" s="1">
        <f t="shared" si="199"/>
        <v>-17239413.676397279</v>
      </c>
      <c r="AK270" s="1">
        <f t="shared" si="200"/>
        <v>7018769.9637219924</v>
      </c>
      <c r="AL270" s="1">
        <f t="shared" si="219"/>
        <v>18613449.860506773</v>
      </c>
      <c r="AM270" s="1">
        <f t="shared" si="176"/>
        <v>-17539471.50959456</v>
      </c>
      <c r="AN270" s="1">
        <f t="shared" si="177"/>
        <v>7045931.2065715669</v>
      </c>
      <c r="AO270" s="2">
        <f t="shared" si="211"/>
        <v>1.9806294753844915</v>
      </c>
      <c r="AP270" s="2">
        <f t="shared" si="212"/>
        <v>-465.09718299547205</v>
      </c>
      <c r="AQ270" s="2">
        <f t="shared" si="213"/>
        <v>-3494.2658389803196</v>
      </c>
      <c r="AR270" s="1">
        <f t="shared" si="214"/>
        <v>-3315.9344678745638</v>
      </c>
      <c r="AS270" s="2">
        <f t="shared" si="215"/>
        <v>-3492.2852095049352</v>
      </c>
      <c r="AT270" s="2">
        <f t="shared" si="216"/>
        <v>-3781.0316508700357</v>
      </c>
      <c r="AU270" s="2">
        <f t="shared" si="217"/>
        <v>5147.062883762731</v>
      </c>
    </row>
    <row r="271" spans="4:47" x14ac:dyDescent="0.2">
      <c r="D271" s="11">
        <f t="shared" si="201"/>
        <v>134</v>
      </c>
      <c r="E271" s="12">
        <f t="shared" si="202"/>
        <v>2.3387411976724017</v>
      </c>
      <c r="F271" s="13">
        <f t="shared" si="179"/>
        <v>-7216458.4815132944</v>
      </c>
      <c r="G271" s="13">
        <f t="shared" si="180"/>
        <v>-10926818.481513295</v>
      </c>
      <c r="H271" s="13">
        <f t="shared" si="181"/>
        <v>-10926.818481513295</v>
      </c>
      <c r="I271" s="13">
        <f t="shared" si="182"/>
        <v>6987314.3439874901</v>
      </c>
      <c r="J271" s="12">
        <f t="shared" si="203"/>
        <v>6987.3143439874902</v>
      </c>
      <c r="K271" s="13">
        <f t="shared" si="183"/>
        <v>12969885.268175421</v>
      </c>
      <c r="L271" s="13">
        <f t="shared" si="184"/>
        <v>4805.6871508360127</v>
      </c>
      <c r="M271" s="12">
        <f t="shared" si="185"/>
        <v>-3456.9220355723978</v>
      </c>
      <c r="N271" s="13">
        <f t="shared" si="186"/>
        <v>-3338.3108051354866</v>
      </c>
      <c r="O271" s="12">
        <f t="shared" si="187"/>
        <v>76.426591951711004</v>
      </c>
      <c r="P271" s="13">
        <f t="shared" si="188"/>
        <v>-3456922.035572398</v>
      </c>
      <c r="Q271" s="13">
        <f t="shared" si="189"/>
        <v>-3338310.8051354866</v>
      </c>
      <c r="R271" s="13">
        <f t="shared" si="204"/>
        <v>4805687.1508360123</v>
      </c>
      <c r="S271" s="1">
        <f t="shared" si="190"/>
        <v>-8380289.099088463</v>
      </c>
      <c r="T271" s="1">
        <f t="shared" si="218"/>
        <v>9246746.2829271834</v>
      </c>
      <c r="U271" s="3">
        <f t="shared" si="191"/>
        <v>12479245.257832248</v>
      </c>
      <c r="V271" s="14">
        <f t="shared" si="178"/>
        <v>60631717127791.406</v>
      </c>
      <c r="W271" s="14">
        <f t="shared" si="192"/>
        <v>11547314495.855177</v>
      </c>
      <c r="X271" s="14">
        <f t="shared" si="193"/>
        <v>-30730757971</v>
      </c>
      <c r="Y271" s="14">
        <f t="shared" si="205"/>
        <v>-19183443475.144821</v>
      </c>
      <c r="Z271" s="12">
        <f t="shared" si="194"/>
        <v>87.837738954973858</v>
      </c>
      <c r="AA271" s="13">
        <f t="shared" si="206"/>
        <v>549036937.82204521</v>
      </c>
      <c r="AB271" s="12">
        <f t="shared" si="195"/>
        <v>18</v>
      </c>
      <c r="AC271" s="14">
        <f t="shared" si="196"/>
        <v>30502052</v>
      </c>
      <c r="AD271" s="2">
        <f t="shared" si="207"/>
        <v>0.24530679954866183</v>
      </c>
      <c r="AE271" s="3">
        <f t="shared" si="208"/>
        <v>4.281411329653889E-3</v>
      </c>
      <c r="AF271" s="3">
        <f t="shared" si="209"/>
        <v>6378081.5428959588</v>
      </c>
      <c r="AG271" s="2">
        <f t="shared" si="210"/>
        <v>27307.357431765169</v>
      </c>
      <c r="AH271" s="2">
        <f t="shared" si="197"/>
        <v>-1.9912843209624684</v>
      </c>
      <c r="AI271" s="2">
        <f t="shared" si="198"/>
        <v>465.09713749946411</v>
      </c>
      <c r="AJ271" s="1">
        <f t="shared" si="199"/>
        <v>-17304900.024409253</v>
      </c>
      <c r="AK271" s="1">
        <f t="shared" si="200"/>
        <v>6960006.9865557253</v>
      </c>
      <c r="AL271" s="1">
        <f t="shared" si="219"/>
        <v>18652111.465131871</v>
      </c>
      <c r="AM271" s="1">
        <f t="shared" ref="AM271:AM334" si="220" xml:space="preserve"> F271 - $B$4</f>
        <v>-17604958.481513295</v>
      </c>
      <c r="AN271" s="1">
        <f t="shared" ref="AN271:AN334" si="221" xml:space="preserve"> I271 - 0</f>
        <v>6987314.3439874901</v>
      </c>
      <c r="AO271" s="2">
        <f t="shared" si="211"/>
        <v>1.9912843209624684</v>
      </c>
      <c r="AP271" s="2">
        <f t="shared" si="212"/>
        <v>-465.09713749946411</v>
      </c>
      <c r="AQ271" s="2">
        <f t="shared" si="213"/>
        <v>-3456.9220355723978</v>
      </c>
      <c r="AR271" s="1">
        <f t="shared" si="214"/>
        <v>-3338.3108051354866</v>
      </c>
      <c r="AS271" s="2">
        <f t="shared" si="215"/>
        <v>-3454.9307512514351</v>
      </c>
      <c r="AT271" s="2">
        <f t="shared" si="216"/>
        <v>-3803.4079426349508</v>
      </c>
      <c r="AU271" s="2">
        <f t="shared" si="217"/>
        <v>5138.3322658272537</v>
      </c>
    </row>
    <row r="272" spans="4:47" x14ac:dyDescent="0.2">
      <c r="D272" s="11">
        <f t="shared" si="201"/>
        <v>134.5</v>
      </c>
      <c r="E272" s="12">
        <f t="shared" si="202"/>
        <v>2.3474678439323733</v>
      </c>
      <c r="F272" s="13">
        <f t="shared" si="179"/>
        <v>-7281395.8921790011</v>
      </c>
      <c r="G272" s="13">
        <f t="shared" si="180"/>
        <v>-10991755.892179001</v>
      </c>
      <c r="H272" s="13">
        <f t="shared" si="181"/>
        <v>-10991.755892179001</v>
      </c>
      <c r="I272" s="13">
        <f t="shared" si="182"/>
        <v>6928165.3703636341</v>
      </c>
      <c r="J272" s="12">
        <f t="shared" si="203"/>
        <v>6928.1653703636339</v>
      </c>
      <c r="K272" s="13">
        <f t="shared" si="183"/>
        <v>12993004.771505229</v>
      </c>
      <c r="L272" s="13">
        <f t="shared" si="184"/>
        <v>4794.2951045805439</v>
      </c>
      <c r="M272" s="12">
        <f t="shared" si="185"/>
        <v>-3419.5331367197668</v>
      </c>
      <c r="N272" s="13">
        <f t="shared" si="186"/>
        <v>-3360.3658545879257</v>
      </c>
      <c r="O272" s="12">
        <f t="shared" si="187"/>
        <v>76.1097504563716</v>
      </c>
      <c r="P272" s="13">
        <f t="shared" si="188"/>
        <v>-3419533.136719767</v>
      </c>
      <c r="Q272" s="13">
        <f t="shared" si="189"/>
        <v>-3360365.8545879256</v>
      </c>
      <c r="R272" s="13">
        <f t="shared" si="204"/>
        <v>4794295.1045805439</v>
      </c>
      <c r="S272" s="1">
        <f t="shared" si="190"/>
        <v>-8480061.3948386982</v>
      </c>
      <c r="T272" s="1">
        <f t="shared" si="218"/>
        <v>9195189.873123806</v>
      </c>
      <c r="U272" s="3">
        <f t="shared" si="191"/>
        <v>12508515.4220248</v>
      </c>
      <c r="V272" s="14">
        <f t="shared" si="178"/>
        <v>60627412242676.781</v>
      </c>
      <c r="W272" s="14">
        <f t="shared" si="192"/>
        <v>11492632774.902483</v>
      </c>
      <c r="X272" s="14">
        <f t="shared" si="193"/>
        <v>-30676076250</v>
      </c>
      <c r="Y272" s="14">
        <f t="shared" si="205"/>
        <v>-19183443475.097519</v>
      </c>
      <c r="Z272" s="12">
        <f t="shared" si="194"/>
        <v>87.786403158451236</v>
      </c>
      <c r="AA272" s="13">
        <f t="shared" si="206"/>
        <v>550024099.58079207</v>
      </c>
      <c r="AB272" s="12">
        <f t="shared" si="195"/>
        <v>18</v>
      </c>
      <c r="AC272" s="14">
        <f t="shared" si="196"/>
        <v>30556894</v>
      </c>
      <c r="AD272" s="2">
        <f t="shared" si="207"/>
        <v>0.24661938052127655</v>
      </c>
      <c r="AE272" s="3">
        <f t="shared" si="208"/>
        <v>4.3043201893250456E-3</v>
      </c>
      <c r="AF272" s="3">
        <f t="shared" si="209"/>
        <v>6378080.9156418797</v>
      </c>
      <c r="AG272" s="2">
        <f t="shared" si="210"/>
        <v>27453.471999624115</v>
      </c>
      <c r="AH272" s="2">
        <f t="shared" si="197"/>
        <v>-2.0019391654954908</v>
      </c>
      <c r="AI272" s="2">
        <f t="shared" si="198"/>
        <v>465.09709175936587</v>
      </c>
      <c r="AJ272" s="1">
        <f t="shared" si="199"/>
        <v>-17369836.807820879</v>
      </c>
      <c r="AK272" s="1">
        <f t="shared" si="200"/>
        <v>6900711.8983640103</v>
      </c>
      <c r="AL272" s="1">
        <f t="shared" si="219"/>
        <v>18690400.087599829</v>
      </c>
      <c r="AM272" s="1">
        <f t="shared" si="220"/>
        <v>-17669895.892179001</v>
      </c>
      <c r="AN272" s="1">
        <f t="shared" si="221"/>
        <v>6928165.3703636341</v>
      </c>
      <c r="AO272" s="2">
        <f t="shared" si="211"/>
        <v>2.0019391654954908</v>
      </c>
      <c r="AP272" s="2">
        <f t="shared" si="212"/>
        <v>-465.09709175936587</v>
      </c>
      <c r="AQ272" s="2">
        <f t="shared" si="213"/>
        <v>-3419.5331367197668</v>
      </c>
      <c r="AR272" s="1">
        <f t="shared" si="214"/>
        <v>-3360.3658545879257</v>
      </c>
      <c r="AS272" s="2">
        <f t="shared" si="215"/>
        <v>-3417.5311975542713</v>
      </c>
      <c r="AT272" s="2">
        <f t="shared" si="216"/>
        <v>-3825.4629463472916</v>
      </c>
      <c r="AU272" s="2">
        <f t="shared" si="217"/>
        <v>5129.6867584807587</v>
      </c>
    </row>
    <row r="273" spans="4:47" x14ac:dyDescent="0.2">
      <c r="D273" s="11">
        <f t="shared" si="201"/>
        <v>135</v>
      </c>
      <c r="E273" s="12">
        <f t="shared" si="202"/>
        <v>2.3561944901923448</v>
      </c>
      <c r="F273" s="13">
        <f t="shared" si="179"/>
        <v>-7345778.796356448</v>
      </c>
      <c r="G273" s="13">
        <f t="shared" si="180"/>
        <v>-11056138.796356447</v>
      </c>
      <c r="H273" s="13">
        <f t="shared" si="181"/>
        <v>-11056.138796356447</v>
      </c>
      <c r="I273" s="13">
        <f t="shared" si="182"/>
        <v>6868488.7901233425</v>
      </c>
      <c r="J273" s="12">
        <f t="shared" si="203"/>
        <v>6868.4887901233424</v>
      </c>
      <c r="K273" s="13">
        <f t="shared" si="183"/>
        <v>13015926.526542326</v>
      </c>
      <c r="L273" s="13">
        <f t="shared" si="184"/>
        <v>4783.013806169507</v>
      </c>
      <c r="M273" s="12">
        <f t="shared" si="185"/>
        <v>-3382.1014968513377</v>
      </c>
      <c r="N273" s="13">
        <f t="shared" si="186"/>
        <v>-3382.1014968513373</v>
      </c>
      <c r="O273" s="12">
        <f t="shared" si="187"/>
        <v>75.796941077910432</v>
      </c>
      <c r="P273" s="13">
        <f t="shared" si="188"/>
        <v>-3382101.4968513376</v>
      </c>
      <c r="Q273" s="13">
        <f t="shared" si="189"/>
        <v>-3382101.4968513371</v>
      </c>
      <c r="R273" s="13">
        <f t="shared" si="204"/>
        <v>4783013.8061695071</v>
      </c>
      <c r="S273" s="1">
        <f t="shared" si="190"/>
        <v>-8579558.308876846</v>
      </c>
      <c r="T273" s="1">
        <f t="shared" si="218"/>
        <v>9142402.5017187558</v>
      </c>
      <c r="U273" s="3">
        <f t="shared" si="191"/>
        <v>12537637.109074863</v>
      </c>
      <c r="V273" s="14">
        <f t="shared" si="178"/>
        <v>60622909790736.07</v>
      </c>
      <c r="W273" s="14">
        <f t="shared" si="192"/>
        <v>11438610535.004057</v>
      </c>
      <c r="X273" s="14">
        <f t="shared" si="193"/>
        <v>-30622054010</v>
      </c>
      <c r="Y273" s="14">
        <f t="shared" si="205"/>
        <v>-19183443474.995941</v>
      </c>
      <c r="Z273" s="12">
        <f t="shared" si="194"/>
        <v>87.735029497429821</v>
      </c>
      <c r="AA273" s="13">
        <f t="shared" si="206"/>
        <v>551002904.82346928</v>
      </c>
      <c r="AB273" s="12">
        <f t="shared" si="195"/>
        <v>18</v>
      </c>
      <c r="AC273" s="14">
        <f t="shared" si="196"/>
        <v>30611272</v>
      </c>
      <c r="AD273" s="2">
        <f t="shared" si="207"/>
        <v>0.24793196149389127</v>
      </c>
      <c r="AE273" s="3">
        <f t="shared" si="208"/>
        <v>4.3272290489962013E-3</v>
      </c>
      <c r="AF273" s="3">
        <f t="shared" si="209"/>
        <v>6378080.2850404838</v>
      </c>
      <c r="AG273" s="2">
        <f t="shared" si="210"/>
        <v>27599.586553075042</v>
      </c>
      <c r="AH273" s="2">
        <f t="shared" si="197"/>
        <v>-2.0125940089777603</v>
      </c>
      <c r="AI273" s="2">
        <f t="shared" si="198"/>
        <v>465.09704577517732</v>
      </c>
      <c r="AJ273" s="1">
        <f t="shared" si="199"/>
        <v>-17434219.08139693</v>
      </c>
      <c r="AK273" s="1">
        <f t="shared" si="200"/>
        <v>6840889.2035702672</v>
      </c>
      <c r="AL273" s="1">
        <f t="shared" si="219"/>
        <v>18728314.394885331</v>
      </c>
      <c r="AM273" s="1">
        <f t="shared" si="220"/>
        <v>-17734278.796356447</v>
      </c>
      <c r="AN273" s="1">
        <f t="shared" si="221"/>
        <v>6868488.7901233425</v>
      </c>
      <c r="AO273" s="2">
        <f t="shared" si="211"/>
        <v>2.0125940089777603</v>
      </c>
      <c r="AP273" s="2">
        <f t="shared" si="212"/>
        <v>-465.09704577517732</v>
      </c>
      <c r="AQ273" s="2">
        <f t="shared" si="213"/>
        <v>-3382.1014968513377</v>
      </c>
      <c r="AR273" s="1">
        <f t="shared" si="214"/>
        <v>-3382.1014968513373</v>
      </c>
      <c r="AS273" s="2">
        <f t="shared" si="215"/>
        <v>-3380.0889028423599</v>
      </c>
      <c r="AT273" s="2">
        <f t="shared" si="216"/>
        <v>-3847.1985426265146</v>
      </c>
      <c r="AU273" s="2">
        <f t="shared" si="217"/>
        <v>5121.1265965122993</v>
      </c>
    </row>
    <row r="274" spans="4:47" x14ac:dyDescent="0.2">
      <c r="D274" s="11">
        <f t="shared" si="201"/>
        <v>135.5</v>
      </c>
      <c r="E274" s="12">
        <f t="shared" si="202"/>
        <v>2.3649211364523164</v>
      </c>
      <c r="F274" s="13">
        <f t="shared" si="179"/>
        <v>-7409602.2910382142</v>
      </c>
      <c r="G274" s="13">
        <f t="shared" si="180"/>
        <v>-11119962.291038215</v>
      </c>
      <c r="H274" s="13">
        <f t="shared" si="181"/>
        <v>-11119.962291038215</v>
      </c>
      <c r="I274" s="13">
        <f t="shared" si="182"/>
        <v>6808289.1478692461</v>
      </c>
      <c r="J274" s="12">
        <f t="shared" si="203"/>
        <v>6808.2891478692463</v>
      </c>
      <c r="K274" s="13">
        <f t="shared" si="183"/>
        <v>13038648.797904868</v>
      </c>
      <c r="L274" s="13">
        <f t="shared" si="184"/>
        <v>4771.84364971798</v>
      </c>
      <c r="M274" s="12">
        <f t="shared" si="185"/>
        <v>-3344.6294218777452</v>
      </c>
      <c r="N274" s="13">
        <f t="shared" si="186"/>
        <v>-3403.5196264548777</v>
      </c>
      <c r="O274" s="12">
        <f t="shared" si="187"/>
        <v>75.488144600433898</v>
      </c>
      <c r="P274" s="13">
        <f t="shared" si="188"/>
        <v>-3344629.4218777451</v>
      </c>
      <c r="Q274" s="13">
        <f t="shared" si="189"/>
        <v>-3403519.6264548777</v>
      </c>
      <c r="R274" s="13">
        <f t="shared" si="204"/>
        <v>4771843.6497179801</v>
      </c>
      <c r="S274" s="1">
        <f t="shared" si="190"/>
        <v>-8678762.329330517</v>
      </c>
      <c r="T274" s="1">
        <f t="shared" si="218"/>
        <v>9088381.4128517509</v>
      </c>
      <c r="U274" s="3">
        <f t="shared" si="191"/>
        <v>12566606.235355496</v>
      </c>
      <c r="V274" s="14">
        <f t="shared" si="178"/>
        <v>60618214099601.156</v>
      </c>
      <c r="W274" s="14">
        <f t="shared" si="192"/>
        <v>11385245908.676905</v>
      </c>
      <c r="X274" s="14">
        <f t="shared" si="193"/>
        <v>-30568689384</v>
      </c>
      <c r="Y274" s="14">
        <f t="shared" si="205"/>
        <v>-19183443475.323097</v>
      </c>
      <c r="Z274" s="12">
        <f t="shared" si="194"/>
        <v>87.683633568021833</v>
      </c>
      <c r="AA274" s="13">
        <f t="shared" si="206"/>
        <v>551973279.01025784</v>
      </c>
      <c r="AB274" s="12">
        <f t="shared" si="195"/>
        <v>18</v>
      </c>
      <c r="AC274" s="14">
        <f t="shared" si="196"/>
        <v>30665182</v>
      </c>
      <c r="AD274" s="2">
        <f t="shared" si="207"/>
        <v>0.24924454246650599</v>
      </c>
      <c r="AE274" s="3">
        <f t="shared" si="208"/>
        <v>4.350137908667358E-3</v>
      </c>
      <c r="AF274" s="3">
        <f t="shared" si="209"/>
        <v>6378079.6510917693</v>
      </c>
      <c r="AG274" s="2">
        <f t="shared" si="210"/>
        <v>27745.701092041279</v>
      </c>
      <c r="AH274" s="2">
        <f t="shared" si="197"/>
        <v>-2.0232488514038915</v>
      </c>
      <c r="AI274" s="2">
        <f t="shared" si="198"/>
        <v>465.09699954689842</v>
      </c>
      <c r="AJ274" s="1">
        <f t="shared" si="199"/>
        <v>-17498041.942129984</v>
      </c>
      <c r="AK274" s="1">
        <f t="shared" si="200"/>
        <v>6780543.446777205</v>
      </c>
      <c r="AL274" s="1">
        <f t="shared" si="219"/>
        <v>18765853.06460043</v>
      </c>
      <c r="AM274" s="1">
        <f t="shared" si="220"/>
        <v>-17798102.291038215</v>
      </c>
      <c r="AN274" s="1">
        <f t="shared" si="221"/>
        <v>6808289.1478692461</v>
      </c>
      <c r="AO274" s="2">
        <f t="shared" si="211"/>
        <v>2.0232488514038915</v>
      </c>
      <c r="AP274" s="2">
        <f t="shared" si="212"/>
        <v>-465.09699954689842</v>
      </c>
      <c r="AQ274" s="2">
        <f t="shared" si="213"/>
        <v>-3344.6294218777452</v>
      </c>
      <c r="AR274" s="1">
        <f t="shared" si="214"/>
        <v>-3403.5196264548777</v>
      </c>
      <c r="AS274" s="2">
        <f t="shared" si="215"/>
        <v>-3342.6061730263414</v>
      </c>
      <c r="AT274" s="2">
        <f t="shared" si="216"/>
        <v>-3868.6166260017762</v>
      </c>
      <c r="AU274" s="2">
        <f t="shared" si="217"/>
        <v>5112.6520150437746</v>
      </c>
    </row>
    <row r="275" spans="4:47" x14ac:dyDescent="0.2">
      <c r="D275" s="11">
        <f t="shared" si="201"/>
        <v>136</v>
      </c>
      <c r="E275" s="12">
        <f t="shared" si="202"/>
        <v>2.3736477827122884</v>
      </c>
      <c r="F275" s="13">
        <f t="shared" si="179"/>
        <v>-7472861.5158180781</v>
      </c>
      <c r="G275" s="13">
        <f t="shared" si="180"/>
        <v>-11183221.515818078</v>
      </c>
      <c r="H275" s="13">
        <f t="shared" si="181"/>
        <v>-11183.221515818079</v>
      </c>
      <c r="I275" s="13">
        <f t="shared" si="182"/>
        <v>6747571.0280371737</v>
      </c>
      <c r="J275" s="12">
        <f t="shared" si="203"/>
        <v>6747.5710280371741</v>
      </c>
      <c r="K275" s="13">
        <f t="shared" si="183"/>
        <v>13061169.865301616</v>
      </c>
      <c r="L275" s="13">
        <f t="shared" si="184"/>
        <v>4760.785027274138</v>
      </c>
      <c r="M275" s="12">
        <f t="shared" si="185"/>
        <v>-3307.1191691518447</v>
      </c>
      <c r="N275" s="13">
        <f t="shared" si="186"/>
        <v>-3424.6221509746192</v>
      </c>
      <c r="O275" s="12">
        <f t="shared" si="187"/>
        <v>75.183342025396811</v>
      </c>
      <c r="P275" s="13">
        <f t="shared" si="188"/>
        <v>-3307119.1691518449</v>
      </c>
      <c r="Q275" s="13">
        <f t="shared" si="189"/>
        <v>-3424622.1509746192</v>
      </c>
      <c r="R275" s="13">
        <f t="shared" si="204"/>
        <v>4760785.0272741383</v>
      </c>
      <c r="S275" s="1">
        <f t="shared" si="190"/>
        <v>-8777655.7629894428</v>
      </c>
      <c r="T275" s="1">
        <f t="shared" si="218"/>
        <v>9033124.124427652</v>
      </c>
      <c r="U275" s="3">
        <f t="shared" si="191"/>
        <v>12595418.696528457</v>
      </c>
      <c r="V275" s="14">
        <f t="shared" si="178"/>
        <v>60613329614361.906</v>
      </c>
      <c r="W275" s="14">
        <f t="shared" si="192"/>
        <v>11332537037.958809</v>
      </c>
      <c r="X275" s="14">
        <f t="shared" si="193"/>
        <v>-30515980513</v>
      </c>
      <c r="Y275" s="14">
        <f t="shared" si="205"/>
        <v>-19183443475.041191</v>
      </c>
      <c r="Z275" s="12">
        <f t="shared" si="194"/>
        <v>87.632231000518274</v>
      </c>
      <c r="AA275" s="13">
        <f t="shared" si="206"/>
        <v>552935148.24337327</v>
      </c>
      <c r="AB275" s="12">
        <f t="shared" si="195"/>
        <v>18</v>
      </c>
      <c r="AC275" s="14">
        <f t="shared" si="196"/>
        <v>30718619</v>
      </c>
      <c r="AD275" s="2">
        <f t="shared" si="207"/>
        <v>0.25055712343912068</v>
      </c>
      <c r="AE275" s="3">
        <f t="shared" si="208"/>
        <v>4.3730467683385137E-3</v>
      </c>
      <c r="AF275" s="3">
        <f t="shared" si="209"/>
        <v>6378079.0137957381</v>
      </c>
      <c r="AG275" s="2">
        <f t="shared" si="210"/>
        <v>27891.815616446118</v>
      </c>
      <c r="AH275" s="2">
        <f t="shared" si="197"/>
        <v>-2.0339036927680874</v>
      </c>
      <c r="AI275" s="2">
        <f t="shared" si="198"/>
        <v>465.09695307452927</v>
      </c>
      <c r="AJ275" s="1">
        <f t="shared" si="199"/>
        <v>-17561300.529613815</v>
      </c>
      <c r="AK275" s="1">
        <f t="shared" si="200"/>
        <v>6719679.2124207271</v>
      </c>
      <c r="AL275" s="1">
        <f t="shared" si="219"/>
        <v>18803014.785115011</v>
      </c>
      <c r="AM275" s="1">
        <f t="shared" si="220"/>
        <v>-17861361.515818078</v>
      </c>
      <c r="AN275" s="1">
        <f t="shared" si="221"/>
        <v>6747571.0280371737</v>
      </c>
      <c r="AO275" s="2">
        <f t="shared" si="211"/>
        <v>2.0339036927680874</v>
      </c>
      <c r="AP275" s="2">
        <f t="shared" si="212"/>
        <v>-465.09695307452927</v>
      </c>
      <c r="AQ275" s="2">
        <f t="shared" si="213"/>
        <v>-3307.1191691518447</v>
      </c>
      <c r="AR275" s="1">
        <f t="shared" si="214"/>
        <v>-3424.6221509746192</v>
      </c>
      <c r="AS275" s="2">
        <f t="shared" si="215"/>
        <v>-3305.0852654590767</v>
      </c>
      <c r="AT275" s="2">
        <f t="shared" si="216"/>
        <v>-3889.7191040491484</v>
      </c>
      <c r="AU275" s="2">
        <f t="shared" si="217"/>
        <v>5104.2632495159969</v>
      </c>
    </row>
    <row r="276" spans="4:47" x14ac:dyDescent="0.2">
      <c r="D276" s="11">
        <f t="shared" si="201"/>
        <v>136.5</v>
      </c>
      <c r="E276" s="12">
        <f t="shared" si="202"/>
        <v>2.3823744289722599</v>
      </c>
      <c r="F276" s="13">
        <f t="shared" si="179"/>
        <v>-7535551.6532611502</v>
      </c>
      <c r="G276" s="13">
        <f t="shared" si="180"/>
        <v>-11245911.653261151</v>
      </c>
      <c r="H276" s="13">
        <f t="shared" si="181"/>
        <v>-11245.911653261152</v>
      </c>
      <c r="I276" s="13">
        <f t="shared" si="182"/>
        <v>6686339.054547037</v>
      </c>
      <c r="J276" s="12">
        <f t="shared" si="203"/>
        <v>6686.3390545470374</v>
      </c>
      <c r="K276" s="13">
        <f t="shared" si="183"/>
        <v>13083488.023662342</v>
      </c>
      <c r="L276" s="13">
        <f t="shared" si="184"/>
        <v>4749.838328808406</v>
      </c>
      <c r="M276" s="12">
        <f t="shared" si="185"/>
        <v>-3269.5729474408395</v>
      </c>
      <c r="N276" s="13">
        <f t="shared" si="186"/>
        <v>-3445.4109901694533</v>
      </c>
      <c r="O276" s="12">
        <f t="shared" si="187"/>
        <v>74.88251457293363</v>
      </c>
      <c r="P276" s="13">
        <f t="shared" si="188"/>
        <v>-3269572.9474408394</v>
      </c>
      <c r="Q276" s="13">
        <f t="shared" si="189"/>
        <v>-3445410.9901694534</v>
      </c>
      <c r="R276" s="13">
        <f t="shared" si="204"/>
        <v>4749838.3288084054</v>
      </c>
      <c r="S276" s="1">
        <f t="shared" si="190"/>
        <v>-8876220.7394071463</v>
      </c>
      <c r="T276" s="1">
        <f t="shared" si="218"/>
        <v>8976628.4346323013</v>
      </c>
      <c r="U276" s="3">
        <f t="shared" si="191"/>
        <v>12624070.368471917</v>
      </c>
      <c r="V276" s="14">
        <f t="shared" si="178"/>
        <v>60608260894784.844</v>
      </c>
      <c r="W276" s="14">
        <f t="shared" si="192"/>
        <v>11280482074.908714</v>
      </c>
      <c r="X276" s="14">
        <f t="shared" si="193"/>
        <v>-30463925550</v>
      </c>
      <c r="Y276" s="14">
        <f t="shared" si="205"/>
        <v>-19183443475.091286</v>
      </c>
      <c r="Z276" s="12">
        <f t="shared" si="194"/>
        <v>87.580837454743516</v>
      </c>
      <c r="AA276" s="13">
        <f t="shared" si="206"/>
        <v>553888439.27272356</v>
      </c>
      <c r="AB276" s="12">
        <f t="shared" si="195"/>
        <v>18</v>
      </c>
      <c r="AC276" s="14">
        <f t="shared" si="196"/>
        <v>30771579</v>
      </c>
      <c r="AD276" s="2">
        <f t="shared" si="207"/>
        <v>0.2518697044117354</v>
      </c>
      <c r="AE276" s="3">
        <f t="shared" si="208"/>
        <v>4.3959556280096703E-3</v>
      </c>
      <c r="AF276" s="3">
        <f t="shared" si="209"/>
        <v>6378078.3731523901</v>
      </c>
      <c r="AG276" s="2">
        <f t="shared" si="210"/>
        <v>28037.930126212901</v>
      </c>
      <c r="AH276" s="2">
        <f t="shared" si="197"/>
        <v>-2.0445585330649609</v>
      </c>
      <c r="AI276" s="2">
        <f t="shared" si="198"/>
        <v>465.09690635806993</v>
      </c>
      <c r="AJ276" s="1">
        <f t="shared" si="199"/>
        <v>-17623990.026413541</v>
      </c>
      <c r="AK276" s="1">
        <f t="shared" si="200"/>
        <v>6658301.1244208245</v>
      </c>
      <c r="AL276" s="1">
        <f t="shared" si="219"/>
        <v>18839798.255676404</v>
      </c>
      <c r="AM276" s="1">
        <f t="shared" si="220"/>
        <v>-17924051.653261151</v>
      </c>
      <c r="AN276" s="1">
        <f t="shared" si="221"/>
        <v>6686339.054547037</v>
      </c>
      <c r="AO276" s="2">
        <f t="shared" si="211"/>
        <v>2.0445585330649609</v>
      </c>
      <c r="AP276" s="2">
        <f t="shared" si="212"/>
        <v>-465.09690635806993</v>
      </c>
      <c r="AQ276" s="2">
        <f t="shared" si="213"/>
        <v>-3269.5729474408395</v>
      </c>
      <c r="AR276" s="1">
        <f t="shared" si="214"/>
        <v>-3445.4109901694533</v>
      </c>
      <c r="AS276" s="2">
        <f t="shared" si="215"/>
        <v>-3267.5283889077746</v>
      </c>
      <c r="AT276" s="2">
        <f t="shared" si="216"/>
        <v>-3910.5078965275234</v>
      </c>
      <c r="AU276" s="2">
        <f t="shared" si="217"/>
        <v>5095.9605356715965</v>
      </c>
    </row>
    <row r="277" spans="4:47" x14ac:dyDescent="0.2">
      <c r="D277" s="11">
        <f t="shared" si="201"/>
        <v>137</v>
      </c>
      <c r="E277" s="12">
        <f t="shared" si="202"/>
        <v>2.3911010752322315</v>
      </c>
      <c r="F277" s="13">
        <f t="shared" si="179"/>
        <v>-7597667.9292707527</v>
      </c>
      <c r="G277" s="13">
        <f t="shared" si="180"/>
        <v>-11308027.929270752</v>
      </c>
      <c r="H277" s="13">
        <f t="shared" si="181"/>
        <v>-11308.027929270753</v>
      </c>
      <c r="I277" s="13">
        <f t="shared" si="182"/>
        <v>6624597.8904506797</v>
      </c>
      <c r="J277" s="12">
        <f t="shared" si="203"/>
        <v>6624.5978904506801</v>
      </c>
      <c r="K277" s="13">
        <f t="shared" si="183"/>
        <v>13105601.583267016</v>
      </c>
      <c r="L277" s="13">
        <f t="shared" si="184"/>
        <v>4739.0039422000873</v>
      </c>
      <c r="M277" s="12">
        <f t="shared" si="185"/>
        <v>-3231.9929169101747</v>
      </c>
      <c r="N277" s="13">
        <f t="shared" si="186"/>
        <v>-3465.8880751158754</v>
      </c>
      <c r="O277" s="12">
        <f t="shared" si="187"/>
        <v>74.585643683092528</v>
      </c>
      <c r="P277" s="13">
        <f t="shared" si="188"/>
        <v>-3231992.9169101748</v>
      </c>
      <c r="Q277" s="13">
        <f t="shared" si="189"/>
        <v>-3465888.0751158753</v>
      </c>
      <c r="R277" s="13">
        <f t="shared" si="204"/>
        <v>4739003.942200087</v>
      </c>
      <c r="S277" s="1">
        <f t="shared" si="190"/>
        <v>-8974439.2152171489</v>
      </c>
      <c r="T277" s="1">
        <f t="shared" si="218"/>
        <v>8918892.4284165744</v>
      </c>
      <c r="U277" s="3">
        <f t="shared" si="191"/>
        <v>12652557.108240763</v>
      </c>
      <c r="V277" s="14">
        <f t="shared" si="178"/>
        <v>60603012612451.453</v>
      </c>
      <c r="W277" s="14">
        <f t="shared" si="192"/>
        <v>11229079182.093983</v>
      </c>
      <c r="X277" s="14">
        <f t="shared" si="193"/>
        <v>-30412522657</v>
      </c>
      <c r="Y277" s="14">
        <f t="shared" si="205"/>
        <v>-19183443474.906017</v>
      </c>
      <c r="Z277" s="12">
        <f t="shared" si="194"/>
        <v>87.529468615341671</v>
      </c>
      <c r="AA277" s="13">
        <f t="shared" si="206"/>
        <v>554833079.50157464</v>
      </c>
      <c r="AB277" s="12">
        <f t="shared" si="195"/>
        <v>18</v>
      </c>
      <c r="AC277" s="14">
        <f t="shared" si="196"/>
        <v>30824059</v>
      </c>
      <c r="AD277" s="2">
        <f t="shared" si="207"/>
        <v>0.25318228538435011</v>
      </c>
      <c r="AE277" s="3">
        <f t="shared" si="208"/>
        <v>4.4188644876808269E-3</v>
      </c>
      <c r="AF277" s="3">
        <f t="shared" si="209"/>
        <v>6378077.7291617254</v>
      </c>
      <c r="AG277" s="2">
        <f t="shared" si="210"/>
        <v>28184.044621264933</v>
      </c>
      <c r="AH277" s="2">
        <f t="shared" si="197"/>
        <v>-2.0552133722887147</v>
      </c>
      <c r="AI277" s="2">
        <f t="shared" si="198"/>
        <v>465.09685939752029</v>
      </c>
      <c r="AJ277" s="1">
        <f t="shared" si="199"/>
        <v>-17686105.658432476</v>
      </c>
      <c r="AK277" s="1">
        <f t="shared" si="200"/>
        <v>6596413.8458294151</v>
      </c>
      <c r="AL277" s="1">
        <f t="shared" si="219"/>
        <v>18876202.186528075</v>
      </c>
      <c r="AM277" s="1">
        <f t="shared" si="220"/>
        <v>-17986167.929270752</v>
      </c>
      <c r="AN277" s="1">
        <f t="shared" si="221"/>
        <v>6624597.8904506797</v>
      </c>
      <c r="AO277" s="2">
        <f t="shared" si="211"/>
        <v>2.0552133722887147</v>
      </c>
      <c r="AP277" s="2">
        <f t="shared" si="212"/>
        <v>-465.09685939752029</v>
      </c>
      <c r="AQ277" s="2">
        <f t="shared" si="213"/>
        <v>-3231.9929169101747</v>
      </c>
      <c r="AR277" s="1">
        <f t="shared" si="214"/>
        <v>-3465.8880751158754</v>
      </c>
      <c r="AS277" s="2">
        <f t="shared" si="215"/>
        <v>-3229.9377035378861</v>
      </c>
      <c r="AT277" s="2">
        <f t="shared" si="216"/>
        <v>-3930.9849345133957</v>
      </c>
      <c r="AU277" s="2">
        <f t="shared" si="217"/>
        <v>5087.7441095348813</v>
      </c>
    </row>
    <row r="278" spans="4:47" x14ac:dyDescent="0.2">
      <c r="D278" s="11">
        <f t="shared" si="201"/>
        <v>137.5</v>
      </c>
      <c r="E278" s="12">
        <f t="shared" si="202"/>
        <v>2.399827721492203</v>
      </c>
      <c r="F278" s="13">
        <f t="shared" si="179"/>
        <v>-7659205.6134519726</v>
      </c>
      <c r="G278" s="13">
        <f t="shared" si="180"/>
        <v>-11369565.613451973</v>
      </c>
      <c r="H278" s="13">
        <f t="shared" si="181"/>
        <v>-11369.565613451972</v>
      </c>
      <c r="I278" s="13">
        <f t="shared" si="182"/>
        <v>6562352.2375767929</v>
      </c>
      <c r="J278" s="12">
        <f t="shared" si="203"/>
        <v>6562.3522375767934</v>
      </c>
      <c r="K278" s="13">
        <f t="shared" si="183"/>
        <v>13127508.86987393</v>
      </c>
      <c r="L278" s="13">
        <f t="shared" si="184"/>
        <v>4728.2822532214459</v>
      </c>
      <c r="M278" s="12">
        <f t="shared" si="185"/>
        <v>-3194.3811891193191</v>
      </c>
      <c r="N278" s="13">
        <f t="shared" si="186"/>
        <v>-3486.0553473416799</v>
      </c>
      <c r="O278" s="12">
        <f t="shared" si="187"/>
        <v>74.292711016973925</v>
      </c>
      <c r="P278" s="13">
        <f t="shared" si="188"/>
        <v>-3194381.189119319</v>
      </c>
      <c r="Q278" s="13">
        <f t="shared" si="189"/>
        <v>-3486055.34734168</v>
      </c>
      <c r="R278" s="13">
        <f t="shared" si="204"/>
        <v>4728282.2532214457</v>
      </c>
      <c r="S278" s="1">
        <f t="shared" si="190"/>
        <v>-9072292.9786653258</v>
      </c>
      <c r="T278" s="1">
        <f t="shared" si="218"/>
        <v>8859914.4839415886</v>
      </c>
      <c r="U278" s="3">
        <f t="shared" si="191"/>
        <v>12680874.755059216</v>
      </c>
      <c r="V278" s="14">
        <f t="shared" si="178"/>
        <v>60597589547816.719</v>
      </c>
      <c r="W278" s="14">
        <f t="shared" si="192"/>
        <v>11178326533.064436</v>
      </c>
      <c r="X278" s="14">
        <f t="shared" si="193"/>
        <v>-30361770008</v>
      </c>
      <c r="Y278" s="14">
        <f t="shared" si="205"/>
        <v>-19183443474.935562</v>
      </c>
      <c r="Z278" s="12">
        <f t="shared" si="194"/>
        <v>87.478140187060148</v>
      </c>
      <c r="AA278" s="13">
        <f t="shared" si="206"/>
        <v>555768996.99186969</v>
      </c>
      <c r="AB278" s="12">
        <f t="shared" si="195"/>
        <v>18</v>
      </c>
      <c r="AC278" s="14">
        <f t="shared" si="196"/>
        <v>30876055</v>
      </c>
      <c r="AD278" s="2">
        <f t="shared" si="207"/>
        <v>0.25449486635696483</v>
      </c>
      <c r="AE278" s="3">
        <f t="shared" si="208"/>
        <v>4.4417733473519827E-3</v>
      </c>
      <c r="AF278" s="3">
        <f t="shared" si="209"/>
        <v>6378077.0818237439</v>
      </c>
      <c r="AG278" s="2">
        <f t="shared" si="210"/>
        <v>28330.159101525525</v>
      </c>
      <c r="AH278" s="2">
        <f t="shared" si="197"/>
        <v>-2.0658682104339632</v>
      </c>
      <c r="AI278" s="2">
        <f t="shared" si="198"/>
        <v>465.09681219288046</v>
      </c>
      <c r="AJ278" s="1">
        <f t="shared" si="199"/>
        <v>-17747642.695275716</v>
      </c>
      <c r="AK278" s="1">
        <f t="shared" si="200"/>
        <v>6534022.0784752676</v>
      </c>
      <c r="AL278" s="1">
        <f t="shared" si="219"/>
        <v>18912225.299027499</v>
      </c>
      <c r="AM278" s="1">
        <f t="shared" si="220"/>
        <v>-18047705.613451973</v>
      </c>
      <c r="AN278" s="1">
        <f t="shared" si="221"/>
        <v>6562352.2375767929</v>
      </c>
      <c r="AO278" s="2">
        <f t="shared" si="211"/>
        <v>2.0658682104339632</v>
      </c>
      <c r="AP278" s="2">
        <f t="shared" si="212"/>
        <v>-465.09681219288046</v>
      </c>
      <c r="AQ278" s="2">
        <f t="shared" si="213"/>
        <v>-3194.3811891193191</v>
      </c>
      <c r="AR278" s="1">
        <f t="shared" si="214"/>
        <v>-3486.0553473416799</v>
      </c>
      <c r="AS278" s="2">
        <f t="shared" si="215"/>
        <v>-3192.315320908885</v>
      </c>
      <c r="AT278" s="2">
        <f t="shared" si="216"/>
        <v>-3951.1521595345603</v>
      </c>
      <c r="AU278" s="2">
        <f t="shared" si="217"/>
        <v>5079.6142073886094</v>
      </c>
    </row>
    <row r="279" spans="4:47" x14ac:dyDescent="0.2">
      <c r="D279" s="11">
        <f t="shared" si="201"/>
        <v>138</v>
      </c>
      <c r="E279" s="12">
        <f t="shared" si="202"/>
        <v>2.4085543677521746</v>
      </c>
      <c r="F279" s="13">
        <f t="shared" si="179"/>
        <v>-7720160.019471908</v>
      </c>
      <c r="G279" s="13">
        <f t="shared" si="180"/>
        <v>-11430520.019471908</v>
      </c>
      <c r="H279" s="13">
        <f t="shared" si="181"/>
        <v>-11430.520019471909</v>
      </c>
      <c r="I279" s="13">
        <f t="shared" si="182"/>
        <v>6499606.836172835</v>
      </c>
      <c r="J279" s="12">
        <f t="shared" si="203"/>
        <v>6499.6068361728348</v>
      </c>
      <c r="K279" s="13">
        <f t="shared" si="183"/>
        <v>13149208.224846572</v>
      </c>
      <c r="L279" s="13">
        <f t="shared" si="184"/>
        <v>4717.6736455193231</v>
      </c>
      <c r="M279" s="12">
        <f t="shared" si="185"/>
        <v>-3156.7398270295503</v>
      </c>
      <c r="N279" s="13">
        <f t="shared" si="186"/>
        <v>-3505.9147579587593</v>
      </c>
      <c r="O279" s="12">
        <f t="shared" si="187"/>
        <v>74.003698457777688</v>
      </c>
      <c r="P279" s="13">
        <f t="shared" si="188"/>
        <v>-3156739.8270295504</v>
      </c>
      <c r="Q279" s="13">
        <f t="shared" si="189"/>
        <v>-3505914.7579587591</v>
      </c>
      <c r="R279" s="13">
        <f t="shared" si="204"/>
        <v>4717673.6455193227</v>
      </c>
      <c r="S279" s="1">
        <f t="shared" si="190"/>
        <v>-9169763.6543602496</v>
      </c>
      <c r="T279" s="1">
        <f t="shared" si="218"/>
        <v>8799693.2789782174</v>
      </c>
      <c r="U279" s="3">
        <f t="shared" si="191"/>
        <v>12709019.131346079</v>
      </c>
      <c r="V279" s="14">
        <f t="shared" si="178"/>
        <v>60591996587189.922</v>
      </c>
      <c r="W279" s="14">
        <f t="shared" si="192"/>
        <v>11128222312.813791</v>
      </c>
      <c r="X279" s="14">
        <f t="shared" si="193"/>
        <v>-30311665788</v>
      </c>
      <c r="Y279" s="14">
        <f t="shared" si="205"/>
        <v>-19183443475.186211</v>
      </c>
      <c r="Z279" s="12">
        <f t="shared" si="194"/>
        <v>87.426867889977885</v>
      </c>
      <c r="AA279" s="13">
        <f t="shared" si="206"/>
        <v>556696120.46988451</v>
      </c>
      <c r="AB279" s="12">
        <f t="shared" si="195"/>
        <v>18</v>
      </c>
      <c r="AC279" s="14">
        <f t="shared" si="196"/>
        <v>30927562</v>
      </c>
      <c r="AD279" s="2">
        <f t="shared" si="207"/>
        <v>0.25580744732957955</v>
      </c>
      <c r="AE279" s="3">
        <f t="shared" si="208"/>
        <v>4.4646822070231393E-3</v>
      </c>
      <c r="AF279" s="3">
        <f t="shared" si="209"/>
        <v>6378076.4311384466</v>
      </c>
      <c r="AG279" s="2">
        <f t="shared" si="210"/>
        <v>28476.273566918007</v>
      </c>
      <c r="AH279" s="2">
        <f t="shared" si="197"/>
        <v>-2.0765230474949079</v>
      </c>
      <c r="AI279" s="2">
        <f t="shared" si="198"/>
        <v>465.09676474415045</v>
      </c>
      <c r="AJ279" s="1">
        <f t="shared" si="199"/>
        <v>-17808596.450610355</v>
      </c>
      <c r="AK279" s="1">
        <f t="shared" si="200"/>
        <v>6471130.5626059165</v>
      </c>
      <c r="AL279" s="1">
        <f t="shared" si="219"/>
        <v>18947866.325763017</v>
      </c>
      <c r="AM279" s="1">
        <f t="shared" si="220"/>
        <v>-18108660.019471906</v>
      </c>
      <c r="AN279" s="1">
        <f t="shared" si="221"/>
        <v>6499606.836172835</v>
      </c>
      <c r="AO279" s="2">
        <f t="shared" si="211"/>
        <v>2.0765230474949079</v>
      </c>
      <c r="AP279" s="2">
        <f t="shared" si="212"/>
        <v>-465.09676474415045</v>
      </c>
      <c r="AQ279" s="2">
        <f t="shared" si="213"/>
        <v>-3156.7398270295503</v>
      </c>
      <c r="AR279" s="1">
        <f t="shared" si="214"/>
        <v>-3505.9147579587593</v>
      </c>
      <c r="AS279" s="2">
        <f t="shared" si="215"/>
        <v>-3154.6633039820554</v>
      </c>
      <c r="AT279" s="2">
        <f t="shared" si="216"/>
        <v>-3971.0115227029096</v>
      </c>
      <c r="AU279" s="2">
        <f t="shared" si="217"/>
        <v>5071.5710657477985</v>
      </c>
    </row>
    <row r="280" spans="4:47" x14ac:dyDescent="0.2">
      <c r="D280" s="11">
        <f t="shared" si="201"/>
        <v>138.5</v>
      </c>
      <c r="E280" s="12">
        <f t="shared" si="202"/>
        <v>2.4172810140121466</v>
      </c>
      <c r="F280" s="13">
        <f t="shared" si="179"/>
        <v>-7780526.5054165488</v>
      </c>
      <c r="G280" s="13">
        <f t="shared" si="180"/>
        <v>-11490886.50541655</v>
      </c>
      <c r="H280" s="13">
        <f t="shared" si="181"/>
        <v>-11490.886505416551</v>
      </c>
      <c r="I280" s="13">
        <f t="shared" si="182"/>
        <v>6436366.4645440485</v>
      </c>
      <c r="J280" s="12">
        <f t="shared" si="203"/>
        <v>6436.3664645440485</v>
      </c>
      <c r="K280" s="13">
        <f t="shared" si="183"/>
        <v>13170698.005279426</v>
      </c>
      <c r="L280" s="13">
        <f t="shared" si="184"/>
        <v>4707.1785005942738</v>
      </c>
      <c r="M280" s="12">
        <f t="shared" si="185"/>
        <v>-3119.0708450238603</v>
      </c>
      <c r="N280" s="13">
        <f t="shared" si="186"/>
        <v>-3525.4682667950792</v>
      </c>
      <c r="O280" s="12">
        <f t="shared" si="187"/>
        <v>73.718588111760198</v>
      </c>
      <c r="P280" s="13">
        <f t="shared" si="188"/>
        <v>-3119070.8450238602</v>
      </c>
      <c r="Q280" s="13">
        <f t="shared" si="189"/>
        <v>-3525468.2667950792</v>
      </c>
      <c r="R280" s="13">
        <f t="shared" si="204"/>
        <v>4707178.5005942741</v>
      </c>
      <c r="S280" s="1">
        <f t="shared" si="190"/>
        <v>-9266832.7082428243</v>
      </c>
      <c r="T280" s="1">
        <f t="shared" si="218"/>
        <v>8738227.7972535081</v>
      </c>
      <c r="U280" s="3">
        <f t="shared" si="191"/>
        <v>12736986.043772401</v>
      </c>
      <c r="V280" s="14">
        <f t="shared" si="178"/>
        <v>60586238719638.492</v>
      </c>
      <c r="W280" s="14">
        <f t="shared" si="192"/>
        <v>11078764718.228477</v>
      </c>
      <c r="X280" s="14">
        <f t="shared" si="193"/>
        <v>-30262208193</v>
      </c>
      <c r="Y280" s="14">
        <f t="shared" si="205"/>
        <v>-19183443474.771523</v>
      </c>
      <c r="Z280" s="12">
        <f t="shared" si="194"/>
        <v>87.375667454668488</v>
      </c>
      <c r="AA280" s="13">
        <f t="shared" si="206"/>
        <v>557614379.33160579</v>
      </c>
      <c r="AB280" s="12">
        <f t="shared" si="195"/>
        <v>18</v>
      </c>
      <c r="AC280" s="14">
        <f t="shared" si="196"/>
        <v>30978576</v>
      </c>
      <c r="AD280" s="2">
        <f t="shared" si="207"/>
        <v>0.25712002830219427</v>
      </c>
      <c r="AE280" s="3">
        <f t="shared" si="208"/>
        <v>4.4875910666942959E-3</v>
      </c>
      <c r="AF280" s="3">
        <f t="shared" si="209"/>
        <v>6378075.7771058334</v>
      </c>
      <c r="AG280" s="2">
        <f t="shared" si="210"/>
        <v>28622.388017365687</v>
      </c>
      <c r="AH280" s="2">
        <f t="shared" si="197"/>
        <v>-2.0871778834661638</v>
      </c>
      <c r="AI280" s="2">
        <f t="shared" si="198"/>
        <v>465.09671705133024</v>
      </c>
      <c r="AJ280" s="1">
        <f t="shared" si="199"/>
        <v>-17868962.282522384</v>
      </c>
      <c r="AK280" s="1">
        <f t="shared" si="200"/>
        <v>6407744.0765266828</v>
      </c>
      <c r="AL280" s="1">
        <f t="shared" si="219"/>
        <v>18983124.010669854</v>
      </c>
      <c r="AM280" s="1">
        <f t="shared" si="220"/>
        <v>-18169026.50541655</v>
      </c>
      <c r="AN280" s="1">
        <f t="shared" si="221"/>
        <v>6436366.4645440485</v>
      </c>
      <c r="AO280" s="2">
        <f t="shared" si="211"/>
        <v>2.0871778834661638</v>
      </c>
      <c r="AP280" s="2">
        <f t="shared" si="212"/>
        <v>-465.09671705133024</v>
      </c>
      <c r="AQ280" s="2">
        <f t="shared" si="213"/>
        <v>-3119.0708450238603</v>
      </c>
      <c r="AR280" s="1">
        <f t="shared" si="214"/>
        <v>-3525.4682667950792</v>
      </c>
      <c r="AS280" s="2">
        <f t="shared" si="215"/>
        <v>-3116.9836671403941</v>
      </c>
      <c r="AT280" s="2">
        <f t="shared" si="216"/>
        <v>-3990.5649838464096</v>
      </c>
      <c r="AU280" s="2">
        <f t="shared" si="217"/>
        <v>5063.6149213305189</v>
      </c>
    </row>
    <row r="281" spans="4:47" x14ac:dyDescent="0.2">
      <c r="D281" s="11">
        <f t="shared" si="201"/>
        <v>139</v>
      </c>
      <c r="E281" s="12">
        <f t="shared" si="202"/>
        <v>2.4260076602721181</v>
      </c>
      <c r="F281" s="13">
        <f t="shared" si="179"/>
        <v>-7840300.4741442669</v>
      </c>
      <c r="G281" s="13">
        <f t="shared" si="180"/>
        <v>-11550660.474144267</v>
      </c>
      <c r="H281" s="13">
        <f t="shared" si="181"/>
        <v>-11550.660474144268</v>
      </c>
      <c r="I281" s="13">
        <f t="shared" si="182"/>
        <v>6372635.938689583</v>
      </c>
      <c r="J281" s="12">
        <f t="shared" si="203"/>
        <v>6372.6359386895829</v>
      </c>
      <c r="K281" s="13">
        <f t="shared" si="183"/>
        <v>13191976.584122514</v>
      </c>
      <c r="L281" s="13">
        <f t="shared" si="184"/>
        <v>4696.7971977773232</v>
      </c>
      <c r="M281" s="12">
        <f t="shared" si="185"/>
        <v>-3081.3762089391262</v>
      </c>
      <c r="N281" s="13">
        <f t="shared" si="186"/>
        <v>-3544.7178415260155</v>
      </c>
      <c r="O281" s="12">
        <f t="shared" si="187"/>
        <v>73.437362309105779</v>
      </c>
      <c r="P281" s="13">
        <f t="shared" si="188"/>
        <v>-3081376.2089391262</v>
      </c>
      <c r="Q281" s="13">
        <f t="shared" si="189"/>
        <v>-3544717.8415260157</v>
      </c>
      <c r="R281" s="13">
        <f t="shared" si="204"/>
        <v>4696797.1977773234</v>
      </c>
      <c r="S281" s="1">
        <f t="shared" si="190"/>
        <v>-9363481.4527764041</v>
      </c>
      <c r="T281" s="1">
        <f t="shared" si="218"/>
        <v>8675517.334736798</v>
      </c>
      <c r="U281" s="3">
        <f t="shared" si="191"/>
        <v>12764771.284351569</v>
      </c>
      <c r="V281" s="14">
        <f t="shared" si="178"/>
        <v>60580321033817.07</v>
      </c>
      <c r="W281" s="14">
        <f t="shared" si="192"/>
        <v>11029951958.524458</v>
      </c>
      <c r="X281" s="14">
        <f t="shared" si="193"/>
        <v>-30213395434</v>
      </c>
      <c r="Y281" s="14">
        <f t="shared" si="205"/>
        <v>-19183443475.47554</v>
      </c>
      <c r="Z281" s="12">
        <f t="shared" si="194"/>
        <v>87.32455461740031</v>
      </c>
      <c r="AA281" s="13">
        <f t="shared" si="206"/>
        <v>558523703.64798105</v>
      </c>
      <c r="AB281" s="12">
        <f t="shared" si="195"/>
        <v>18</v>
      </c>
      <c r="AC281" s="14">
        <f t="shared" si="196"/>
        <v>31029094</v>
      </c>
      <c r="AD281" s="2">
        <f t="shared" si="207"/>
        <v>0.25843260927480899</v>
      </c>
      <c r="AE281" s="3">
        <f t="shared" si="208"/>
        <v>4.5104999263654516E-3</v>
      </c>
      <c r="AF281" s="3">
        <f t="shared" si="209"/>
        <v>6378075.1197259054</v>
      </c>
      <c r="AG281" s="2">
        <f t="shared" si="210"/>
        <v>28768.502452791883</v>
      </c>
      <c r="AH281" s="2">
        <f t="shared" si="197"/>
        <v>-2.0978327183419321</v>
      </c>
      <c r="AI281" s="2">
        <f t="shared" si="198"/>
        <v>465.09666911441991</v>
      </c>
      <c r="AJ281" s="1">
        <f t="shared" si="199"/>
        <v>-17928735.59387017</v>
      </c>
      <c r="AK281" s="1">
        <f t="shared" si="200"/>
        <v>6343867.4362367913</v>
      </c>
      <c r="AL281" s="1">
        <f t="shared" si="219"/>
        <v>19017997.109145135</v>
      </c>
      <c r="AM281" s="1">
        <f t="shared" si="220"/>
        <v>-18228800.474144265</v>
      </c>
      <c r="AN281" s="1">
        <f t="shared" si="221"/>
        <v>6372635.938689583</v>
      </c>
      <c r="AO281" s="2">
        <f t="shared" si="211"/>
        <v>2.0978327183419321</v>
      </c>
      <c r="AP281" s="2">
        <f t="shared" si="212"/>
        <v>-465.09666911441991</v>
      </c>
      <c r="AQ281" s="2">
        <f t="shared" si="213"/>
        <v>-3081.3762089391262</v>
      </c>
      <c r="AR281" s="1">
        <f t="shared" si="214"/>
        <v>-3544.7178415260155</v>
      </c>
      <c r="AS281" s="2">
        <f t="shared" si="215"/>
        <v>-3079.2783762207841</v>
      </c>
      <c r="AT281" s="2">
        <f t="shared" si="216"/>
        <v>-4009.8145106404354</v>
      </c>
      <c r="AU281" s="2">
        <f t="shared" si="217"/>
        <v>5055.7460110258207</v>
      </c>
    </row>
    <row r="282" spans="4:47" x14ac:dyDescent="0.2">
      <c r="D282" s="11">
        <f t="shared" si="201"/>
        <v>139.5</v>
      </c>
      <c r="E282" s="12">
        <f t="shared" si="202"/>
        <v>2.4347343065320897</v>
      </c>
      <c r="F282" s="13">
        <f t="shared" si="179"/>
        <v>-7899477.3736359216</v>
      </c>
      <c r="G282" s="13">
        <f t="shared" si="180"/>
        <v>-11609837.373635922</v>
      </c>
      <c r="H282" s="13">
        <f t="shared" si="181"/>
        <v>-11609.837373635923</v>
      </c>
      <c r="I282" s="13">
        <f t="shared" si="182"/>
        <v>6308420.1119357217</v>
      </c>
      <c r="J282" s="12">
        <f t="shared" si="203"/>
        <v>6308.4201119357222</v>
      </c>
      <c r="K282" s="13">
        <f t="shared" si="183"/>
        <v>13213042.350304812</v>
      </c>
      <c r="L282" s="13">
        <f t="shared" si="184"/>
        <v>4686.530114204309</v>
      </c>
      <c r="M282" s="12">
        <f t="shared" si="185"/>
        <v>-3043.6578361106212</v>
      </c>
      <c r="N282" s="13">
        <f t="shared" si="186"/>
        <v>-3563.6654568051508</v>
      </c>
      <c r="O282" s="12">
        <f t="shared" si="187"/>
        <v>73.160003604713651</v>
      </c>
      <c r="P282" s="13">
        <f t="shared" si="188"/>
        <v>-3043657.8361106212</v>
      </c>
      <c r="Q282" s="13">
        <f t="shared" si="189"/>
        <v>-3563665.456805151</v>
      </c>
      <c r="R282" s="13">
        <f t="shared" si="204"/>
        <v>4686530.1142043089</v>
      </c>
      <c r="S282" s="1">
        <f t="shared" si="190"/>
        <v>-9459691.0523584522</v>
      </c>
      <c r="T282" s="1">
        <f t="shared" si="218"/>
        <v>8611561.5058579184</v>
      </c>
      <c r="U282" s="3">
        <f t="shared" si="191"/>
        <v>12792370.631561786</v>
      </c>
      <c r="V282" s="14">
        <f t="shared" si="178"/>
        <v>60574248714722.773</v>
      </c>
      <c r="W282" s="14">
        <f t="shared" si="192"/>
        <v>10981782255.671928</v>
      </c>
      <c r="X282" s="14">
        <f t="shared" si="193"/>
        <v>-30165225731</v>
      </c>
      <c r="Y282" s="14">
        <f t="shared" si="205"/>
        <v>-19183443475.328072</v>
      </c>
      <c r="Z282" s="12">
        <f t="shared" si="194"/>
        <v>87.273545115196242</v>
      </c>
      <c r="AA282" s="13">
        <f t="shared" si="206"/>
        <v>559424024.1705308</v>
      </c>
      <c r="AB282" s="12">
        <f t="shared" si="195"/>
        <v>18</v>
      </c>
      <c r="AC282" s="14">
        <f t="shared" si="196"/>
        <v>31079112</v>
      </c>
      <c r="AD282" s="2">
        <f t="shared" si="207"/>
        <v>0.25974519024742371</v>
      </c>
      <c r="AE282" s="3">
        <f t="shared" si="208"/>
        <v>4.5334087860366083E-3</v>
      </c>
      <c r="AF282" s="3">
        <f t="shared" si="209"/>
        <v>6378074.4589986624</v>
      </c>
      <c r="AG282" s="2">
        <f t="shared" si="210"/>
        <v>28914.616873119914</v>
      </c>
      <c r="AH282" s="2">
        <f t="shared" si="197"/>
        <v>-2.1084875521168285</v>
      </c>
      <c r="AI282" s="2">
        <f t="shared" si="198"/>
        <v>465.0966209334195</v>
      </c>
      <c r="AJ282" s="1">
        <f t="shared" si="199"/>
        <v>-17987911.832634583</v>
      </c>
      <c r="AK282" s="1">
        <f t="shared" si="200"/>
        <v>6279505.4950626018</v>
      </c>
      <c r="AL282" s="1">
        <f t="shared" si="219"/>
        <v>19052484.388161998</v>
      </c>
      <c r="AM282" s="1">
        <f t="shared" si="220"/>
        <v>-18287977.373635922</v>
      </c>
      <c r="AN282" s="1">
        <f t="shared" si="221"/>
        <v>6308420.1119357217</v>
      </c>
      <c r="AO282" s="2">
        <f t="shared" si="211"/>
        <v>2.1084875521168285</v>
      </c>
      <c r="AP282" s="2">
        <f t="shared" si="212"/>
        <v>-465.0966209334195</v>
      </c>
      <c r="AQ282" s="2">
        <f t="shared" si="213"/>
        <v>-3043.6578361106212</v>
      </c>
      <c r="AR282" s="1">
        <f t="shared" si="214"/>
        <v>-3563.6654568051508</v>
      </c>
      <c r="AS282" s="2">
        <f t="shared" si="215"/>
        <v>-3041.5493485585043</v>
      </c>
      <c r="AT282" s="2">
        <f t="shared" si="216"/>
        <v>-4028.7620777385705</v>
      </c>
      <c r="AU282" s="2">
        <f t="shared" si="217"/>
        <v>5047.9645718587471</v>
      </c>
    </row>
    <row r="283" spans="4:47" x14ac:dyDescent="0.2">
      <c r="D283" s="11">
        <f t="shared" si="201"/>
        <v>140</v>
      </c>
      <c r="E283" s="12">
        <f t="shared" si="202"/>
        <v>2.4434609527920612</v>
      </c>
      <c r="F283" s="13">
        <f t="shared" si="179"/>
        <v>-7958052.6973415017</v>
      </c>
      <c r="G283" s="13">
        <f t="shared" si="180"/>
        <v>-11668412.697341502</v>
      </c>
      <c r="H283" s="13">
        <f t="shared" si="181"/>
        <v>-11668.412697341502</v>
      </c>
      <c r="I283" s="13">
        <f t="shared" si="182"/>
        <v>6243723.8745662989</v>
      </c>
      <c r="J283" s="12">
        <f t="shared" si="203"/>
        <v>6243.7238745662989</v>
      </c>
      <c r="K283" s="13">
        <f t="shared" si="183"/>
        <v>13233893.708856421</v>
      </c>
      <c r="L283" s="13">
        <f t="shared" si="184"/>
        <v>4676.377624787925</v>
      </c>
      <c r="M283" s="12">
        <f t="shared" si="185"/>
        <v>-3005.9175954290472</v>
      </c>
      <c r="N283" s="13">
        <f t="shared" si="186"/>
        <v>-3582.3130933947145</v>
      </c>
      <c r="O283" s="12">
        <f t="shared" si="187"/>
        <v>72.886494778904307</v>
      </c>
      <c r="P283" s="13">
        <f t="shared" si="188"/>
        <v>-3005917.595429047</v>
      </c>
      <c r="Q283" s="13">
        <f t="shared" si="189"/>
        <v>-3582313.0933947144</v>
      </c>
      <c r="R283" s="13">
        <f t="shared" si="204"/>
        <v>4676377.6247879239</v>
      </c>
      <c r="S283" s="1">
        <f t="shared" si="190"/>
        <v>-9555442.5289542656</v>
      </c>
      <c r="T283" s="1">
        <f t="shared" si="218"/>
        <v>8546360.2496499065</v>
      </c>
      <c r="U283" s="3">
        <f t="shared" si="191"/>
        <v>12819779.851500724</v>
      </c>
      <c r="V283" s="14">
        <f t="shared" si="178"/>
        <v>60568027040378.859</v>
      </c>
      <c r="W283" s="14">
        <f t="shared" si="192"/>
        <v>10934253844.808578</v>
      </c>
      <c r="X283" s="14">
        <f t="shared" si="193"/>
        <v>-30117697320</v>
      </c>
      <c r="Y283" s="14">
        <f t="shared" si="205"/>
        <v>-19183443475.191422</v>
      </c>
      <c r="Z283" s="12">
        <f t="shared" si="194"/>
        <v>87.222654680970976</v>
      </c>
      <c r="AA283" s="13">
        <f t="shared" si="206"/>
        <v>560315272.33628631</v>
      </c>
      <c r="AB283" s="12">
        <f t="shared" si="195"/>
        <v>18</v>
      </c>
      <c r="AC283" s="14">
        <f t="shared" si="196"/>
        <v>31128626</v>
      </c>
      <c r="AD283" s="2">
        <f t="shared" si="207"/>
        <v>0.26105777122003843</v>
      </c>
      <c r="AE283" s="3">
        <f t="shared" si="208"/>
        <v>4.5563176457077649E-3</v>
      </c>
      <c r="AF283" s="3">
        <f t="shared" si="209"/>
        <v>6378073.7949241055</v>
      </c>
      <c r="AG283" s="2">
        <f t="shared" si="210"/>
        <v>29060.731278273099</v>
      </c>
      <c r="AH283" s="2">
        <f t="shared" si="197"/>
        <v>-2.1191423847850532</v>
      </c>
      <c r="AI283" s="2">
        <f t="shared" si="198"/>
        <v>465.09657250832907</v>
      </c>
      <c r="AJ283" s="1">
        <f t="shared" si="199"/>
        <v>-18046486.492265608</v>
      </c>
      <c r="AK283" s="1">
        <f t="shared" si="200"/>
        <v>6214663.1432880256</v>
      </c>
      <c r="AL283" s="1">
        <f t="shared" si="219"/>
        <v>19086584.626382679</v>
      </c>
      <c r="AM283" s="1">
        <f t="shared" si="220"/>
        <v>-18346552.697341502</v>
      </c>
      <c r="AN283" s="1">
        <f t="shared" si="221"/>
        <v>6243723.8745662989</v>
      </c>
      <c r="AO283" s="2">
        <f t="shared" si="211"/>
        <v>2.1191423847850532</v>
      </c>
      <c r="AP283" s="2">
        <f t="shared" si="212"/>
        <v>-465.09657250832907</v>
      </c>
      <c r="AQ283" s="2">
        <f t="shared" si="213"/>
        <v>-3005.9175954290472</v>
      </c>
      <c r="AR283" s="1">
        <f t="shared" si="214"/>
        <v>-3582.3130933947145</v>
      </c>
      <c r="AS283" s="2">
        <f t="shared" si="215"/>
        <v>-3003.7984530442623</v>
      </c>
      <c r="AT283" s="2">
        <f t="shared" si="216"/>
        <v>-4047.4096659030438</v>
      </c>
      <c r="AU283" s="2">
        <f t="shared" si="217"/>
        <v>5040.2708409525467</v>
      </c>
    </row>
    <row r="284" spans="4:47" x14ac:dyDescent="0.2">
      <c r="D284" s="11">
        <f t="shared" si="201"/>
        <v>140.5</v>
      </c>
      <c r="E284" s="12">
        <f t="shared" si="202"/>
        <v>2.4521875990520332</v>
      </c>
      <c r="F284" s="13">
        <f t="shared" si="179"/>
        <v>-8016021.9845233308</v>
      </c>
      <c r="G284" s="13">
        <f t="shared" si="180"/>
        <v>-11726381.98452333</v>
      </c>
      <c r="H284" s="13">
        <f t="shared" si="181"/>
        <v>-11726.38198452333</v>
      </c>
      <c r="I284" s="13">
        <f t="shared" si="182"/>
        <v>6178552.1534502609</v>
      </c>
      <c r="J284" s="12">
        <f t="shared" si="203"/>
        <v>6178.5521534502614</v>
      </c>
      <c r="K284" s="13">
        <f t="shared" si="183"/>
        <v>13254529.081029555</v>
      </c>
      <c r="L284" s="13">
        <f t="shared" si="184"/>
        <v>4666.3401021874452</v>
      </c>
      <c r="M284" s="12">
        <f t="shared" si="185"/>
        <v>-2968.1573074101484</v>
      </c>
      <c r="N284" s="13">
        <f t="shared" si="186"/>
        <v>-3600.6627372957987</v>
      </c>
      <c r="O284" s="12">
        <f t="shared" si="187"/>
        <v>72.616818838047038</v>
      </c>
      <c r="P284" s="13">
        <f t="shared" si="188"/>
        <v>-2968157.3074101484</v>
      </c>
      <c r="Q284" s="13">
        <f t="shared" si="189"/>
        <v>-3600662.7372957985</v>
      </c>
      <c r="R284" s="13">
        <f t="shared" si="204"/>
        <v>4666340.1021874454</v>
      </c>
      <c r="S284" s="1">
        <f t="shared" si="190"/>
        <v>-9650716.7679533977</v>
      </c>
      <c r="T284" s="1">
        <f t="shared" si="218"/>
        <v>8479913.8358083889</v>
      </c>
      <c r="U284" s="3">
        <f t="shared" si="191"/>
        <v>12846994.699072286</v>
      </c>
      <c r="V284" s="14">
        <f t="shared" si="178"/>
        <v>60561661378448.016</v>
      </c>
      <c r="W284" s="14">
        <f t="shared" si="192"/>
        <v>10887364974.641367</v>
      </c>
      <c r="X284" s="14">
        <f t="shared" si="193"/>
        <v>-30070808450</v>
      </c>
      <c r="Y284" s="14">
        <f t="shared" si="205"/>
        <v>-19183443475.358635</v>
      </c>
      <c r="Z284" s="12">
        <f t="shared" si="194"/>
        <v>87.171899038500101</v>
      </c>
      <c r="AA284" s="13">
        <f t="shared" si="206"/>
        <v>561197380.2733742</v>
      </c>
      <c r="AB284" s="12">
        <f t="shared" si="195"/>
        <v>18</v>
      </c>
      <c r="AC284" s="14">
        <f t="shared" si="196"/>
        <v>31177632</v>
      </c>
      <c r="AD284" s="2">
        <f t="shared" si="207"/>
        <v>0.26237035219265314</v>
      </c>
      <c r="AE284" s="3">
        <f t="shared" si="208"/>
        <v>4.5792265053789215E-3</v>
      </c>
      <c r="AF284" s="3">
        <f t="shared" si="209"/>
        <v>6378073.1275022328</v>
      </c>
      <c r="AG284" s="2">
        <f t="shared" si="210"/>
        <v>29206.845668174748</v>
      </c>
      <c r="AH284" s="2">
        <f t="shared" si="197"/>
        <v>-2.1297972163412218</v>
      </c>
      <c r="AI284" s="2">
        <f t="shared" si="198"/>
        <v>465.09652383914852</v>
      </c>
      <c r="AJ284" s="1">
        <f t="shared" si="199"/>
        <v>-18104455.112025563</v>
      </c>
      <c r="AK284" s="1">
        <f t="shared" si="200"/>
        <v>6149345.3077820865</v>
      </c>
      <c r="AL284" s="1">
        <f t="shared" si="219"/>
        <v>19120296.614270661</v>
      </c>
      <c r="AM284" s="1">
        <f t="shared" si="220"/>
        <v>-18404521.98452333</v>
      </c>
      <c r="AN284" s="1">
        <f t="shared" si="221"/>
        <v>6178552.1534502609</v>
      </c>
      <c r="AO284" s="2">
        <f t="shared" si="211"/>
        <v>2.1297972163412218</v>
      </c>
      <c r="AP284" s="2">
        <f t="shared" si="212"/>
        <v>-465.09652383914852</v>
      </c>
      <c r="AQ284" s="2">
        <f t="shared" si="213"/>
        <v>-2968.1573074101484</v>
      </c>
      <c r="AR284" s="1">
        <f t="shared" si="214"/>
        <v>-3600.6627372957987</v>
      </c>
      <c r="AS284" s="2">
        <f t="shared" si="215"/>
        <v>-2966.0275101938073</v>
      </c>
      <c r="AT284" s="2">
        <f t="shared" si="216"/>
        <v>-4065.7592611349473</v>
      </c>
      <c r="AU284" s="2">
        <f t="shared" si="217"/>
        <v>5032.6650554881026</v>
      </c>
    </row>
    <row r="285" spans="4:47" x14ac:dyDescent="0.2">
      <c r="D285" s="11">
        <f t="shared" si="201"/>
        <v>141</v>
      </c>
      <c r="E285" s="12">
        <f t="shared" si="202"/>
        <v>2.4609142453120048</v>
      </c>
      <c r="F285" s="13">
        <f t="shared" si="179"/>
        <v>-8073380.8205957422</v>
      </c>
      <c r="G285" s="13">
        <f t="shared" si="180"/>
        <v>-11783740.820595741</v>
      </c>
      <c r="H285" s="13">
        <f t="shared" si="181"/>
        <v>-11783.740820595742</v>
      </c>
      <c r="I285" s="13">
        <f t="shared" si="182"/>
        <v>6112909.9116665078</v>
      </c>
      <c r="J285" s="12">
        <f t="shared" si="203"/>
        <v>6112.9099116665084</v>
      </c>
      <c r="K285" s="13">
        <f t="shared" si="183"/>
        <v>13274946.904418301</v>
      </c>
      <c r="L285" s="13">
        <f t="shared" si="184"/>
        <v>4656.4179167762122</v>
      </c>
      <c r="M285" s="12">
        <f t="shared" si="185"/>
        <v>-2930.3787442770749</v>
      </c>
      <c r="N285" s="13">
        <f t="shared" si="186"/>
        <v>-3618.7163788785151</v>
      </c>
      <c r="O285" s="12">
        <f t="shared" si="187"/>
        <v>72.350959015111783</v>
      </c>
      <c r="P285" s="13">
        <f t="shared" si="188"/>
        <v>-2930378.7442770749</v>
      </c>
      <c r="Q285" s="13">
        <f t="shared" si="189"/>
        <v>-3618716.3788785152</v>
      </c>
      <c r="R285" s="13">
        <f t="shared" si="204"/>
        <v>4656417.9167762119</v>
      </c>
      <c r="S285" s="1">
        <f t="shared" si="190"/>
        <v>-9745494.5242487211</v>
      </c>
      <c r="T285" s="1">
        <f t="shared" si="218"/>
        <v>8412222.8706597704</v>
      </c>
      <c r="U285" s="3">
        <f t="shared" si="191"/>
        <v>12874010.919205138</v>
      </c>
      <c r="V285" s="14">
        <f t="shared" si="178"/>
        <v>60555157182777.352</v>
      </c>
      <c r="W285" s="14">
        <f t="shared" si="192"/>
        <v>10841113907.837261</v>
      </c>
      <c r="X285" s="14">
        <f t="shared" si="193"/>
        <v>-30024557383</v>
      </c>
      <c r="Y285" s="14">
        <f t="shared" si="205"/>
        <v>-19183443475.162739</v>
      </c>
      <c r="Z285" s="12">
        <f t="shared" si="194"/>
        <v>87.121293897543012</v>
      </c>
      <c r="AA285" s="13">
        <f t="shared" si="206"/>
        <v>562070280.80566216</v>
      </c>
      <c r="AB285" s="12">
        <f t="shared" si="195"/>
        <v>18</v>
      </c>
      <c r="AC285" s="14">
        <f t="shared" si="196"/>
        <v>31226126</v>
      </c>
      <c r="AD285" s="2">
        <f t="shared" si="207"/>
        <v>0.26368293316526786</v>
      </c>
      <c r="AE285" s="3">
        <f t="shared" si="208"/>
        <v>4.6021353650500772E-3</v>
      </c>
      <c r="AF285" s="3">
        <f t="shared" si="209"/>
        <v>6378072.456733047</v>
      </c>
      <c r="AG285" s="2">
        <f t="shared" si="210"/>
        <v>29352.960042748175</v>
      </c>
      <c r="AH285" s="2">
        <f t="shared" si="197"/>
        <v>-2.140452046779536</v>
      </c>
      <c r="AI285" s="2">
        <f t="shared" si="198"/>
        <v>465.09647492587794</v>
      </c>
      <c r="AJ285" s="1">
        <f t="shared" si="199"/>
        <v>-18161813.277328789</v>
      </c>
      <c r="AK285" s="1">
        <f t="shared" si="200"/>
        <v>6083556.9516237592</v>
      </c>
      <c r="AL285" s="1">
        <f t="shared" si="219"/>
        <v>19153619.154201798</v>
      </c>
      <c r="AM285" s="1">
        <f t="shared" si="220"/>
        <v>-18461880.820595741</v>
      </c>
      <c r="AN285" s="1">
        <f t="shared" si="221"/>
        <v>6112909.9116665078</v>
      </c>
      <c r="AO285" s="2">
        <f t="shared" si="211"/>
        <v>2.140452046779536</v>
      </c>
      <c r="AP285" s="2">
        <f t="shared" si="212"/>
        <v>-465.09647492587794</v>
      </c>
      <c r="AQ285" s="2">
        <f t="shared" si="213"/>
        <v>-2930.3787442770749</v>
      </c>
      <c r="AR285" s="1">
        <f t="shared" si="214"/>
        <v>-3618.7163788785151</v>
      </c>
      <c r="AS285" s="2">
        <f t="shared" si="215"/>
        <v>-2928.2382922302954</v>
      </c>
      <c r="AT285" s="2">
        <f t="shared" si="216"/>
        <v>-4083.8128538043929</v>
      </c>
      <c r="AU285" s="2">
        <f t="shared" si="217"/>
        <v>5025.1474526606462</v>
      </c>
    </row>
    <row r="286" spans="4:47" x14ac:dyDescent="0.2">
      <c r="D286" s="11">
        <f t="shared" si="201"/>
        <v>141.5</v>
      </c>
      <c r="E286" s="12">
        <f t="shared" si="202"/>
        <v>2.4696408915719763</v>
      </c>
      <c r="F286" s="13">
        <f t="shared" si="179"/>
        <v>-8130124.8374613021</v>
      </c>
      <c r="G286" s="13">
        <f t="shared" si="180"/>
        <v>-11840484.837461302</v>
      </c>
      <c r="H286" s="13">
        <f t="shared" si="181"/>
        <v>-11840.484837461303</v>
      </c>
      <c r="I286" s="13">
        <f t="shared" si="182"/>
        <v>6046802.1481258841</v>
      </c>
      <c r="J286" s="12">
        <f t="shared" si="203"/>
        <v>6046.8021481258838</v>
      </c>
      <c r="K286" s="13">
        <f t="shared" si="183"/>
        <v>13295145.633077165</v>
      </c>
      <c r="L286" s="13">
        <f t="shared" si="184"/>
        <v>4646.6114366069032</v>
      </c>
      <c r="M286" s="12">
        <f t="shared" si="185"/>
        <v>-2892.5836300555534</v>
      </c>
      <c r="N286" s="13">
        <f t="shared" si="186"/>
        <v>-3636.4760120122755</v>
      </c>
      <c r="O286" s="12">
        <f t="shared" si="187"/>
        <v>72.088898770147253</v>
      </c>
      <c r="P286" s="13">
        <f t="shared" si="188"/>
        <v>-2892583.6300555533</v>
      </c>
      <c r="Q286" s="13">
        <f t="shared" si="189"/>
        <v>-3636476.0120122754</v>
      </c>
      <c r="R286" s="13">
        <f t="shared" si="204"/>
        <v>4646611.4366069026</v>
      </c>
      <c r="S286" s="1">
        <f t="shared" si="190"/>
        <v>-9839756.4285383131</v>
      </c>
      <c r="T286" s="1">
        <f t="shared" si="218"/>
        <v>8343288.3030301351</v>
      </c>
      <c r="U286" s="3">
        <f t="shared" si="191"/>
        <v>12900824.248102929</v>
      </c>
      <c r="V286" s="14">
        <f t="shared" si="178"/>
        <v>60548519989876.781</v>
      </c>
      <c r="W286" s="14">
        <f t="shared" si="192"/>
        <v>10795498921.403034</v>
      </c>
      <c r="X286" s="14">
        <f t="shared" si="193"/>
        <v>-29978942397</v>
      </c>
      <c r="Y286" s="14">
        <f t="shared" si="205"/>
        <v>-19183443475.596966</v>
      </c>
      <c r="Z286" s="12">
        <f t="shared" si="194"/>
        <v>87.070854948718889</v>
      </c>
      <c r="AA286" s="13">
        <f t="shared" si="206"/>
        <v>562933907.45859814</v>
      </c>
      <c r="AB286" s="12">
        <f t="shared" si="195"/>
        <v>18</v>
      </c>
      <c r="AC286" s="14">
        <f t="shared" si="196"/>
        <v>31274105</v>
      </c>
      <c r="AD286" s="2">
        <f t="shared" si="207"/>
        <v>0.26499551413788258</v>
      </c>
      <c r="AE286" s="3">
        <f t="shared" si="208"/>
        <v>4.6250442247212338E-3</v>
      </c>
      <c r="AF286" s="3">
        <f t="shared" si="209"/>
        <v>6378071.7826165482</v>
      </c>
      <c r="AG286" s="2">
        <f t="shared" si="210"/>
        <v>29499.074401916714</v>
      </c>
      <c r="AH286" s="2">
        <f t="shared" si="197"/>
        <v>-2.1511068760946102</v>
      </c>
      <c r="AI286" s="2">
        <f t="shared" si="198"/>
        <v>465.09642576851741</v>
      </c>
      <c r="AJ286" s="1">
        <f t="shared" si="199"/>
        <v>-18218556.620077848</v>
      </c>
      <c r="AK286" s="1">
        <f t="shared" si="200"/>
        <v>6017303.0737239672</v>
      </c>
      <c r="AL286" s="1">
        <f t="shared" si="219"/>
        <v>19186551.060574442</v>
      </c>
      <c r="AM286" s="1">
        <f t="shared" si="220"/>
        <v>-18518624.8374613</v>
      </c>
      <c r="AN286" s="1">
        <f t="shared" si="221"/>
        <v>6046802.1481258841</v>
      </c>
      <c r="AO286" s="2">
        <f t="shared" si="211"/>
        <v>2.1511068760946102</v>
      </c>
      <c r="AP286" s="2">
        <f t="shared" si="212"/>
        <v>-465.09642576851741</v>
      </c>
      <c r="AQ286" s="2">
        <f t="shared" si="213"/>
        <v>-2892.5836300555534</v>
      </c>
      <c r="AR286" s="1">
        <f t="shared" si="214"/>
        <v>-3636.4760120122755</v>
      </c>
      <c r="AS286" s="2">
        <f t="shared" si="215"/>
        <v>-2890.4325231794587</v>
      </c>
      <c r="AT286" s="2">
        <f t="shared" si="216"/>
        <v>-4101.5724377807928</v>
      </c>
      <c r="AU286" s="2">
        <f t="shared" si="217"/>
        <v>5017.7182696337832</v>
      </c>
    </row>
    <row r="287" spans="4:47" x14ac:dyDescent="0.2">
      <c r="D287" s="11">
        <f t="shared" si="201"/>
        <v>142</v>
      </c>
      <c r="E287" s="12">
        <f t="shared" si="202"/>
        <v>2.4783675378319479</v>
      </c>
      <c r="F287" s="13">
        <f t="shared" si="179"/>
        <v>-8186249.7138434304</v>
      </c>
      <c r="G287" s="13">
        <f t="shared" si="180"/>
        <v>-11896609.713843431</v>
      </c>
      <c r="H287" s="13">
        <f t="shared" si="181"/>
        <v>-11896.609713843432</v>
      </c>
      <c r="I287" s="13">
        <f t="shared" si="182"/>
        <v>5980233.8971905354</v>
      </c>
      <c r="J287" s="12">
        <f t="shared" si="203"/>
        <v>5980.2338971905356</v>
      </c>
      <c r="K287" s="13">
        <f t="shared" si="183"/>
        <v>13315123.737638362</v>
      </c>
      <c r="L287" s="13">
        <f t="shared" si="184"/>
        <v>4636.9210273746457</v>
      </c>
      <c r="M287" s="12">
        <f t="shared" si="185"/>
        <v>-2854.7736406820413</v>
      </c>
      <c r="N287" s="13">
        <f t="shared" si="186"/>
        <v>-3653.9436331963498</v>
      </c>
      <c r="O287" s="12">
        <f t="shared" si="187"/>
        <v>71.830621790688383</v>
      </c>
      <c r="P287" s="13">
        <f t="shared" si="188"/>
        <v>-2854773.6406820412</v>
      </c>
      <c r="Q287" s="13">
        <f t="shared" si="189"/>
        <v>-3653943.6331963497</v>
      </c>
      <c r="R287" s="13">
        <f t="shared" si="204"/>
        <v>4636921.0273746457</v>
      </c>
      <c r="S287" s="1">
        <f t="shared" si="190"/>
        <v>-9933482.9938494861</v>
      </c>
      <c r="T287" s="1">
        <f t="shared" si="218"/>
        <v>8273111.4300068673</v>
      </c>
      <c r="U287" s="3">
        <f t="shared" si="191"/>
        <v>12927430.41452582</v>
      </c>
      <c r="V287" s="14">
        <f t="shared" si="178"/>
        <v>60541755415332.828</v>
      </c>
      <c r="W287" s="14">
        <f t="shared" si="192"/>
        <v>10750518307.054569</v>
      </c>
      <c r="X287" s="14">
        <f t="shared" si="193"/>
        <v>-29933961782</v>
      </c>
      <c r="Y287" s="14">
        <f t="shared" si="205"/>
        <v>-19183443474.945431</v>
      </c>
      <c r="Z287" s="12">
        <f t="shared" si="194"/>
        <v>87.020597858538153</v>
      </c>
      <c r="AA287" s="13">
        <f t="shared" si="206"/>
        <v>563788194.4635371</v>
      </c>
      <c r="AB287" s="12">
        <f t="shared" si="195"/>
        <v>18</v>
      </c>
      <c r="AC287" s="14">
        <f t="shared" si="196"/>
        <v>31321566</v>
      </c>
      <c r="AD287" s="2">
        <f t="shared" si="207"/>
        <v>0.2663080951104973</v>
      </c>
      <c r="AE287" s="3">
        <f t="shared" si="208"/>
        <v>4.6479530843923905E-3</v>
      </c>
      <c r="AF287" s="3">
        <f t="shared" si="209"/>
        <v>6378071.1051527355</v>
      </c>
      <c r="AG287" s="2">
        <f t="shared" si="210"/>
        <v>29645.188745603667</v>
      </c>
      <c r="AH287" s="2">
        <f t="shared" si="197"/>
        <v>-2.1617617042806465</v>
      </c>
      <c r="AI287" s="2">
        <f t="shared" si="198"/>
        <v>465.09637636706685</v>
      </c>
      <c r="AJ287" s="1">
        <f t="shared" si="199"/>
        <v>-18274680.818996169</v>
      </c>
      <c r="AK287" s="1">
        <f t="shared" si="200"/>
        <v>5950588.7084449315</v>
      </c>
      <c r="AL287" s="1">
        <f t="shared" si="219"/>
        <v>19219091.159918536</v>
      </c>
      <c r="AM287" s="1">
        <f t="shared" si="220"/>
        <v>-18574749.713843431</v>
      </c>
      <c r="AN287" s="1">
        <f t="shared" si="221"/>
        <v>5980233.8971905354</v>
      </c>
      <c r="AO287" s="2">
        <f t="shared" si="211"/>
        <v>2.1617617042806465</v>
      </c>
      <c r="AP287" s="2">
        <f t="shared" si="212"/>
        <v>-465.09637636706685</v>
      </c>
      <c r="AQ287" s="2">
        <f t="shared" si="213"/>
        <v>-2854.7736406820413</v>
      </c>
      <c r="AR287" s="1">
        <f t="shared" si="214"/>
        <v>-3653.9436331963498</v>
      </c>
      <c r="AS287" s="2">
        <f t="shared" si="215"/>
        <v>-2852.6118789777606</v>
      </c>
      <c r="AT287" s="2">
        <f t="shared" si="216"/>
        <v>-4119.0400095634168</v>
      </c>
      <c r="AU287" s="2">
        <f t="shared" si="217"/>
        <v>5010.3777434909262</v>
      </c>
    </row>
    <row r="288" spans="4:47" x14ac:dyDescent="0.2">
      <c r="D288" s="11">
        <f t="shared" si="201"/>
        <v>142.5</v>
      </c>
      <c r="E288" s="12">
        <f t="shared" si="202"/>
        <v>2.4870941840919194</v>
      </c>
      <c r="F288" s="13">
        <f t="shared" si="179"/>
        <v>-8241751.1756154951</v>
      </c>
      <c r="G288" s="13">
        <f t="shared" si="180"/>
        <v>-11952111.175615495</v>
      </c>
      <c r="H288" s="13">
        <f t="shared" si="181"/>
        <v>-11952.111175615495</v>
      </c>
      <c r="I288" s="13">
        <f t="shared" si="182"/>
        <v>5913210.2282905001</v>
      </c>
      <c r="J288" s="12">
        <f t="shared" si="203"/>
        <v>5913.2102282904998</v>
      </c>
      <c r="K288" s="13">
        <f t="shared" si="183"/>
        <v>13334879.705427874</v>
      </c>
      <c r="L288" s="13">
        <f t="shared" si="184"/>
        <v>4627.3470523780188</v>
      </c>
      <c r="M288" s="12">
        <f t="shared" si="185"/>
        <v>-2816.9504041249347</v>
      </c>
      <c r="N288" s="13">
        <f t="shared" si="186"/>
        <v>-3671.1212406909017</v>
      </c>
      <c r="O288" s="12">
        <f t="shared" si="187"/>
        <v>71.576111992095321</v>
      </c>
      <c r="P288" s="13">
        <f t="shared" si="188"/>
        <v>-2816950.4041249347</v>
      </c>
      <c r="Q288" s="13">
        <f t="shared" si="189"/>
        <v>-3671121.2406909019</v>
      </c>
      <c r="R288" s="13">
        <f t="shared" si="204"/>
        <v>4627347.0523780184</v>
      </c>
      <c r="S288" s="1">
        <f t="shared" si="190"/>
        <v>-10026654.622284418</v>
      </c>
      <c r="T288" s="1">
        <f t="shared" si="218"/>
        <v>8201693.9025845351</v>
      </c>
      <c r="U288" s="3">
        <f t="shared" si="191"/>
        <v>12953825.14110291</v>
      </c>
      <c r="V288" s="14">
        <f t="shared" si="178"/>
        <v>60534869150159.766</v>
      </c>
      <c r="W288" s="14">
        <f t="shared" si="192"/>
        <v>10706170371.575769</v>
      </c>
      <c r="X288" s="14">
        <f t="shared" si="193"/>
        <v>-29889613847</v>
      </c>
      <c r="Y288" s="14">
        <f t="shared" si="205"/>
        <v>-19183443475.424232</v>
      </c>
      <c r="Z288" s="12">
        <f t="shared" si="194"/>
        <v>86.970538264310505</v>
      </c>
      <c r="AA288" s="13">
        <f t="shared" si="206"/>
        <v>564633076.76325321</v>
      </c>
      <c r="AB288" s="12">
        <f t="shared" si="195"/>
        <v>18</v>
      </c>
      <c r="AC288" s="14">
        <f t="shared" si="196"/>
        <v>31368504</v>
      </c>
      <c r="AD288" s="2">
        <f t="shared" si="207"/>
        <v>0.26762067608311202</v>
      </c>
      <c r="AE288" s="3">
        <f t="shared" si="208"/>
        <v>4.6708619440635462E-3</v>
      </c>
      <c r="AF288" s="3">
        <f t="shared" si="209"/>
        <v>6378070.4243416106</v>
      </c>
      <c r="AG288" s="2">
        <f t="shared" si="210"/>
        <v>29791.30307373235</v>
      </c>
      <c r="AH288" s="2">
        <f t="shared" si="197"/>
        <v>-2.1724165313322588</v>
      </c>
      <c r="AI288" s="2">
        <f t="shared" si="198"/>
        <v>465.09632672152634</v>
      </c>
      <c r="AJ288" s="1">
        <f t="shared" si="199"/>
        <v>-18330181.599957105</v>
      </c>
      <c r="AK288" s="1">
        <f t="shared" si="200"/>
        <v>5883418.9252167679</v>
      </c>
      <c r="AL288" s="1">
        <f t="shared" si="219"/>
        <v>19251238.291003641</v>
      </c>
      <c r="AM288" s="1">
        <f t="shared" si="220"/>
        <v>-18630251.175615497</v>
      </c>
      <c r="AN288" s="1">
        <f t="shared" si="221"/>
        <v>5913210.2282905001</v>
      </c>
      <c r="AO288" s="2">
        <f t="shared" si="211"/>
        <v>2.1724165313322588</v>
      </c>
      <c r="AP288" s="2">
        <f t="shared" si="212"/>
        <v>-465.09632672152634</v>
      </c>
      <c r="AQ288" s="2">
        <f t="shared" si="213"/>
        <v>-2816.9504041249347</v>
      </c>
      <c r="AR288" s="1">
        <f t="shared" si="214"/>
        <v>-3671.1212406909017</v>
      </c>
      <c r="AS288" s="2">
        <f t="shared" si="215"/>
        <v>-2814.7779875936026</v>
      </c>
      <c r="AT288" s="2">
        <f t="shared" si="216"/>
        <v>-4136.2175674124283</v>
      </c>
      <c r="AU288" s="2">
        <f t="shared" si="217"/>
        <v>5003.1261111841541</v>
      </c>
    </row>
    <row r="289" spans="4:47" x14ac:dyDescent="0.2">
      <c r="D289" s="11">
        <f t="shared" si="201"/>
        <v>143</v>
      </c>
      <c r="E289" s="12">
        <f t="shared" si="202"/>
        <v>2.4958208303518914</v>
      </c>
      <c r="F289" s="13">
        <f t="shared" si="179"/>
        <v>-8296624.9961263025</v>
      </c>
      <c r="G289" s="13">
        <f t="shared" si="180"/>
        <v>-12006984.996126302</v>
      </c>
      <c r="H289" s="13">
        <f t="shared" si="181"/>
        <v>-12006.984996126303</v>
      </c>
      <c r="I289" s="13">
        <f t="shared" si="182"/>
        <v>5845736.2455376517</v>
      </c>
      <c r="J289" s="12">
        <f t="shared" si="203"/>
        <v>5845.7362455376515</v>
      </c>
      <c r="K289" s="13">
        <f t="shared" si="183"/>
        <v>13354412.04058025</v>
      </c>
      <c r="L289" s="13">
        <f t="shared" si="184"/>
        <v>4617.8898724779747</v>
      </c>
      <c r="M289" s="12">
        <f t="shared" si="185"/>
        <v>-2779.1155005189412</v>
      </c>
      <c r="N289" s="13">
        <f t="shared" si="186"/>
        <v>-3688.010833648676</v>
      </c>
      <c r="O289" s="12">
        <f t="shared" si="187"/>
        <v>71.32535351782596</v>
      </c>
      <c r="P289" s="13">
        <f t="shared" si="188"/>
        <v>-2779115.5005189413</v>
      </c>
      <c r="Q289" s="13">
        <f t="shared" si="189"/>
        <v>-3688010.8336486761</v>
      </c>
      <c r="R289" s="13">
        <f t="shared" si="204"/>
        <v>4617889.8724779747</v>
      </c>
      <c r="S289" s="1">
        <f t="shared" si="190"/>
        <v>-10119251.611986449</v>
      </c>
      <c r="T289" s="1">
        <f t="shared" si="218"/>
        <v>8129037.7311869739</v>
      </c>
      <c r="U289" s="3">
        <f t="shared" si="191"/>
        <v>12980004.145675449</v>
      </c>
      <c r="V289" s="14">
        <f t="shared" ref="V289:V352" si="222">PRODUCT($B$14, N289, G289) - PRODUCT($B$14, M289, I289)</f>
        <v>60527866957089.992</v>
      </c>
      <c r="W289" s="14">
        <f t="shared" si="192"/>
        <v>10662453437.167322</v>
      </c>
      <c r="X289" s="14">
        <f t="shared" si="193"/>
        <v>-29845896912</v>
      </c>
      <c r="Y289" s="14">
        <f t="shared" si="205"/>
        <v>-19183443474.83268</v>
      </c>
      <c r="Z289" s="12">
        <f t="shared" si="194"/>
        <v>86.920691769019612</v>
      </c>
      <c r="AA289" s="13">
        <f t="shared" si="206"/>
        <v>565468490.01674247</v>
      </c>
      <c r="AB289" s="12">
        <f t="shared" si="195"/>
        <v>18</v>
      </c>
      <c r="AC289" s="14">
        <f t="shared" si="196"/>
        <v>31414916</v>
      </c>
      <c r="AD289" s="2">
        <f t="shared" si="207"/>
        <v>0.26893325705572674</v>
      </c>
      <c r="AE289" s="3">
        <f t="shared" si="208"/>
        <v>4.6937708037347028E-3</v>
      </c>
      <c r="AF289" s="3">
        <f t="shared" si="209"/>
        <v>6378069.7401831727</v>
      </c>
      <c r="AG289" s="2">
        <f t="shared" si="210"/>
        <v>29937.417386226098</v>
      </c>
      <c r="AH289" s="2">
        <f t="shared" si="197"/>
        <v>-2.1830713572436489</v>
      </c>
      <c r="AI289" s="2">
        <f t="shared" si="198"/>
        <v>465.09627683189592</v>
      </c>
      <c r="AJ289" s="1">
        <f t="shared" si="199"/>
        <v>-18385054.736309476</v>
      </c>
      <c r="AK289" s="1">
        <f t="shared" si="200"/>
        <v>5815798.8281514253</v>
      </c>
      <c r="AL289" s="1">
        <f t="shared" si="219"/>
        <v>19282991.304945998</v>
      </c>
      <c r="AM289" s="1">
        <f t="shared" si="220"/>
        <v>-18685124.996126302</v>
      </c>
      <c r="AN289" s="1">
        <f t="shared" si="221"/>
        <v>5845736.2455376517</v>
      </c>
      <c r="AO289" s="2">
        <f t="shared" si="211"/>
        <v>2.1830713572436489</v>
      </c>
      <c r="AP289" s="2">
        <f t="shared" si="212"/>
        <v>-465.09627683189592</v>
      </c>
      <c r="AQ289" s="2">
        <f t="shared" si="213"/>
        <v>-2779.1155005189412</v>
      </c>
      <c r="AR289" s="1">
        <f t="shared" si="214"/>
        <v>-3688.010833648676</v>
      </c>
      <c r="AS289" s="2">
        <f t="shared" si="215"/>
        <v>-2776.9324291616977</v>
      </c>
      <c r="AT289" s="2">
        <f t="shared" si="216"/>
        <v>-4153.1071104805724</v>
      </c>
      <c r="AU289" s="2">
        <f t="shared" si="217"/>
        <v>4995.9636094805755</v>
      </c>
    </row>
    <row r="290" spans="4:47" x14ac:dyDescent="0.2">
      <c r="D290" s="11">
        <f t="shared" si="201"/>
        <v>143.5</v>
      </c>
      <c r="E290" s="12">
        <f t="shared" si="202"/>
        <v>2.5045474766118629</v>
      </c>
      <c r="F290" s="13">
        <f t="shared" si="179"/>
        <v>-8350866.9965219619</v>
      </c>
      <c r="G290" s="13">
        <f t="shared" si="180"/>
        <v>-12061226.996521961</v>
      </c>
      <c r="H290" s="13">
        <f t="shared" si="181"/>
        <v>-12061.226996521962</v>
      </c>
      <c r="I290" s="13">
        <f t="shared" si="182"/>
        <v>5777817.0873370217</v>
      </c>
      <c r="J290" s="12">
        <f t="shared" si="203"/>
        <v>5777.8170873370218</v>
      </c>
      <c r="K290" s="13">
        <f t="shared" si="183"/>
        <v>13373719.26415213</v>
      </c>
      <c r="L290" s="13">
        <f t="shared" si="184"/>
        <v>4608.5498460547642</v>
      </c>
      <c r="M290" s="12">
        <f t="shared" si="185"/>
        <v>-2741.2704623127597</v>
      </c>
      <c r="N290" s="13">
        <f t="shared" si="186"/>
        <v>-3704.6144112475431</v>
      </c>
      <c r="O290" s="12">
        <f t="shared" si="187"/>
        <v>71.078330739645352</v>
      </c>
      <c r="P290" s="13">
        <f t="shared" si="188"/>
        <v>-2741270.4623127598</v>
      </c>
      <c r="Q290" s="13">
        <f t="shared" si="189"/>
        <v>-3704614.4112475431</v>
      </c>
      <c r="R290" s="13">
        <f t="shared" si="204"/>
        <v>4608549.8460547645</v>
      </c>
      <c r="S290" s="1">
        <f t="shared" si="190"/>
        <v>-10211254.164325524</v>
      </c>
      <c r="T290" s="1">
        <f t="shared" si="218"/>
        <v>8055145.291056985</v>
      </c>
      <c r="U290" s="3">
        <f t="shared" si="191"/>
        <v>13005963.142670091</v>
      </c>
      <c r="V290" s="14">
        <f t="shared" si="222"/>
        <v>60520754666806.102</v>
      </c>
      <c r="W290" s="14">
        <f t="shared" si="192"/>
        <v>10619365841.785696</v>
      </c>
      <c r="X290" s="14">
        <f t="shared" si="193"/>
        <v>-29802809317</v>
      </c>
      <c r="Y290" s="14">
        <f t="shared" si="205"/>
        <v>-19183443475.214302</v>
      </c>
      <c r="Z290" s="12">
        <f t="shared" si="194"/>
        <v>86.871073936265034</v>
      </c>
      <c r="AA290" s="13">
        <f t="shared" si="206"/>
        <v>566294370.60393322</v>
      </c>
      <c r="AB290" s="12">
        <f t="shared" si="195"/>
        <v>18</v>
      </c>
      <c r="AC290" s="14">
        <f t="shared" si="196"/>
        <v>31460798</v>
      </c>
      <c r="AD290" s="2">
        <f t="shared" si="207"/>
        <v>0.27024583802834146</v>
      </c>
      <c r="AE290" s="3">
        <f t="shared" si="208"/>
        <v>4.7166796634058594E-3</v>
      </c>
      <c r="AF290" s="3">
        <f t="shared" si="209"/>
        <v>6378069.0526774228</v>
      </c>
      <c r="AG290" s="2">
        <f t="shared" si="210"/>
        <v>30083.531683008208</v>
      </c>
      <c r="AH290" s="2">
        <f t="shared" si="197"/>
        <v>-2.1937261820094323</v>
      </c>
      <c r="AI290" s="2">
        <f t="shared" si="198"/>
        <v>465.0962266981756</v>
      </c>
      <c r="AJ290" s="1">
        <f t="shared" si="199"/>
        <v>-18439296.049199384</v>
      </c>
      <c r="AK290" s="1">
        <f t="shared" si="200"/>
        <v>5747733.5556540135</v>
      </c>
      <c r="AL290" s="1">
        <f t="shared" si="219"/>
        <v>19314349.065314397</v>
      </c>
      <c r="AM290" s="1">
        <f t="shared" si="220"/>
        <v>-18739366.996521961</v>
      </c>
      <c r="AN290" s="1">
        <f t="shared" si="221"/>
        <v>5777817.0873370217</v>
      </c>
      <c r="AO290" s="2">
        <f t="shared" si="211"/>
        <v>2.1937261820094323</v>
      </c>
      <c r="AP290" s="2">
        <f t="shared" si="212"/>
        <v>-465.0962266981756</v>
      </c>
      <c r="AQ290" s="2">
        <f t="shared" si="213"/>
        <v>-2741.2704623127597</v>
      </c>
      <c r="AR290" s="1">
        <f t="shared" si="214"/>
        <v>-3704.6144112475431</v>
      </c>
      <c r="AS290" s="2">
        <f t="shared" si="215"/>
        <v>-2739.0767361307503</v>
      </c>
      <c r="AT290" s="2">
        <f t="shared" si="216"/>
        <v>-4169.7106379457191</v>
      </c>
      <c r="AU290" s="2">
        <f t="shared" si="217"/>
        <v>4988.8904749062567</v>
      </c>
    </row>
    <row r="291" spans="4:47" x14ac:dyDescent="0.2">
      <c r="D291" s="11">
        <f t="shared" si="201"/>
        <v>144</v>
      </c>
      <c r="E291" s="12">
        <f t="shared" si="202"/>
        <v>2.5132741228718345</v>
      </c>
      <c r="F291" s="13">
        <f t="shared" si="179"/>
        <v>-8404473.0460641403</v>
      </c>
      <c r="G291" s="13">
        <f t="shared" si="180"/>
        <v>-12114833.04606414</v>
      </c>
      <c r="H291" s="13">
        <f t="shared" si="181"/>
        <v>-12114.833046064141</v>
      </c>
      <c r="I291" s="13">
        <f t="shared" si="182"/>
        <v>5709457.9259954616</v>
      </c>
      <c r="J291" s="12">
        <f t="shared" si="203"/>
        <v>5709.4579259954617</v>
      </c>
      <c r="K291" s="13">
        <f t="shared" si="183"/>
        <v>13392799.914234519</v>
      </c>
      <c r="L291" s="13">
        <f t="shared" si="184"/>
        <v>4599.3273289628696</v>
      </c>
      <c r="M291" s="12">
        <f t="shared" si="185"/>
        <v>-2703.4167744301071</v>
      </c>
      <c r="N291" s="13">
        <f t="shared" si="186"/>
        <v>-3720.9339718240958</v>
      </c>
      <c r="O291" s="12">
        <f t="shared" si="187"/>
        <v>70.835028257772976</v>
      </c>
      <c r="P291" s="13">
        <f t="shared" si="188"/>
        <v>-2703416.7744301073</v>
      </c>
      <c r="Q291" s="13">
        <f t="shared" si="189"/>
        <v>-3720933.9718240956</v>
      </c>
      <c r="R291" s="13">
        <f t="shared" si="204"/>
        <v>4599327.3289628699</v>
      </c>
      <c r="S291" s="1">
        <f t="shared" si="190"/>
        <v>-10302642.39130141</v>
      </c>
      <c r="T291" s="1">
        <f t="shared" si="218"/>
        <v>7980019.3275052691</v>
      </c>
      <c r="U291" s="3">
        <f t="shared" si="191"/>
        <v>13031697.844502017</v>
      </c>
      <c r="V291" s="14">
        <f t="shared" si="222"/>
        <v>60513538174116.312</v>
      </c>
      <c r="W291" s="14">
        <f t="shared" si="192"/>
        <v>10576905939.472363</v>
      </c>
      <c r="X291" s="14">
        <f t="shared" si="193"/>
        <v>-29760349415</v>
      </c>
      <c r="Y291" s="14">
        <f t="shared" si="205"/>
        <v>-19183443475.527637</v>
      </c>
      <c r="Z291" s="12">
        <f t="shared" si="194"/>
        <v>86.821700285062704</v>
      </c>
      <c r="AA291" s="13">
        <f t="shared" si="206"/>
        <v>567110655.63093174</v>
      </c>
      <c r="AB291" s="12">
        <f t="shared" si="195"/>
        <v>18</v>
      </c>
      <c r="AC291" s="14">
        <f t="shared" si="196"/>
        <v>31506147</v>
      </c>
      <c r="AD291" s="2">
        <f t="shared" si="207"/>
        <v>0.27155841900095617</v>
      </c>
      <c r="AE291" s="3">
        <f t="shared" si="208"/>
        <v>4.739588523077016E-3</v>
      </c>
      <c r="AF291" s="3">
        <f t="shared" si="209"/>
        <v>6378068.3618243607</v>
      </c>
      <c r="AG291" s="2">
        <f t="shared" si="210"/>
        <v>30229.645964002004</v>
      </c>
      <c r="AH291" s="2">
        <f t="shared" si="197"/>
        <v>-2.20438100562381</v>
      </c>
      <c r="AI291" s="2">
        <f t="shared" si="198"/>
        <v>465.09617632036537</v>
      </c>
      <c r="AJ291" s="1">
        <f t="shared" si="199"/>
        <v>-18492901.407888502</v>
      </c>
      <c r="AK291" s="1">
        <f t="shared" si="200"/>
        <v>5679228.2800314594</v>
      </c>
      <c r="AL291" s="1">
        <f t="shared" si="219"/>
        <v>19345310.448235087</v>
      </c>
      <c r="AM291" s="1">
        <f t="shared" si="220"/>
        <v>-18792973.046064138</v>
      </c>
      <c r="AN291" s="1">
        <f t="shared" si="221"/>
        <v>5709457.9259954616</v>
      </c>
      <c r="AO291" s="2">
        <f t="shared" si="211"/>
        <v>2.20438100562381</v>
      </c>
      <c r="AP291" s="2">
        <f t="shared" si="212"/>
        <v>-465.09617632036537</v>
      </c>
      <c r="AQ291" s="2">
        <f t="shared" si="213"/>
        <v>-2703.4167744301071</v>
      </c>
      <c r="AR291" s="1">
        <f t="shared" si="214"/>
        <v>-3720.9339718240958</v>
      </c>
      <c r="AS291" s="2">
        <f t="shared" si="215"/>
        <v>-2701.2123934244833</v>
      </c>
      <c r="AT291" s="2">
        <f t="shared" si="216"/>
        <v>-4186.0301481444612</v>
      </c>
      <c r="AU291" s="2">
        <f t="shared" si="217"/>
        <v>4981.9069436877644</v>
      </c>
    </row>
    <row r="292" spans="4:47" x14ac:dyDescent="0.2">
      <c r="D292" s="11">
        <f t="shared" si="201"/>
        <v>144.5</v>
      </c>
      <c r="E292" s="12">
        <f t="shared" si="202"/>
        <v>2.522000769131806</v>
      </c>
      <c r="F292" s="13">
        <f t="shared" si="179"/>
        <v>-8457439.0624446217</v>
      </c>
      <c r="G292" s="13">
        <f t="shared" si="180"/>
        <v>-12167799.062444622</v>
      </c>
      <c r="H292" s="13">
        <f t="shared" si="181"/>
        <v>-12167.799062444621</v>
      </c>
      <c r="I292" s="13">
        <f t="shared" si="182"/>
        <v>5640663.9673277717</v>
      </c>
      <c r="J292" s="12">
        <f t="shared" si="203"/>
        <v>5640.6639673277714</v>
      </c>
      <c r="K292" s="13">
        <f t="shared" si="183"/>
        <v>13411652.546063744</v>
      </c>
      <c r="L292" s="13">
        <f t="shared" si="184"/>
        <v>4590.2226744840564</v>
      </c>
      <c r="M292" s="12">
        <f t="shared" si="185"/>
        <v>-2665.5558744442669</v>
      </c>
      <c r="N292" s="13">
        <f t="shared" si="186"/>
        <v>-3736.971512008517</v>
      </c>
      <c r="O292" s="12">
        <f t="shared" si="187"/>
        <v>70.595430900971564</v>
      </c>
      <c r="P292" s="13">
        <f t="shared" si="188"/>
        <v>-2665555.8744442668</v>
      </c>
      <c r="Q292" s="13">
        <f t="shared" si="189"/>
        <v>-3736971.512008517</v>
      </c>
      <c r="R292" s="13">
        <f t="shared" si="204"/>
        <v>4590222.6744840564</v>
      </c>
      <c r="S292" s="1">
        <f t="shared" si="190"/>
        <v>-10393396.32316253</v>
      </c>
      <c r="T292" s="1">
        <f t="shared" si="218"/>
        <v>7903662.9610100929</v>
      </c>
      <c r="U292" s="3">
        <f t="shared" si="191"/>
        <v>13057203.963007212</v>
      </c>
      <c r="V292" s="14">
        <f t="shared" si="222"/>
        <v>60506223434076.141</v>
      </c>
      <c r="W292" s="14">
        <f t="shared" si="192"/>
        <v>10535072100.673782</v>
      </c>
      <c r="X292" s="14">
        <f t="shared" si="193"/>
        <v>-29718515576</v>
      </c>
      <c r="Y292" s="14">
        <f t="shared" si="205"/>
        <v>-19183443475.326218</v>
      </c>
      <c r="Z292" s="12">
        <f t="shared" si="194"/>
        <v>86.772586284720546</v>
      </c>
      <c r="AA292" s="13">
        <f t="shared" si="206"/>
        <v>567917282.93442285</v>
      </c>
      <c r="AB292" s="12">
        <f t="shared" si="195"/>
        <v>18</v>
      </c>
      <c r="AC292" s="14">
        <f t="shared" si="196"/>
        <v>31550960</v>
      </c>
      <c r="AD292" s="2">
        <f t="shared" si="207"/>
        <v>0.27287099997357089</v>
      </c>
      <c r="AE292" s="3">
        <f t="shared" si="208"/>
        <v>4.7624973827481718E-3</v>
      </c>
      <c r="AF292" s="3">
        <f t="shared" si="209"/>
        <v>6378067.6676239884</v>
      </c>
      <c r="AG292" s="2">
        <f t="shared" si="210"/>
        <v>30375.760229130796</v>
      </c>
      <c r="AH292" s="2">
        <f t="shared" si="197"/>
        <v>-2.2150358280813971</v>
      </c>
      <c r="AI292" s="2">
        <f t="shared" si="198"/>
        <v>465.09612569846536</v>
      </c>
      <c r="AJ292" s="1">
        <f t="shared" si="199"/>
        <v>-18545866.730068609</v>
      </c>
      <c r="AK292" s="1">
        <f t="shared" si="200"/>
        <v>5610288.2070986405</v>
      </c>
      <c r="AL292" s="1">
        <f t="shared" si="219"/>
        <v>19375874.342495508</v>
      </c>
      <c r="AM292" s="1">
        <f t="shared" si="220"/>
        <v>-18845939.06244462</v>
      </c>
      <c r="AN292" s="1">
        <f t="shared" si="221"/>
        <v>5640663.9673277717</v>
      </c>
      <c r="AO292" s="2">
        <f t="shared" si="211"/>
        <v>2.2150358280813971</v>
      </c>
      <c r="AP292" s="2">
        <f t="shared" si="212"/>
        <v>-465.09612569846536</v>
      </c>
      <c r="AQ292" s="2">
        <f t="shared" si="213"/>
        <v>-2665.5558744442669</v>
      </c>
      <c r="AR292" s="1">
        <f t="shared" si="214"/>
        <v>-3736.971512008517</v>
      </c>
      <c r="AS292" s="2">
        <f t="shared" si="215"/>
        <v>-2663.3408386161855</v>
      </c>
      <c r="AT292" s="2">
        <f t="shared" si="216"/>
        <v>-4202.0676377069822</v>
      </c>
      <c r="AU292" s="2">
        <f t="shared" si="217"/>
        <v>4975.0132516914064</v>
      </c>
    </row>
    <row r="293" spans="4:47" x14ac:dyDescent="0.2">
      <c r="D293" s="11">
        <f t="shared" si="201"/>
        <v>145</v>
      </c>
      <c r="E293" s="12">
        <f t="shared" si="202"/>
        <v>2.530727415391778</v>
      </c>
      <c r="F293" s="13">
        <f t="shared" si="179"/>
        <v>-8509761.0120961927</v>
      </c>
      <c r="G293" s="13">
        <f t="shared" si="180"/>
        <v>-12220121.012096193</v>
      </c>
      <c r="H293" s="13">
        <f t="shared" si="181"/>
        <v>-12220.121012096193</v>
      </c>
      <c r="I293" s="13">
        <f t="shared" si="182"/>
        <v>5571440.450260248</v>
      </c>
      <c r="J293" s="12">
        <f t="shared" si="203"/>
        <v>5571.4404502602483</v>
      </c>
      <c r="K293" s="13">
        <f t="shared" si="183"/>
        <v>13430275.732131153</v>
      </c>
      <c r="L293" s="13">
        <f t="shared" si="184"/>
        <v>4581.236233278536</v>
      </c>
      <c r="M293" s="12">
        <f t="shared" si="185"/>
        <v>-2627.6891527661915</v>
      </c>
      <c r="N293" s="13">
        <f t="shared" si="186"/>
        <v>-3752.7290258609137</v>
      </c>
      <c r="O293" s="12">
        <f t="shared" si="187"/>
        <v>70.359523726578615</v>
      </c>
      <c r="P293" s="13">
        <f t="shared" si="188"/>
        <v>-2627689.1527661914</v>
      </c>
      <c r="Q293" s="13">
        <f t="shared" si="189"/>
        <v>-3752729.0258609136</v>
      </c>
      <c r="R293" s="13">
        <f t="shared" si="204"/>
        <v>4581236.2332785353</v>
      </c>
      <c r="S293" s="1">
        <f t="shared" si="190"/>
        <v>-10483495.916238248</v>
      </c>
      <c r="T293" s="1">
        <f t="shared" si="218"/>
        <v>7826079.6921590948</v>
      </c>
      <c r="U293" s="3">
        <f t="shared" si="191"/>
        <v>13082477.210903484</v>
      </c>
      <c r="V293" s="14">
        <f t="shared" si="222"/>
        <v>60498816458057.867</v>
      </c>
      <c r="W293" s="14">
        <f t="shared" si="192"/>
        <v>10493862712.552053</v>
      </c>
      <c r="X293" s="14">
        <f t="shared" si="193"/>
        <v>-29677306188</v>
      </c>
      <c r="Y293" s="14">
        <f t="shared" si="205"/>
        <v>-19183443475.447945</v>
      </c>
      <c r="Z293" s="12">
        <f t="shared" si="194"/>
        <v>86.723747349629434</v>
      </c>
      <c r="AA293" s="13">
        <f t="shared" si="206"/>
        <v>568714191.08664405</v>
      </c>
      <c r="AB293" s="12">
        <f t="shared" si="195"/>
        <v>18</v>
      </c>
      <c r="AC293" s="14">
        <f t="shared" si="196"/>
        <v>31595232</v>
      </c>
      <c r="AD293" s="2">
        <f t="shared" si="207"/>
        <v>0.27418358094618561</v>
      </c>
      <c r="AE293" s="3">
        <f t="shared" si="208"/>
        <v>4.7854062424193284E-3</v>
      </c>
      <c r="AF293" s="3">
        <f t="shared" si="209"/>
        <v>6378066.9700763039</v>
      </c>
      <c r="AG293" s="2">
        <f t="shared" si="210"/>
        <v>30521.87447831791</v>
      </c>
      <c r="AH293" s="2">
        <f t="shared" si="197"/>
        <v>-2.225690649376395</v>
      </c>
      <c r="AI293" s="2">
        <f t="shared" si="198"/>
        <v>465.09607483247549</v>
      </c>
      <c r="AJ293" s="1">
        <f t="shared" si="199"/>
        <v>-18598187.982172497</v>
      </c>
      <c r="AK293" s="1">
        <f t="shared" si="200"/>
        <v>5540918.5757819302</v>
      </c>
      <c r="AL293" s="1">
        <f t="shared" si="219"/>
        <v>19406039.649646983</v>
      </c>
      <c r="AM293" s="1">
        <f t="shared" si="220"/>
        <v>-18898261.012096193</v>
      </c>
      <c r="AN293" s="1">
        <f t="shared" si="221"/>
        <v>5571440.450260248</v>
      </c>
      <c r="AO293" s="2">
        <f t="shared" si="211"/>
        <v>2.225690649376395</v>
      </c>
      <c r="AP293" s="2">
        <f t="shared" si="212"/>
        <v>-465.09607483247549</v>
      </c>
      <c r="AQ293" s="2">
        <f t="shared" si="213"/>
        <v>-2627.6891527661915</v>
      </c>
      <c r="AR293" s="1">
        <f t="shared" si="214"/>
        <v>-3752.7290258609137</v>
      </c>
      <c r="AS293" s="2">
        <f t="shared" si="215"/>
        <v>-2625.4634621168152</v>
      </c>
      <c r="AT293" s="2">
        <f t="shared" si="216"/>
        <v>-4217.8251006933888</v>
      </c>
      <c r="AU293" s="2">
        <f t="shared" si="217"/>
        <v>4968.2096343602097</v>
      </c>
    </row>
    <row r="294" spans="4:47" x14ac:dyDescent="0.2">
      <c r="D294" s="11">
        <f t="shared" si="201"/>
        <v>145.5</v>
      </c>
      <c r="E294" s="12">
        <f t="shared" si="202"/>
        <v>2.5394540616517496</v>
      </c>
      <c r="F294" s="13">
        <f t="shared" si="179"/>
        <v>-8561434.9104998093</v>
      </c>
      <c r="G294" s="13">
        <f t="shared" si="180"/>
        <v>-12271794.910499809</v>
      </c>
      <c r="H294" s="13">
        <f t="shared" si="181"/>
        <v>-12271.79491049981</v>
      </c>
      <c r="I294" s="13">
        <f t="shared" si="182"/>
        <v>5501792.6464317348</v>
      </c>
      <c r="J294" s="12">
        <f t="shared" si="203"/>
        <v>5501.7926464317352</v>
      </c>
      <c r="K294" s="13">
        <f t="shared" si="183"/>
        <v>13448668.062291497</v>
      </c>
      <c r="L294" s="13">
        <f t="shared" si="184"/>
        <v>4572.3683533343365</v>
      </c>
      <c r="M294" s="12">
        <f t="shared" si="185"/>
        <v>-2589.8179528462956</v>
      </c>
      <c r="N294" s="13">
        <f t="shared" si="186"/>
        <v>-3768.2085040093489</v>
      </c>
      <c r="O294" s="12">
        <f t="shared" si="187"/>
        <v>70.12729202048321</v>
      </c>
      <c r="P294" s="13">
        <f t="shared" si="188"/>
        <v>-2589817.9528462957</v>
      </c>
      <c r="Q294" s="13">
        <f t="shared" si="189"/>
        <v>-3768208.5040093488</v>
      </c>
      <c r="R294" s="13">
        <f t="shared" si="204"/>
        <v>4572368.3533343365</v>
      </c>
      <c r="S294" s="1">
        <f t="shared" si="190"/>
        <v>-10572921.060981888</v>
      </c>
      <c r="T294" s="1">
        <f t="shared" si="218"/>
        <v>7747273.4064247003</v>
      </c>
      <c r="U294" s="3">
        <f t="shared" si="191"/>
        <v>13107513.303279527</v>
      </c>
      <c r="V294" s="14">
        <f t="shared" si="222"/>
        <v>60491323309770.664</v>
      </c>
      <c r="W294" s="14">
        <f t="shared" si="192"/>
        <v>10453276179.286676</v>
      </c>
      <c r="X294" s="14">
        <f t="shared" si="193"/>
        <v>-29636719655</v>
      </c>
      <c r="Y294" s="14">
        <f t="shared" si="205"/>
        <v>-19183443475.713326</v>
      </c>
      <c r="Z294" s="12">
        <f t="shared" si="194"/>
        <v>86.675198834123194</v>
      </c>
      <c r="AA294" s="13">
        <f t="shared" si="206"/>
        <v>569501319.39985824</v>
      </c>
      <c r="AB294" s="12">
        <f t="shared" si="195"/>
        <v>18</v>
      </c>
      <c r="AC294" s="14">
        <f t="shared" si="196"/>
        <v>31638962</v>
      </c>
      <c r="AD294" s="2">
        <f t="shared" si="207"/>
        <v>0.27549616191880033</v>
      </c>
      <c r="AE294" s="3">
        <f t="shared" si="208"/>
        <v>4.808315102090485E-3</v>
      </c>
      <c r="AF294" s="3">
        <f t="shared" si="209"/>
        <v>6378066.2691813102</v>
      </c>
      <c r="AG294" s="2">
        <f t="shared" si="210"/>
        <v>30667.988711486669</v>
      </c>
      <c r="AH294" s="2">
        <f t="shared" si="197"/>
        <v>-2.2363454695034184</v>
      </c>
      <c r="AI294" s="2">
        <f t="shared" si="198"/>
        <v>465.0960237223959</v>
      </c>
      <c r="AJ294" s="1">
        <f t="shared" si="199"/>
        <v>-18649861.179681119</v>
      </c>
      <c r="AK294" s="1">
        <f t="shared" si="200"/>
        <v>5471124.6577202482</v>
      </c>
      <c r="AL294" s="1">
        <f t="shared" si="219"/>
        <v>19435805.284106221</v>
      </c>
      <c r="AM294" s="1">
        <f t="shared" si="220"/>
        <v>-18949934.910499811</v>
      </c>
      <c r="AN294" s="1">
        <f t="shared" si="221"/>
        <v>5501792.6464317348</v>
      </c>
      <c r="AO294" s="2">
        <f t="shared" si="211"/>
        <v>2.2363454695034184</v>
      </c>
      <c r="AP294" s="2">
        <f t="shared" si="212"/>
        <v>-465.0960237223959</v>
      </c>
      <c r="AQ294" s="2">
        <f t="shared" si="213"/>
        <v>-2589.8179528462956</v>
      </c>
      <c r="AR294" s="1">
        <f t="shared" si="214"/>
        <v>-3768.2085040093489</v>
      </c>
      <c r="AS294" s="2">
        <f t="shared" si="215"/>
        <v>-2587.5816073767924</v>
      </c>
      <c r="AT294" s="2">
        <f t="shared" si="216"/>
        <v>-4233.3045277317451</v>
      </c>
      <c r="AU294" s="2">
        <f t="shared" si="217"/>
        <v>4961.4963266487212</v>
      </c>
    </row>
    <row r="295" spans="4:47" x14ac:dyDescent="0.2">
      <c r="D295" s="11">
        <f t="shared" si="201"/>
        <v>146</v>
      </c>
      <c r="E295" s="12">
        <f t="shared" si="202"/>
        <v>2.5481807079117211</v>
      </c>
      <c r="F295" s="13">
        <f t="shared" si="179"/>
        <v>-8612456.822488049</v>
      </c>
      <c r="G295" s="13">
        <f t="shared" si="180"/>
        <v>-12322816.822488049</v>
      </c>
      <c r="H295" s="13">
        <f t="shared" si="181"/>
        <v>-12322.81682248805</v>
      </c>
      <c r="I295" s="13">
        <f t="shared" si="182"/>
        <v>5431725.8597921357</v>
      </c>
      <c r="J295" s="12">
        <f t="shared" si="203"/>
        <v>5431.7258597921355</v>
      </c>
      <c r="K295" s="13">
        <f t="shared" si="183"/>
        <v>13466828.14387</v>
      </c>
      <c r="L295" s="13">
        <f t="shared" si="184"/>
        <v>4563.619379914936</v>
      </c>
      <c r="M295" s="12">
        <f t="shared" si="185"/>
        <v>-2551.943571390002</v>
      </c>
      <c r="N295" s="13">
        <f t="shared" si="186"/>
        <v>-3783.4119327898234</v>
      </c>
      <c r="O295" s="12">
        <f t="shared" si="187"/>
        <v>69.898721297050741</v>
      </c>
      <c r="P295" s="13">
        <f t="shared" si="188"/>
        <v>-2551943.571390002</v>
      </c>
      <c r="Q295" s="13">
        <f t="shared" si="189"/>
        <v>-3783411.9327898235</v>
      </c>
      <c r="R295" s="13">
        <f t="shared" si="204"/>
        <v>4563619.3799149366</v>
      </c>
      <c r="S295" s="1">
        <f t="shared" si="190"/>
        <v>-10661651.590221634</v>
      </c>
      <c r="T295" s="1">
        <f t="shared" si="218"/>
        <v>7667248.3787645055</v>
      </c>
      <c r="U295" s="3">
        <f t="shared" si="191"/>
        <v>13132307.959111469</v>
      </c>
      <c r="V295" s="14">
        <f t="shared" si="222"/>
        <v>60483750101233.836</v>
      </c>
      <c r="W295" s="14">
        <f t="shared" si="192"/>
        <v>10413310922.367592</v>
      </c>
      <c r="X295" s="14">
        <f t="shared" si="193"/>
        <v>-29596754398</v>
      </c>
      <c r="Y295" s="14">
        <f t="shared" si="205"/>
        <v>-19183443475.632408</v>
      </c>
      <c r="Z295" s="12">
        <f t="shared" si="194"/>
        <v>86.626956027196599</v>
      </c>
      <c r="AA295" s="13">
        <f t="shared" si="206"/>
        <v>570278607.93134665</v>
      </c>
      <c r="AB295" s="12">
        <f t="shared" si="195"/>
        <v>18</v>
      </c>
      <c r="AC295" s="14">
        <f t="shared" si="196"/>
        <v>31682144</v>
      </c>
      <c r="AD295" s="2">
        <f t="shared" si="207"/>
        <v>0.27680874289141505</v>
      </c>
      <c r="AE295" s="3">
        <f t="shared" si="208"/>
        <v>4.8312239617616408E-3</v>
      </c>
      <c r="AF295" s="3">
        <f t="shared" si="209"/>
        <v>6378065.5649390053</v>
      </c>
      <c r="AG295" s="2">
        <f t="shared" si="210"/>
        <v>30814.102928560373</v>
      </c>
      <c r="AH295" s="2">
        <f t="shared" si="197"/>
        <v>-2.2470002884566687</v>
      </c>
      <c r="AI295" s="2">
        <f t="shared" si="198"/>
        <v>465.09597236822646</v>
      </c>
      <c r="AJ295" s="1">
        <f t="shared" si="199"/>
        <v>-18700882.387427054</v>
      </c>
      <c r="AK295" s="1">
        <f t="shared" si="200"/>
        <v>5400911.7568635754</v>
      </c>
      <c r="AL295" s="1">
        <f t="shared" si="219"/>
        <v>19465170.173255783</v>
      </c>
      <c r="AM295" s="1">
        <f t="shared" si="220"/>
        <v>-19000956.822488047</v>
      </c>
      <c r="AN295" s="1">
        <f t="shared" si="221"/>
        <v>5431725.8597921357</v>
      </c>
      <c r="AO295" s="2">
        <f t="shared" si="211"/>
        <v>2.2470002884566687</v>
      </c>
      <c r="AP295" s="2">
        <f t="shared" si="212"/>
        <v>-465.09597236822646</v>
      </c>
      <c r="AQ295" s="2">
        <f t="shared" si="213"/>
        <v>-2551.943571390002</v>
      </c>
      <c r="AR295" s="1">
        <f t="shared" si="214"/>
        <v>-3783.4119327898234</v>
      </c>
      <c r="AS295" s="2">
        <f t="shared" si="215"/>
        <v>-2549.6965711015455</v>
      </c>
      <c r="AT295" s="2">
        <f t="shared" si="216"/>
        <v>-4248.5079051580497</v>
      </c>
      <c r="AU295" s="2">
        <f t="shared" si="217"/>
        <v>4954.8735629557104</v>
      </c>
    </row>
    <row r="296" spans="4:47" x14ac:dyDescent="0.2">
      <c r="D296" s="11">
        <f t="shared" si="201"/>
        <v>146.5</v>
      </c>
      <c r="E296" s="12">
        <f t="shared" si="202"/>
        <v>2.5569073541716927</v>
      </c>
      <c r="F296" s="13">
        <f t="shared" si="179"/>
        <v>-8662822.862544775</v>
      </c>
      <c r="G296" s="13">
        <f t="shared" si="180"/>
        <v>-12373182.862544775</v>
      </c>
      <c r="H296" s="13">
        <f t="shared" si="181"/>
        <v>-12373.182862544776</v>
      </c>
      <c r="I296" s="13">
        <f t="shared" si="182"/>
        <v>5361245.4261985337</v>
      </c>
      <c r="J296" s="12">
        <f t="shared" si="203"/>
        <v>5361.245426198534</v>
      </c>
      <c r="K296" s="13">
        <f t="shared" si="183"/>
        <v>13484754.601768117</v>
      </c>
      <c r="L296" s="13">
        <f t="shared" si="184"/>
        <v>4554.9896555051828</v>
      </c>
      <c r="M296" s="12">
        <f t="shared" si="185"/>
        <v>-2514.0672585871412</v>
      </c>
      <c r="N296" s="13">
        <f t="shared" si="186"/>
        <v>-3798.341293388386</v>
      </c>
      <c r="O296" s="12">
        <f t="shared" si="187"/>
        <v>69.673797298996689</v>
      </c>
      <c r="P296" s="13">
        <f t="shared" si="188"/>
        <v>-2514067.2585871411</v>
      </c>
      <c r="Q296" s="13">
        <f t="shared" si="189"/>
        <v>-3798341.2933883858</v>
      </c>
      <c r="R296" s="13">
        <f t="shared" si="204"/>
        <v>4554989.6555051822</v>
      </c>
      <c r="S296" s="1">
        <f t="shared" si="190"/>
        <v>-10749667.2876158</v>
      </c>
      <c r="T296" s="1">
        <f t="shared" si="218"/>
        <v>7586009.2780380938</v>
      </c>
      <c r="U296" s="3">
        <f t="shared" si="191"/>
        <v>13156856.902806129</v>
      </c>
      <c r="V296" s="14">
        <f t="shared" si="222"/>
        <v>60476102988705.125</v>
      </c>
      <c r="W296" s="14">
        <f t="shared" si="192"/>
        <v>10373965380.879612</v>
      </c>
      <c r="X296" s="14">
        <f t="shared" si="193"/>
        <v>-29557408856</v>
      </c>
      <c r="Y296" s="14">
        <f t="shared" si="205"/>
        <v>-19183443475.120388</v>
      </c>
      <c r="Z296" s="12">
        <f t="shared" si="194"/>
        <v>86.579034147345411</v>
      </c>
      <c r="AA296" s="13">
        <f t="shared" si="206"/>
        <v>571045997.48746729</v>
      </c>
      <c r="AB296" s="12">
        <f t="shared" si="195"/>
        <v>19</v>
      </c>
      <c r="AC296" s="14">
        <f t="shared" si="196"/>
        <v>30055052</v>
      </c>
      <c r="AD296" s="2">
        <f t="shared" si="207"/>
        <v>0.278194245029175</v>
      </c>
      <c r="AE296" s="3">
        <f t="shared" si="208"/>
        <v>4.8554055358589728E-3</v>
      </c>
      <c r="AF296" s="3">
        <f t="shared" si="209"/>
        <v>6378064.8179407092</v>
      </c>
      <c r="AG296" s="2">
        <f t="shared" si="210"/>
        <v>30968.334584592303</v>
      </c>
      <c r="AH296" s="2">
        <f t="shared" si="197"/>
        <v>-2.2582470405168031</v>
      </c>
      <c r="AI296" s="2">
        <f t="shared" si="198"/>
        <v>465.09591789624034</v>
      </c>
      <c r="AJ296" s="1">
        <f t="shared" si="199"/>
        <v>-18751247.680485483</v>
      </c>
      <c r="AK296" s="1">
        <f t="shared" si="200"/>
        <v>5330277.0916139418</v>
      </c>
      <c r="AL296" s="1">
        <f t="shared" si="219"/>
        <v>19494131.000080422</v>
      </c>
      <c r="AM296" s="1">
        <f t="shared" si="220"/>
        <v>-19051322.862544775</v>
      </c>
      <c r="AN296" s="1">
        <f t="shared" si="221"/>
        <v>5361245.4261985337</v>
      </c>
      <c r="AO296" s="2">
        <f t="shared" si="211"/>
        <v>2.2582470405168031</v>
      </c>
      <c r="AP296" s="2">
        <f t="shared" si="212"/>
        <v>-465.09591789624034</v>
      </c>
      <c r="AQ296" s="2">
        <f t="shared" si="213"/>
        <v>-2514.0672585871412</v>
      </c>
      <c r="AR296" s="1">
        <f t="shared" si="214"/>
        <v>-3798.341293388386</v>
      </c>
      <c r="AS296" s="2">
        <f t="shared" si="215"/>
        <v>-2511.8090115466243</v>
      </c>
      <c r="AT296" s="2">
        <f t="shared" si="216"/>
        <v>-4263.4372112846268</v>
      </c>
      <c r="AU296" s="2">
        <f t="shared" si="217"/>
        <v>4948.3412741092616</v>
      </c>
    </row>
    <row r="297" spans="4:47" x14ac:dyDescent="0.2">
      <c r="D297" s="11">
        <f t="shared" si="201"/>
        <v>147</v>
      </c>
      <c r="E297" s="12">
        <f t="shared" si="202"/>
        <v>2.5656340004316642</v>
      </c>
      <c r="F297" s="13">
        <f t="shared" si="179"/>
        <v>-8712529.1951010358</v>
      </c>
      <c r="G297" s="13">
        <f t="shared" si="180"/>
        <v>-12422889.195101036</v>
      </c>
      <c r="H297" s="13">
        <f t="shared" si="181"/>
        <v>-12422.889195101036</v>
      </c>
      <c r="I297" s="13">
        <f t="shared" si="182"/>
        <v>5290356.7130088191</v>
      </c>
      <c r="J297" s="12">
        <f t="shared" si="203"/>
        <v>5290.3567130088195</v>
      </c>
      <c r="K297" s="13">
        <f t="shared" si="183"/>
        <v>13502446.078567969</v>
      </c>
      <c r="L297" s="13">
        <f t="shared" si="184"/>
        <v>4546.4795197556132</v>
      </c>
      <c r="M297" s="12">
        <f t="shared" si="185"/>
        <v>-2476.1902183552816</v>
      </c>
      <c r="N297" s="13">
        <f t="shared" si="186"/>
        <v>-3812.9985609856785</v>
      </c>
      <c r="O297" s="12">
        <f t="shared" si="187"/>
        <v>69.452505997212725</v>
      </c>
      <c r="P297" s="13">
        <f t="shared" si="188"/>
        <v>-2476190.2183552817</v>
      </c>
      <c r="Q297" s="13">
        <f t="shared" si="189"/>
        <v>-3812998.5609856783</v>
      </c>
      <c r="R297" s="13">
        <f t="shared" si="204"/>
        <v>4546479.5197556131</v>
      </c>
      <c r="S297" s="1">
        <f t="shared" si="190"/>
        <v>-10836947.896308992</v>
      </c>
      <c r="T297" s="1">
        <f t="shared" si="218"/>
        <v>7503561.1712316647</v>
      </c>
      <c r="U297" s="3">
        <f t="shared" si="191"/>
        <v>13181155.865770323</v>
      </c>
      <c r="V297" s="14">
        <f t="shared" si="222"/>
        <v>60468388168567.422</v>
      </c>
      <c r="W297" s="14">
        <f t="shared" si="192"/>
        <v>10335238011.778616</v>
      </c>
      <c r="X297" s="14">
        <f t="shared" si="193"/>
        <v>-29518681487</v>
      </c>
      <c r="Y297" s="14">
        <f t="shared" si="205"/>
        <v>-19183443475.221382</v>
      </c>
      <c r="Z297" s="12">
        <f t="shared" si="194"/>
        <v>86.53144833730579</v>
      </c>
      <c r="AA297" s="13">
        <f t="shared" si="206"/>
        <v>571803429.62859225</v>
      </c>
      <c r="AB297" s="12">
        <f t="shared" si="195"/>
        <v>19</v>
      </c>
      <c r="AC297" s="14">
        <f t="shared" si="196"/>
        <v>30094917</v>
      </c>
      <c r="AD297" s="2">
        <f t="shared" si="207"/>
        <v>0.27957974716693496</v>
      </c>
      <c r="AE297" s="3">
        <f t="shared" si="208"/>
        <v>4.8795871099563039E-3</v>
      </c>
      <c r="AF297" s="3">
        <f t="shared" si="209"/>
        <v>6378064.0672128508</v>
      </c>
      <c r="AG297" s="2">
        <f t="shared" si="210"/>
        <v>31122.566222515543</v>
      </c>
      <c r="AH297" s="2">
        <f t="shared" si="197"/>
        <v>-2.2694937912564308</v>
      </c>
      <c r="AI297" s="2">
        <f t="shared" si="198"/>
        <v>465.09586315229018</v>
      </c>
      <c r="AJ297" s="1">
        <f t="shared" si="199"/>
        <v>-18800953.262313887</v>
      </c>
      <c r="AK297" s="1">
        <f t="shared" si="200"/>
        <v>5259234.1467863033</v>
      </c>
      <c r="AL297" s="1">
        <f t="shared" si="219"/>
        <v>19522689.040765729</v>
      </c>
      <c r="AM297" s="1">
        <f t="shared" si="220"/>
        <v>-19101029.195101038</v>
      </c>
      <c r="AN297" s="1">
        <f t="shared" si="221"/>
        <v>5290356.7130088191</v>
      </c>
      <c r="AO297" s="2">
        <f t="shared" si="211"/>
        <v>2.2694937912564308</v>
      </c>
      <c r="AP297" s="2">
        <f t="shared" si="212"/>
        <v>-465.09586315229018</v>
      </c>
      <c r="AQ297" s="2">
        <f t="shared" si="213"/>
        <v>-2476.1902183552816</v>
      </c>
      <c r="AR297" s="1">
        <f t="shared" si="214"/>
        <v>-3812.9985609856785</v>
      </c>
      <c r="AS297" s="2">
        <f t="shared" si="215"/>
        <v>-2473.920724564025</v>
      </c>
      <c r="AT297" s="2">
        <f t="shared" si="216"/>
        <v>-4278.0944241379684</v>
      </c>
      <c r="AU297" s="2">
        <f t="shared" si="217"/>
        <v>4941.900004377645</v>
      </c>
    </row>
    <row r="298" spans="4:47" x14ac:dyDescent="0.2">
      <c r="D298" s="11">
        <f t="shared" si="201"/>
        <v>147.5</v>
      </c>
      <c r="E298" s="12">
        <f t="shared" si="202"/>
        <v>2.5743606466916362</v>
      </c>
      <c r="F298" s="13">
        <f t="shared" si="179"/>
        <v>-8761572.0348271634</v>
      </c>
      <c r="G298" s="13">
        <f t="shared" si="180"/>
        <v>-12471932.034827163</v>
      </c>
      <c r="H298" s="13">
        <f t="shared" si="181"/>
        <v>-12471.932034827163</v>
      </c>
      <c r="I298" s="13">
        <f t="shared" si="182"/>
        <v>5219065.1186729567</v>
      </c>
      <c r="J298" s="12">
        <f t="shared" si="203"/>
        <v>5219.0651186729565</v>
      </c>
      <c r="K298" s="13">
        <f t="shared" si="183"/>
        <v>13519901.234635437</v>
      </c>
      <c r="L298" s="13">
        <f t="shared" si="184"/>
        <v>4538.0893094251687</v>
      </c>
      <c r="M298" s="12">
        <f t="shared" si="185"/>
        <v>-2438.3136085970505</v>
      </c>
      <c r="N298" s="13">
        <f t="shared" si="186"/>
        <v>-3827.3857039040936</v>
      </c>
      <c r="O298" s="12">
        <f t="shared" si="187"/>
        <v>69.234833590545989</v>
      </c>
      <c r="P298" s="13">
        <f t="shared" si="188"/>
        <v>-2438313.6085970504</v>
      </c>
      <c r="Q298" s="13">
        <f t="shared" si="189"/>
        <v>-3827385.7039040937</v>
      </c>
      <c r="R298" s="13">
        <f t="shared" si="204"/>
        <v>4538089.3094251687</v>
      </c>
      <c r="S298" s="1">
        <f t="shared" si="190"/>
        <v>-10923473.127784919</v>
      </c>
      <c r="T298" s="1">
        <f t="shared" si="218"/>
        <v>7419909.5274819639</v>
      </c>
      <c r="U298" s="3">
        <f t="shared" si="191"/>
        <v>13205200.588005351</v>
      </c>
      <c r="V298" s="14">
        <f t="shared" si="222"/>
        <v>60460611873175.43</v>
      </c>
      <c r="W298" s="14">
        <f t="shared" si="192"/>
        <v>10297127290.159504</v>
      </c>
      <c r="X298" s="14">
        <f t="shared" si="193"/>
        <v>-29480570765</v>
      </c>
      <c r="Y298" s="14">
        <f t="shared" si="205"/>
        <v>-19183443474.840496</v>
      </c>
      <c r="Z298" s="12">
        <f t="shared" si="194"/>
        <v>86.484213658813104</v>
      </c>
      <c r="AA298" s="13">
        <f t="shared" si="206"/>
        <v>572550846.67332351</v>
      </c>
      <c r="AB298" s="12">
        <f t="shared" si="195"/>
        <v>19</v>
      </c>
      <c r="AC298" s="14">
        <f t="shared" si="196"/>
        <v>30134255</v>
      </c>
      <c r="AD298" s="2">
        <f t="shared" si="207"/>
        <v>0.28096524930469491</v>
      </c>
      <c r="AE298" s="3">
        <f t="shared" si="208"/>
        <v>4.9037686840536351E-3</v>
      </c>
      <c r="AF298" s="3">
        <f t="shared" si="209"/>
        <v>6378063.3127554273</v>
      </c>
      <c r="AG298" s="2">
        <f t="shared" si="210"/>
        <v>31276.797842239903</v>
      </c>
      <c r="AH298" s="2">
        <f t="shared" si="197"/>
        <v>-2.2807405406689751</v>
      </c>
      <c r="AI298" s="2">
        <f t="shared" si="198"/>
        <v>465.09580813637581</v>
      </c>
      <c r="AJ298" s="1">
        <f t="shared" si="199"/>
        <v>-18849995.34758259</v>
      </c>
      <c r="AK298" s="1">
        <f t="shared" si="200"/>
        <v>5187788.3208307168</v>
      </c>
      <c r="AL298" s="1">
        <f t="shared" si="219"/>
        <v>19550843.26226449</v>
      </c>
      <c r="AM298" s="1">
        <f t="shared" si="220"/>
        <v>-19150072.034827165</v>
      </c>
      <c r="AN298" s="1">
        <f t="shared" si="221"/>
        <v>5219065.1186729567</v>
      </c>
      <c r="AO298" s="2">
        <f t="shared" si="211"/>
        <v>2.2807405406689751</v>
      </c>
      <c r="AP298" s="2">
        <f t="shared" si="212"/>
        <v>-465.09580813637581</v>
      </c>
      <c r="AQ298" s="2">
        <f t="shared" si="213"/>
        <v>-2438.3136085970505</v>
      </c>
      <c r="AR298" s="1">
        <f t="shared" si="214"/>
        <v>-3827.3857039040936</v>
      </c>
      <c r="AS298" s="2">
        <f t="shared" si="215"/>
        <v>-2436.0328680563816</v>
      </c>
      <c r="AT298" s="2">
        <f t="shared" si="216"/>
        <v>-4292.4815120404692</v>
      </c>
      <c r="AU298" s="2">
        <f t="shared" si="217"/>
        <v>4935.5499861170729</v>
      </c>
    </row>
    <row r="299" spans="4:47" x14ac:dyDescent="0.2">
      <c r="D299" s="11">
        <f t="shared" si="201"/>
        <v>148</v>
      </c>
      <c r="E299" s="12">
        <f t="shared" si="202"/>
        <v>2.5830872929516078</v>
      </c>
      <c r="F299" s="13">
        <f t="shared" si="179"/>
        <v>-8809947.6469210312</v>
      </c>
      <c r="G299" s="13">
        <f t="shared" si="180"/>
        <v>-12520307.646921031</v>
      </c>
      <c r="H299" s="13">
        <f t="shared" si="181"/>
        <v>-12520.307646921032</v>
      </c>
      <c r="I299" s="13">
        <f t="shared" si="182"/>
        <v>5147376.0723218797</v>
      </c>
      <c r="J299" s="12">
        <f t="shared" si="203"/>
        <v>5147.3760723218802</v>
      </c>
      <c r="K299" s="13">
        <f t="shared" si="183"/>
        <v>13537118.748221908</v>
      </c>
      <c r="L299" s="13">
        <f t="shared" si="184"/>
        <v>4529.8193583224493</v>
      </c>
      <c r="M299" s="12">
        <f t="shared" si="185"/>
        <v>-2400.4385414715607</v>
      </c>
      <c r="N299" s="13">
        <f t="shared" si="186"/>
        <v>-3841.5046827578763</v>
      </c>
      <c r="O299" s="12">
        <f t="shared" si="187"/>
        <v>69.020766505535136</v>
      </c>
      <c r="P299" s="13">
        <f t="shared" si="188"/>
        <v>-2400438.5414715605</v>
      </c>
      <c r="Q299" s="13">
        <f t="shared" si="189"/>
        <v>-3841504.6827578763</v>
      </c>
      <c r="R299" s="13">
        <f t="shared" si="204"/>
        <v>4529819.358322449</v>
      </c>
      <c r="S299" s="1">
        <f t="shared" si="190"/>
        <v>-11009222.670911593</v>
      </c>
      <c r="T299" s="1">
        <f t="shared" si="218"/>
        <v>7335060.2218910158</v>
      </c>
      <c r="U299" s="3">
        <f t="shared" si="191"/>
        <v>13228986.819725905</v>
      </c>
      <c r="V299" s="14">
        <f t="shared" si="222"/>
        <v>60452780366666.336</v>
      </c>
      <c r="W299" s="14">
        <f t="shared" si="192"/>
        <v>10259631709.516403</v>
      </c>
      <c r="X299" s="14">
        <f t="shared" si="193"/>
        <v>-29443075185</v>
      </c>
      <c r="Y299" s="14">
        <f t="shared" si="205"/>
        <v>-19183443475.483597</v>
      </c>
      <c r="Z299" s="12">
        <f t="shared" si="194"/>
        <v>86.43734508739729</v>
      </c>
      <c r="AA299" s="13">
        <f t="shared" si="206"/>
        <v>573288191.70288301</v>
      </c>
      <c r="AB299" s="12">
        <f t="shared" si="195"/>
        <v>19</v>
      </c>
      <c r="AC299" s="14">
        <f t="shared" si="196"/>
        <v>30173062</v>
      </c>
      <c r="AD299" s="2">
        <f t="shared" si="207"/>
        <v>0.28235075144245486</v>
      </c>
      <c r="AE299" s="3">
        <f t="shared" si="208"/>
        <v>4.9279502581509663E-3</v>
      </c>
      <c r="AF299" s="3">
        <f t="shared" si="209"/>
        <v>6378062.5545684416</v>
      </c>
      <c r="AG299" s="2">
        <f t="shared" si="210"/>
        <v>31431.029443675212</v>
      </c>
      <c r="AH299" s="2">
        <f t="shared" si="197"/>
        <v>-2.2919872887478601</v>
      </c>
      <c r="AI299" s="2">
        <f t="shared" si="198"/>
        <v>465.09575284849745</v>
      </c>
      <c r="AJ299" s="1">
        <f t="shared" si="199"/>
        <v>-18898370.201489471</v>
      </c>
      <c r="AK299" s="1">
        <f t="shared" si="200"/>
        <v>5115945.042878204</v>
      </c>
      <c r="AL299" s="1">
        <f t="shared" si="219"/>
        <v>19578592.64488373</v>
      </c>
      <c r="AM299" s="1">
        <f t="shared" si="220"/>
        <v>-19198447.646921031</v>
      </c>
      <c r="AN299" s="1">
        <f t="shared" si="221"/>
        <v>5147376.0723218797</v>
      </c>
      <c r="AO299" s="2">
        <f t="shared" si="211"/>
        <v>2.2919872887478601</v>
      </c>
      <c r="AP299" s="2">
        <f t="shared" si="212"/>
        <v>-465.09575284849745</v>
      </c>
      <c r="AQ299" s="2">
        <f t="shared" si="213"/>
        <v>-2400.4385414715607</v>
      </c>
      <c r="AR299" s="1">
        <f t="shared" si="214"/>
        <v>-3841.5046827578763</v>
      </c>
      <c r="AS299" s="2">
        <f t="shared" si="215"/>
        <v>-2398.1465541828129</v>
      </c>
      <c r="AT299" s="2">
        <f t="shared" si="216"/>
        <v>-4306.600435606374</v>
      </c>
      <c r="AU299" s="2">
        <f t="shared" si="217"/>
        <v>4929.2914508379308</v>
      </c>
    </row>
    <row r="300" spans="4:47" x14ac:dyDescent="0.2">
      <c r="D300" s="11">
        <f t="shared" si="201"/>
        <v>148.5</v>
      </c>
      <c r="E300" s="12">
        <f t="shared" si="202"/>
        <v>2.5918139392115793</v>
      </c>
      <c r="F300" s="13">
        <f t="shared" si="179"/>
        <v>-8857652.3473924864</v>
      </c>
      <c r="G300" s="13">
        <f t="shared" si="180"/>
        <v>-12568012.347392486</v>
      </c>
      <c r="H300" s="13">
        <f t="shared" si="181"/>
        <v>-12568.012347392487</v>
      </c>
      <c r="I300" s="13">
        <f t="shared" si="182"/>
        <v>5075295.033354017</v>
      </c>
      <c r="J300" s="12">
        <f t="shared" si="203"/>
        <v>5075.2950333540175</v>
      </c>
      <c r="K300" s="13">
        <f t="shared" si="183"/>
        <v>13554097.31556469</v>
      </c>
      <c r="L300" s="13">
        <f t="shared" si="184"/>
        <v>4521.6699972454662</v>
      </c>
      <c r="M300" s="12">
        <f t="shared" si="185"/>
        <v>-2362.5660836799248</v>
      </c>
      <c r="N300" s="13">
        <f t="shared" si="186"/>
        <v>-3855.357449606342</v>
      </c>
      <c r="O300" s="12">
        <f t="shared" si="187"/>
        <v>68.810291396103068</v>
      </c>
      <c r="P300" s="13">
        <f t="shared" si="188"/>
        <v>-2362566.0836799247</v>
      </c>
      <c r="Q300" s="13">
        <f t="shared" si="189"/>
        <v>-3855357.4496063422</v>
      </c>
      <c r="R300" s="13">
        <f t="shared" si="204"/>
        <v>4521669.9972454663</v>
      </c>
      <c r="S300" s="1">
        <f t="shared" si="190"/>
        <v>-11094176.201174086</v>
      </c>
      <c r="T300" s="1">
        <f t="shared" si="218"/>
        <v>7249019.539123158</v>
      </c>
      <c r="U300" s="3">
        <f t="shared" si="191"/>
        <v>13252510.323002461</v>
      </c>
      <c r="V300" s="14">
        <f t="shared" si="222"/>
        <v>60444899940735.492</v>
      </c>
      <c r="W300" s="14">
        <f t="shared" si="192"/>
        <v>10222749781.994907</v>
      </c>
      <c r="X300" s="14">
        <f t="shared" si="193"/>
        <v>-29406193257</v>
      </c>
      <c r="Y300" s="14">
        <f t="shared" si="205"/>
        <v>-19183443475.005093</v>
      </c>
      <c r="Z300" s="12">
        <f t="shared" si="194"/>
        <v>86.390857507086253</v>
      </c>
      <c r="AA300" s="13">
        <f t="shared" si="206"/>
        <v>574015408.56569779</v>
      </c>
      <c r="AB300" s="12">
        <f t="shared" si="195"/>
        <v>19</v>
      </c>
      <c r="AC300" s="14">
        <f t="shared" si="196"/>
        <v>30211337</v>
      </c>
      <c r="AD300" s="2">
        <f t="shared" si="207"/>
        <v>0.28373625358021481</v>
      </c>
      <c r="AE300" s="3">
        <f t="shared" si="208"/>
        <v>4.9521318322482974E-3</v>
      </c>
      <c r="AF300" s="3">
        <f t="shared" si="209"/>
        <v>6378061.7926518926</v>
      </c>
      <c r="AG300" s="2">
        <f t="shared" si="210"/>
        <v>31585.261026731263</v>
      </c>
      <c r="AH300" s="2">
        <f t="shared" si="197"/>
        <v>-2.3032340354865086</v>
      </c>
      <c r="AI300" s="2">
        <f t="shared" si="198"/>
        <v>465.09569728865495</v>
      </c>
      <c r="AJ300" s="1">
        <f t="shared" si="199"/>
        <v>-18946074.14004438</v>
      </c>
      <c r="AK300" s="1">
        <f t="shared" si="200"/>
        <v>5043709.7723272853</v>
      </c>
      <c r="AL300" s="1">
        <f t="shared" si="219"/>
        <v>19605936.182379257</v>
      </c>
      <c r="AM300" s="1">
        <f t="shared" si="220"/>
        <v>-19246152.347392485</v>
      </c>
      <c r="AN300" s="1">
        <f t="shared" si="221"/>
        <v>5075295.033354017</v>
      </c>
      <c r="AO300" s="2">
        <f t="shared" si="211"/>
        <v>2.3032340354865086</v>
      </c>
      <c r="AP300" s="2">
        <f t="shared" si="212"/>
        <v>-465.09569728865495</v>
      </c>
      <c r="AQ300" s="2">
        <f t="shared" si="213"/>
        <v>-2362.5660836799248</v>
      </c>
      <c r="AR300" s="1">
        <f t="shared" si="214"/>
        <v>-3855.357449606342</v>
      </c>
      <c r="AS300" s="2">
        <f t="shared" si="215"/>
        <v>-2360.2628496444381</v>
      </c>
      <c r="AT300" s="2">
        <f t="shared" si="216"/>
        <v>-4320.4531468949972</v>
      </c>
      <c r="AU300" s="2">
        <f t="shared" si="217"/>
        <v>4923.1246291279858</v>
      </c>
    </row>
    <row r="301" spans="4:47" x14ac:dyDescent="0.2">
      <c r="D301" s="11">
        <f t="shared" si="201"/>
        <v>149</v>
      </c>
      <c r="E301" s="12">
        <f t="shared" si="202"/>
        <v>2.6005405854715509</v>
      </c>
      <c r="F301" s="13">
        <f t="shared" si="179"/>
        <v>-8904682.5033438932</v>
      </c>
      <c r="G301" s="13">
        <f t="shared" si="180"/>
        <v>-12615042.503343893</v>
      </c>
      <c r="H301" s="13">
        <f t="shared" si="181"/>
        <v>-12615.042503343893</v>
      </c>
      <c r="I301" s="13">
        <f t="shared" si="182"/>
        <v>5002827.4910195619</v>
      </c>
      <c r="J301" s="12">
        <f t="shared" si="203"/>
        <v>5002.8274910195623</v>
      </c>
      <c r="K301" s="13">
        <f t="shared" si="183"/>
        <v>13570835.650986053</v>
      </c>
      <c r="L301" s="13">
        <f t="shared" si="184"/>
        <v>4513.641553920068</v>
      </c>
      <c r="M301" s="12">
        <f t="shared" si="185"/>
        <v>-2324.6972567650182</v>
      </c>
      <c r="N301" s="13">
        <f t="shared" si="186"/>
        <v>-3868.945947110552</v>
      </c>
      <c r="O301" s="12">
        <f t="shared" si="187"/>
        <v>68.603395143210591</v>
      </c>
      <c r="P301" s="13">
        <f t="shared" si="188"/>
        <v>-2324697.2567650182</v>
      </c>
      <c r="Q301" s="13">
        <f t="shared" si="189"/>
        <v>-3868945.9471105519</v>
      </c>
      <c r="R301" s="13">
        <f t="shared" si="204"/>
        <v>4513641.5539200678</v>
      </c>
      <c r="S301" s="1">
        <f t="shared" si="190"/>
        <v>-11178313.390089592</v>
      </c>
      <c r="T301" s="1">
        <f t="shared" si="218"/>
        <v>7161794.1767761521</v>
      </c>
      <c r="U301" s="3">
        <f t="shared" si="191"/>
        <v>13275766.873426223</v>
      </c>
      <c r="V301" s="14">
        <f t="shared" si="222"/>
        <v>60436976910381.5</v>
      </c>
      <c r="W301" s="14">
        <f t="shared" si="192"/>
        <v>10186480038.636982</v>
      </c>
      <c r="X301" s="14">
        <f t="shared" si="193"/>
        <v>-29369923514</v>
      </c>
      <c r="Y301" s="14">
        <f t="shared" si="205"/>
        <v>-19183443475.363018</v>
      </c>
      <c r="Z301" s="12">
        <f t="shared" si="194"/>
        <v>86.344765705195655</v>
      </c>
      <c r="AA301" s="13">
        <f t="shared" si="206"/>
        <v>574732441.88132942</v>
      </c>
      <c r="AB301" s="12">
        <f t="shared" si="195"/>
        <v>19</v>
      </c>
      <c r="AC301" s="14">
        <f t="shared" si="196"/>
        <v>30249075</v>
      </c>
      <c r="AD301" s="2">
        <f t="shared" si="207"/>
        <v>0.28512175571797477</v>
      </c>
      <c r="AE301" s="3">
        <f t="shared" si="208"/>
        <v>4.9763134063456286E-3</v>
      </c>
      <c r="AF301" s="3">
        <f t="shared" si="209"/>
        <v>6378061.0270057814</v>
      </c>
      <c r="AG301" s="2">
        <f t="shared" si="210"/>
        <v>31739.492591317881</v>
      </c>
      <c r="AH301" s="2">
        <f t="shared" si="197"/>
        <v>-2.3144807808783447</v>
      </c>
      <c r="AI301" s="2">
        <f t="shared" si="198"/>
        <v>465.0956414568484</v>
      </c>
      <c r="AJ301" s="1">
        <f t="shared" si="199"/>
        <v>-18993103.530349676</v>
      </c>
      <c r="AK301" s="1">
        <f t="shared" si="200"/>
        <v>4971087.9984282441</v>
      </c>
      <c r="AL301" s="1">
        <f t="shared" si="219"/>
        <v>19632872.882049091</v>
      </c>
      <c r="AM301" s="1">
        <f t="shared" si="220"/>
        <v>-19293182.503343895</v>
      </c>
      <c r="AN301" s="1">
        <f t="shared" si="221"/>
        <v>5002827.4910195619</v>
      </c>
      <c r="AO301" s="2">
        <f t="shared" si="211"/>
        <v>2.3144807808783447</v>
      </c>
      <c r="AP301" s="2">
        <f t="shared" si="212"/>
        <v>-465.0956414568484</v>
      </c>
      <c r="AQ301" s="2">
        <f t="shared" si="213"/>
        <v>-2324.6972567650182</v>
      </c>
      <c r="AR301" s="1">
        <f t="shared" si="214"/>
        <v>-3868.945947110552</v>
      </c>
      <c r="AS301" s="2">
        <f t="shared" si="215"/>
        <v>-2322.3827759841397</v>
      </c>
      <c r="AT301" s="2">
        <f t="shared" si="216"/>
        <v>-4334.0415885674001</v>
      </c>
      <c r="AU301" s="2">
        <f t="shared" si="217"/>
        <v>4917.0497505739795</v>
      </c>
    </row>
    <row r="302" spans="4:47" x14ac:dyDescent="0.2">
      <c r="D302" s="11">
        <f t="shared" si="201"/>
        <v>149.5</v>
      </c>
      <c r="E302" s="12">
        <f t="shared" si="202"/>
        <v>2.6092672317315229</v>
      </c>
      <c r="F302" s="13">
        <f t="shared" si="179"/>
        <v>-8951034.533246791</v>
      </c>
      <c r="G302" s="13">
        <f t="shared" si="180"/>
        <v>-12661394.533246791</v>
      </c>
      <c r="H302" s="13">
        <f t="shared" si="181"/>
        <v>-12661.394533246792</v>
      </c>
      <c r="I302" s="13">
        <f t="shared" si="182"/>
        <v>4929978.9640024286</v>
      </c>
      <c r="J302" s="12">
        <f t="shared" si="203"/>
        <v>4929.9789640024283</v>
      </c>
      <c r="K302" s="13">
        <f t="shared" si="183"/>
        <v>13587332.486990895</v>
      </c>
      <c r="L302" s="13">
        <f t="shared" si="184"/>
        <v>4505.7343529370246</v>
      </c>
      <c r="M302" s="12">
        <f t="shared" si="185"/>
        <v>-2286.8330374254642</v>
      </c>
      <c r="N302" s="13">
        <f t="shared" si="186"/>
        <v>-3882.27210769367</v>
      </c>
      <c r="O302" s="12">
        <f t="shared" si="187"/>
        <v>68.400064854471267</v>
      </c>
      <c r="P302" s="13">
        <f t="shared" si="188"/>
        <v>-2286833.037425464</v>
      </c>
      <c r="Q302" s="13">
        <f t="shared" si="189"/>
        <v>-3882272.1076936699</v>
      </c>
      <c r="R302" s="13">
        <f t="shared" si="204"/>
        <v>4505734.3529370241</v>
      </c>
      <c r="S302" s="1">
        <f t="shared" si="190"/>
        <v>-11261613.914799497</v>
      </c>
      <c r="T302" s="1">
        <f t="shared" si="218"/>
        <v>7073391.2485179771</v>
      </c>
      <c r="U302" s="3">
        <f t="shared" si="191"/>
        <v>13298752.261795703</v>
      </c>
      <c r="V302" s="14">
        <f t="shared" si="222"/>
        <v>60429017609622.438</v>
      </c>
      <c r="W302" s="14">
        <f t="shared" si="192"/>
        <v>10150821029.618414</v>
      </c>
      <c r="X302" s="14">
        <f t="shared" si="193"/>
        <v>-29334264505</v>
      </c>
      <c r="Y302" s="14">
        <f t="shared" si="205"/>
        <v>-19183443475.381584</v>
      </c>
      <c r="Z302" s="12">
        <f t="shared" si="194"/>
        <v>86.299084367056977</v>
      </c>
      <c r="AA302" s="13">
        <f t="shared" si="206"/>
        <v>575439237.04495525</v>
      </c>
      <c r="AB302" s="12">
        <f t="shared" si="195"/>
        <v>19</v>
      </c>
      <c r="AC302" s="14">
        <f t="shared" si="196"/>
        <v>30286275</v>
      </c>
      <c r="AD302" s="2">
        <f t="shared" si="207"/>
        <v>0.28650725785573472</v>
      </c>
      <c r="AE302" s="3">
        <f t="shared" si="208"/>
        <v>5.0004949804429598E-3</v>
      </c>
      <c r="AF302" s="3">
        <f t="shared" si="209"/>
        <v>6378060.2576301089</v>
      </c>
      <c r="AG302" s="2">
        <f t="shared" si="210"/>
        <v>31893.724137344881</v>
      </c>
      <c r="AH302" s="2">
        <f t="shared" si="197"/>
        <v>-2.3257275249167915</v>
      </c>
      <c r="AI302" s="2">
        <f t="shared" si="198"/>
        <v>465.09558535307792</v>
      </c>
      <c r="AJ302" s="1">
        <f t="shared" si="199"/>
        <v>-19039454.790876899</v>
      </c>
      <c r="AK302" s="1">
        <f t="shared" si="200"/>
        <v>4898085.2398650832</v>
      </c>
      <c r="AL302" s="1">
        <f t="shared" si="219"/>
        <v>19659401.764825642</v>
      </c>
      <c r="AM302" s="1">
        <f t="shared" si="220"/>
        <v>-19339534.533246793</v>
      </c>
      <c r="AN302" s="1">
        <f t="shared" si="221"/>
        <v>4929978.9640024286</v>
      </c>
      <c r="AO302" s="2">
        <f t="shared" si="211"/>
        <v>2.3257275249167915</v>
      </c>
      <c r="AP302" s="2">
        <f t="shared" si="212"/>
        <v>-465.09558535307792</v>
      </c>
      <c r="AQ302" s="2">
        <f t="shared" si="213"/>
        <v>-2286.8330374254642</v>
      </c>
      <c r="AR302" s="1">
        <f t="shared" si="214"/>
        <v>-3882.27210769367</v>
      </c>
      <c r="AS302" s="2">
        <f t="shared" si="215"/>
        <v>-2284.5073099005476</v>
      </c>
      <c r="AT302" s="2">
        <f t="shared" si="216"/>
        <v>-4347.3676930467482</v>
      </c>
      <c r="AU302" s="2">
        <f t="shared" si="217"/>
        <v>4911.0670436816108</v>
      </c>
    </row>
    <row r="303" spans="4:47" x14ac:dyDescent="0.2">
      <c r="D303" s="11">
        <f t="shared" si="201"/>
        <v>150</v>
      </c>
      <c r="E303" s="12">
        <f t="shared" si="202"/>
        <v>2.6179938779914944</v>
      </c>
      <c r="F303" s="13">
        <f t="shared" si="179"/>
        <v>-8996704.9072146416</v>
      </c>
      <c r="G303" s="13">
        <f t="shared" si="180"/>
        <v>-12707064.907214642</v>
      </c>
      <c r="H303" s="13">
        <f t="shared" si="181"/>
        <v>-12707.064907214643</v>
      </c>
      <c r="I303" s="13">
        <f t="shared" si="182"/>
        <v>4856754.9999999991</v>
      </c>
      <c r="J303" s="12">
        <f t="shared" si="203"/>
        <v>4856.7549999999992</v>
      </c>
      <c r="K303" s="13">
        <f t="shared" si="183"/>
        <v>13603586.574363058</v>
      </c>
      <c r="L303" s="13">
        <f t="shared" si="184"/>
        <v>4497.9487156878731</v>
      </c>
      <c r="M303" s="12">
        <f t="shared" si="185"/>
        <v>-2248.9743578439361</v>
      </c>
      <c r="N303" s="13">
        <f t="shared" si="186"/>
        <v>-3895.3378527052878</v>
      </c>
      <c r="O303" s="12">
        <f t="shared" si="187"/>
        <v>68.200287863730139</v>
      </c>
      <c r="P303" s="13">
        <f t="shared" si="188"/>
        <v>-2248974.357843936</v>
      </c>
      <c r="Q303" s="13">
        <f t="shared" si="189"/>
        <v>-3895337.8527052877</v>
      </c>
      <c r="R303" s="13">
        <f t="shared" si="204"/>
        <v>4497948.7156878728</v>
      </c>
      <c r="S303" s="1">
        <f t="shared" si="190"/>
        <v>-11344057.467832295</v>
      </c>
      <c r="T303" s="1">
        <f t="shared" si="218"/>
        <v>6983818.2869812436</v>
      </c>
      <c r="U303" s="3">
        <f t="shared" si="191"/>
        <v>13321462.295823807</v>
      </c>
      <c r="V303" s="14">
        <f t="shared" si="222"/>
        <v>60421028387186.516</v>
      </c>
      <c r="W303" s="14">
        <f t="shared" si="192"/>
        <v>10115771324.479094</v>
      </c>
      <c r="X303" s="14">
        <f t="shared" si="193"/>
        <v>-29299214800</v>
      </c>
      <c r="Y303" s="14">
        <f t="shared" si="205"/>
        <v>-19183443475.520905</v>
      </c>
      <c r="Z303" s="12">
        <f t="shared" si="194"/>
        <v>86.253828070805824</v>
      </c>
      <c r="AA303" s="13">
        <f t="shared" si="206"/>
        <v>576135740.23132408</v>
      </c>
      <c r="AB303" s="12">
        <f t="shared" si="195"/>
        <v>19</v>
      </c>
      <c r="AC303" s="14">
        <f t="shared" si="196"/>
        <v>30322933</v>
      </c>
      <c r="AD303" s="2">
        <f t="shared" si="207"/>
        <v>0.28789275999349467</v>
      </c>
      <c r="AE303" s="3">
        <f t="shared" si="208"/>
        <v>5.0246765545402909E-3</v>
      </c>
      <c r="AF303" s="3">
        <f t="shared" si="209"/>
        <v>6378059.4845248749</v>
      </c>
      <c r="AG303" s="2">
        <f t="shared" si="210"/>
        <v>32047.955664722071</v>
      </c>
      <c r="AH303" s="2">
        <f t="shared" si="197"/>
        <v>-2.3369742675952723</v>
      </c>
      <c r="AI303" s="2">
        <f t="shared" si="198"/>
        <v>465.09552897734352</v>
      </c>
      <c r="AJ303" s="1">
        <f t="shared" si="199"/>
        <v>-19085124.391739517</v>
      </c>
      <c r="AK303" s="1">
        <f t="shared" si="200"/>
        <v>4824707.0443352768</v>
      </c>
      <c r="AL303" s="1">
        <f t="shared" si="219"/>
        <v>19685521.865366668</v>
      </c>
      <c r="AM303" s="1">
        <f t="shared" si="220"/>
        <v>-19385204.907214642</v>
      </c>
      <c r="AN303" s="1">
        <f t="shared" si="221"/>
        <v>4856754.9999999991</v>
      </c>
      <c r="AO303" s="2">
        <f t="shared" si="211"/>
        <v>2.3369742675952723</v>
      </c>
      <c r="AP303" s="2">
        <f t="shared" si="212"/>
        <v>-465.09552897734352</v>
      </c>
      <c r="AQ303" s="2">
        <f t="shared" si="213"/>
        <v>-2248.9743578439361</v>
      </c>
      <c r="AR303" s="1">
        <f t="shared" si="214"/>
        <v>-3895.3378527052878</v>
      </c>
      <c r="AS303" s="2">
        <f t="shared" si="215"/>
        <v>-2246.6373835763407</v>
      </c>
      <c r="AT303" s="2">
        <f t="shared" si="216"/>
        <v>-4360.4333816826311</v>
      </c>
      <c r="AU303" s="2">
        <f t="shared" si="217"/>
        <v>4905.1767357940298</v>
      </c>
    </row>
    <row r="304" spans="4:47" x14ac:dyDescent="0.2">
      <c r="D304" s="11">
        <f t="shared" si="201"/>
        <v>150.5</v>
      </c>
      <c r="E304" s="12">
        <f t="shared" si="202"/>
        <v>2.626720524251466</v>
      </c>
      <c r="F304" s="13">
        <f t="shared" si="179"/>
        <v>-9041690.147271648</v>
      </c>
      <c r="G304" s="13">
        <f t="shared" si="180"/>
        <v>-12752050.147271648</v>
      </c>
      <c r="H304" s="13">
        <f t="shared" si="181"/>
        <v>-12752.050147271648</v>
      </c>
      <c r="I304" s="13">
        <f t="shared" si="182"/>
        <v>4783161.1753006289</v>
      </c>
      <c r="J304" s="12">
        <f t="shared" si="203"/>
        <v>4783.1611753006291</v>
      </c>
      <c r="K304" s="13">
        <f t="shared" si="183"/>
        <v>13619596.682260241</v>
      </c>
      <c r="L304" s="13">
        <f t="shared" si="184"/>
        <v>4490.284960299583</v>
      </c>
      <c r="M304" s="12">
        <f t="shared" si="185"/>
        <v>-2211.1221060297762</v>
      </c>
      <c r="N304" s="13">
        <f t="shared" si="186"/>
        <v>-3908.1450915900086</v>
      </c>
      <c r="O304" s="12">
        <f t="shared" si="187"/>
        <v>68.004051730608126</v>
      </c>
      <c r="P304" s="13">
        <f t="shared" si="188"/>
        <v>-2211122.1060297764</v>
      </c>
      <c r="Q304" s="13">
        <f t="shared" si="189"/>
        <v>-3908145.0915900087</v>
      </c>
      <c r="R304" s="13">
        <f t="shared" si="204"/>
        <v>4490284.9602995832</v>
      </c>
      <c r="S304" s="1">
        <f t="shared" si="190"/>
        <v>-11425623.767031318</v>
      </c>
      <c r="T304" s="1">
        <f t="shared" si="218"/>
        <v>6893083.2464071307</v>
      </c>
      <c r="U304" s="3">
        <f t="shared" si="191"/>
        <v>13343892.80186444</v>
      </c>
      <c r="V304" s="14">
        <f t="shared" si="222"/>
        <v>60413015602179.922</v>
      </c>
      <c r="W304" s="14">
        <f t="shared" si="192"/>
        <v>10081329512.346313</v>
      </c>
      <c r="X304" s="14">
        <f t="shared" si="193"/>
        <v>-29264772988</v>
      </c>
      <c r="Y304" s="14">
        <f t="shared" si="205"/>
        <v>-19183443475.653687</v>
      </c>
      <c r="Z304" s="12">
        <f t="shared" si="194"/>
        <v>86.209011282121679</v>
      </c>
      <c r="AA304" s="13">
        <f t="shared" si="206"/>
        <v>576821898.39906967</v>
      </c>
      <c r="AB304" s="12">
        <f t="shared" si="195"/>
        <v>19</v>
      </c>
      <c r="AC304" s="14">
        <f t="shared" si="196"/>
        <v>30359047</v>
      </c>
      <c r="AD304" s="2">
        <f t="shared" si="207"/>
        <v>0.28927826213125463</v>
      </c>
      <c r="AE304" s="3">
        <f t="shared" si="208"/>
        <v>5.0488581286376221E-3</v>
      </c>
      <c r="AF304" s="3">
        <f t="shared" si="209"/>
        <v>6378058.7076900797</v>
      </c>
      <c r="AG304" s="2">
        <f t="shared" si="210"/>
        <v>32202.187173359271</v>
      </c>
      <c r="AH304" s="2">
        <f t="shared" si="197"/>
        <v>-2.3482210089072111</v>
      </c>
      <c r="AI304" s="2">
        <f t="shared" si="198"/>
        <v>465.09547232964513</v>
      </c>
      <c r="AJ304" s="1">
        <f t="shared" si="199"/>
        <v>-19130108.854961727</v>
      </c>
      <c r="AK304" s="1">
        <f t="shared" si="200"/>
        <v>4750958.9881272698</v>
      </c>
      <c r="AL304" s="1">
        <f t="shared" si="219"/>
        <v>19711232.232145011</v>
      </c>
      <c r="AM304" s="1">
        <f t="shared" si="220"/>
        <v>-19430190.147271648</v>
      </c>
      <c r="AN304" s="1">
        <f t="shared" si="221"/>
        <v>4783161.1753006289</v>
      </c>
      <c r="AO304" s="2">
        <f t="shared" si="211"/>
        <v>2.3482210089072111</v>
      </c>
      <c r="AP304" s="2">
        <f t="shared" si="212"/>
        <v>-465.09547232964513</v>
      </c>
      <c r="AQ304" s="2">
        <f t="shared" si="213"/>
        <v>-2211.1221060297762</v>
      </c>
      <c r="AR304" s="1">
        <f t="shared" si="214"/>
        <v>-3908.1450915900086</v>
      </c>
      <c r="AS304" s="2">
        <f t="shared" si="215"/>
        <v>-2208.7738850208689</v>
      </c>
      <c r="AT304" s="2">
        <f t="shared" si="216"/>
        <v>-4373.2405639196541</v>
      </c>
      <c r="AU304" s="2">
        <f t="shared" si="217"/>
        <v>4899.3790530089091</v>
      </c>
    </row>
    <row r="305" spans="4:47" x14ac:dyDescent="0.2">
      <c r="D305" s="11">
        <f t="shared" si="201"/>
        <v>151</v>
      </c>
      <c r="E305" s="12">
        <f t="shared" si="202"/>
        <v>2.6354471705114375</v>
      </c>
      <c r="F305" s="13">
        <f t="shared" si="179"/>
        <v>-9085986.8276176117</v>
      </c>
      <c r="G305" s="13">
        <f t="shared" si="180"/>
        <v>-12796346.827617612</v>
      </c>
      <c r="H305" s="13">
        <f t="shared" si="181"/>
        <v>-12796.346827617612</v>
      </c>
      <c r="I305" s="13">
        <f t="shared" si="182"/>
        <v>4709203.0943590002</v>
      </c>
      <c r="J305" s="12">
        <f t="shared" si="203"/>
        <v>4709.2030943590007</v>
      </c>
      <c r="K305" s="13">
        <f t="shared" si="183"/>
        <v>13635361.598307529</v>
      </c>
      <c r="L305" s="13">
        <f t="shared" si="184"/>
        <v>4482.7434015681183</v>
      </c>
      <c r="M305" s="12">
        <f t="shared" si="185"/>
        <v>-2173.2771261760131</v>
      </c>
      <c r="N305" s="13">
        <f t="shared" si="186"/>
        <v>-3920.6957210605665</v>
      </c>
      <c r="O305" s="12">
        <f t="shared" si="187"/>
        <v>67.811344240013867</v>
      </c>
      <c r="P305" s="13">
        <f t="shared" si="188"/>
        <v>-2173277.1261760131</v>
      </c>
      <c r="Q305" s="13">
        <f t="shared" si="189"/>
        <v>-3920695.7210605666</v>
      </c>
      <c r="R305" s="13">
        <f t="shared" si="204"/>
        <v>4482743.4015681185</v>
      </c>
      <c r="S305" s="1">
        <f t="shared" si="190"/>
        <v>-11506292.565640468</v>
      </c>
      <c r="T305" s="1">
        <f t="shared" si="218"/>
        <v>6801194.5050310837</v>
      </c>
      <c r="U305" s="3">
        <f t="shared" si="191"/>
        <v>13366039.626657484</v>
      </c>
      <c r="V305" s="14">
        <f t="shared" si="222"/>
        <v>60404985619735.047</v>
      </c>
      <c r="W305" s="14">
        <f t="shared" si="192"/>
        <v>10047494202.151253</v>
      </c>
      <c r="X305" s="14">
        <f t="shared" si="193"/>
        <v>-29230937677</v>
      </c>
      <c r="Y305" s="14">
        <f t="shared" si="205"/>
        <v>-19183443474.848747</v>
      </c>
      <c r="Z305" s="12">
        <f t="shared" si="194"/>
        <v>86.164648349023082</v>
      </c>
      <c r="AA305" s="13">
        <f t="shared" si="206"/>
        <v>577497659.29457009</v>
      </c>
      <c r="AB305" s="12">
        <f t="shared" si="195"/>
        <v>19</v>
      </c>
      <c r="AC305" s="14">
        <f t="shared" si="196"/>
        <v>30394613</v>
      </c>
      <c r="AD305" s="2">
        <f t="shared" si="207"/>
        <v>0.29066376426901458</v>
      </c>
      <c r="AE305" s="3">
        <f t="shared" si="208"/>
        <v>5.0730397027349532E-3</v>
      </c>
      <c r="AF305" s="3">
        <f t="shared" si="209"/>
        <v>6378057.927125725</v>
      </c>
      <c r="AG305" s="2">
        <f t="shared" si="210"/>
        <v>32356.418663166285</v>
      </c>
      <c r="AH305" s="2">
        <f t="shared" si="197"/>
        <v>-2.3594677488460305</v>
      </c>
      <c r="AI305" s="2">
        <f t="shared" si="198"/>
        <v>465.09541540998288</v>
      </c>
      <c r="AJ305" s="1">
        <f t="shared" si="199"/>
        <v>-19174404.754743338</v>
      </c>
      <c r="AK305" s="1">
        <f t="shared" si="200"/>
        <v>4676846.6756958338</v>
      </c>
      <c r="AL305" s="1">
        <f t="shared" si="219"/>
        <v>19736531.927537095</v>
      </c>
      <c r="AM305" s="1">
        <f t="shared" si="220"/>
        <v>-19474486.827617612</v>
      </c>
      <c r="AN305" s="1">
        <f t="shared" si="221"/>
        <v>4709203.0943590002</v>
      </c>
      <c r="AO305" s="2">
        <f t="shared" si="211"/>
        <v>2.3594677488460305</v>
      </c>
      <c r="AP305" s="2">
        <f t="shared" si="212"/>
        <v>-465.09541540998288</v>
      </c>
      <c r="AQ305" s="2">
        <f t="shared" si="213"/>
        <v>-2173.2771261760131</v>
      </c>
      <c r="AR305" s="1">
        <f t="shared" si="214"/>
        <v>-3920.6957210605665</v>
      </c>
      <c r="AS305" s="2">
        <f t="shared" si="215"/>
        <v>-2170.9176584271672</v>
      </c>
      <c r="AT305" s="2">
        <f t="shared" si="216"/>
        <v>-4385.7911364705496</v>
      </c>
      <c r="AU305" s="2">
        <f t="shared" si="217"/>
        <v>4893.6742200941953</v>
      </c>
    </row>
    <row r="306" spans="4:47" x14ac:dyDescent="0.2">
      <c r="D306" s="11">
        <f t="shared" si="201"/>
        <v>151.5</v>
      </c>
      <c r="E306" s="12">
        <f t="shared" si="202"/>
        <v>2.6441738167714091</v>
      </c>
      <c r="F306" s="13">
        <f t="shared" si="179"/>
        <v>-9129591.5748888254</v>
      </c>
      <c r="G306" s="13">
        <f t="shared" si="180"/>
        <v>-12839951.574888825</v>
      </c>
      <c r="H306" s="13">
        <f t="shared" si="181"/>
        <v>-12839.951574888826</v>
      </c>
      <c r="I306" s="13">
        <f t="shared" si="182"/>
        <v>4634886.3893693117</v>
      </c>
      <c r="J306" s="12">
        <f t="shared" si="203"/>
        <v>4634.8863893693115</v>
      </c>
      <c r="K306" s="13">
        <f t="shared" si="183"/>
        <v>13650880.128689539</v>
      </c>
      <c r="L306" s="13">
        <f t="shared" si="184"/>
        <v>4475.3243508909563</v>
      </c>
      <c r="M306" s="12">
        <f t="shared" si="185"/>
        <v>-2135.440219030766</v>
      </c>
      <c r="N306" s="13">
        <f t="shared" si="186"/>
        <v>-3932.991624275774</v>
      </c>
      <c r="O306" s="12">
        <f t="shared" si="187"/>
        <v>67.622153401624772</v>
      </c>
      <c r="P306" s="13">
        <f t="shared" si="188"/>
        <v>-2135440.2190307658</v>
      </c>
      <c r="Q306" s="13">
        <f t="shared" si="189"/>
        <v>-3932991.6242757742</v>
      </c>
      <c r="R306" s="13">
        <f t="shared" si="204"/>
        <v>4475324.3508909559</v>
      </c>
      <c r="S306" s="1">
        <f t="shared" si="190"/>
        <v>-11586043.66254103</v>
      </c>
      <c r="T306" s="1">
        <f t="shared" si="218"/>
        <v>6708160.8672023937</v>
      </c>
      <c r="U306" s="3">
        <f t="shared" si="191"/>
        <v>13387898.639090927</v>
      </c>
      <c r="V306" s="14">
        <f t="shared" si="222"/>
        <v>60396944806641.805</v>
      </c>
      <c r="W306" s="14">
        <f t="shared" si="192"/>
        <v>10014264022.838781</v>
      </c>
      <c r="X306" s="14">
        <f t="shared" si="193"/>
        <v>-29197707498</v>
      </c>
      <c r="Y306" s="14">
        <f t="shared" si="205"/>
        <v>-19183443475.161217</v>
      </c>
      <c r="Z306" s="12">
        <f t="shared" si="194"/>
        <v>86.12075349663165</v>
      </c>
      <c r="AA306" s="13">
        <f t="shared" si="206"/>
        <v>578162971.45606792</v>
      </c>
      <c r="AB306" s="12">
        <f t="shared" si="195"/>
        <v>19</v>
      </c>
      <c r="AC306" s="14">
        <f t="shared" si="196"/>
        <v>30429630</v>
      </c>
      <c r="AD306" s="2">
        <f t="shared" si="207"/>
        <v>0.29204926640677453</v>
      </c>
      <c r="AE306" s="3">
        <f t="shared" si="208"/>
        <v>5.0972212768322844E-3</v>
      </c>
      <c r="AF306" s="3">
        <f t="shared" si="209"/>
        <v>6378057.1428318089</v>
      </c>
      <c r="AG306" s="2">
        <f t="shared" si="210"/>
        <v>32510.650134052928</v>
      </c>
      <c r="AH306" s="2">
        <f t="shared" si="197"/>
        <v>-2.3707144874051553</v>
      </c>
      <c r="AI306" s="2">
        <f t="shared" si="198"/>
        <v>465.09535821835675</v>
      </c>
      <c r="AJ306" s="1">
        <f t="shared" si="199"/>
        <v>-19218008.717720635</v>
      </c>
      <c r="AK306" s="1">
        <f t="shared" si="200"/>
        <v>4602375.7392352587</v>
      </c>
      <c r="AL306" s="1">
        <f t="shared" si="219"/>
        <v>19761420.027910132</v>
      </c>
      <c r="AM306" s="1">
        <f t="shared" si="220"/>
        <v>-19518091.574888825</v>
      </c>
      <c r="AN306" s="1">
        <f t="shared" si="221"/>
        <v>4634886.3893693117</v>
      </c>
      <c r="AO306" s="2">
        <f t="shared" si="211"/>
        <v>2.3707144874051553</v>
      </c>
      <c r="AP306" s="2">
        <f t="shared" si="212"/>
        <v>-465.09535821835675</v>
      </c>
      <c r="AQ306" s="2">
        <f t="shared" si="213"/>
        <v>-2135.440219030766</v>
      </c>
      <c r="AR306" s="1">
        <f t="shared" si="214"/>
        <v>-3932.991624275774</v>
      </c>
      <c r="AS306" s="2">
        <f t="shared" si="215"/>
        <v>-2133.0695045433608</v>
      </c>
      <c r="AT306" s="2">
        <f t="shared" si="216"/>
        <v>-4398.086982494131</v>
      </c>
      <c r="AU306" s="2">
        <f t="shared" si="217"/>
        <v>4888.062460402607</v>
      </c>
    </row>
    <row r="307" spans="4:47" x14ac:dyDescent="0.2">
      <c r="D307" s="11">
        <f t="shared" si="201"/>
        <v>152</v>
      </c>
      <c r="E307" s="12">
        <f t="shared" si="202"/>
        <v>2.6529004630313811</v>
      </c>
      <c r="F307" s="13">
        <f t="shared" si="179"/>
        <v>-9172501.0684149638</v>
      </c>
      <c r="G307" s="13">
        <f t="shared" si="180"/>
        <v>-12882861.068414964</v>
      </c>
      <c r="H307" s="13">
        <f t="shared" si="181"/>
        <v>-12882.861068414964</v>
      </c>
      <c r="I307" s="13">
        <f t="shared" si="182"/>
        <v>4560216.7198363757</v>
      </c>
      <c r="J307" s="12">
        <f t="shared" si="203"/>
        <v>4560.2167198363759</v>
      </c>
      <c r="K307" s="13">
        <f t="shared" si="183"/>
        <v>13666151.098241128</v>
      </c>
      <c r="L307" s="13">
        <f t="shared" si="184"/>
        <v>4468.0281161986504</v>
      </c>
      <c r="M307" s="12">
        <f t="shared" si="185"/>
        <v>-2097.6121422830793</v>
      </c>
      <c r="N307" s="13">
        <f t="shared" si="186"/>
        <v>-3945.0346700236046</v>
      </c>
      <c r="O307" s="12">
        <f t="shared" si="187"/>
        <v>67.436467449339546</v>
      </c>
      <c r="P307" s="13">
        <f t="shared" si="188"/>
        <v>-2097612.1422830792</v>
      </c>
      <c r="Q307" s="13">
        <f t="shared" si="189"/>
        <v>-3945034.6700236048</v>
      </c>
      <c r="R307" s="13">
        <f t="shared" si="204"/>
        <v>4468028.1161986506</v>
      </c>
      <c r="S307" s="1">
        <f t="shared" si="190"/>
        <v>-11664856.912632164</v>
      </c>
      <c r="T307" s="1">
        <f t="shared" si="218"/>
        <v>6613991.5652303342</v>
      </c>
      <c r="U307" s="3">
        <f t="shared" si="191"/>
        <v>13409465.731979048</v>
      </c>
      <c r="V307" s="14">
        <f t="shared" si="222"/>
        <v>60388899526965.461</v>
      </c>
      <c r="W307" s="14">
        <f t="shared" si="192"/>
        <v>9981637623.5708294</v>
      </c>
      <c r="X307" s="14">
        <f t="shared" si="193"/>
        <v>-29165081099</v>
      </c>
      <c r="Y307" s="14">
        <f t="shared" si="205"/>
        <v>-19183443475.429169</v>
      </c>
      <c r="Z307" s="12">
        <f t="shared" si="194"/>
        <v>86.077340821970409</v>
      </c>
      <c r="AA307" s="13">
        <f t="shared" si="206"/>
        <v>578817784.21744001</v>
      </c>
      <c r="AB307" s="12">
        <f t="shared" si="195"/>
        <v>19</v>
      </c>
      <c r="AC307" s="14">
        <f t="shared" si="196"/>
        <v>30464093</v>
      </c>
      <c r="AD307" s="2">
        <f t="shared" si="207"/>
        <v>0.29343476854453449</v>
      </c>
      <c r="AE307" s="3">
        <f t="shared" si="208"/>
        <v>5.1214028509296156E-3</v>
      </c>
      <c r="AF307" s="3">
        <f t="shared" si="209"/>
        <v>6378056.3548083343</v>
      </c>
      <c r="AG307" s="2">
        <f t="shared" si="210"/>
        <v>32664.881585929019</v>
      </c>
      <c r="AH307" s="2">
        <f t="shared" si="197"/>
        <v>-2.3819612245780082</v>
      </c>
      <c r="AI307" s="2">
        <f t="shared" si="198"/>
        <v>465.09530075476681</v>
      </c>
      <c r="AJ307" s="1">
        <f t="shared" si="199"/>
        <v>-19260917.423223298</v>
      </c>
      <c r="AK307" s="1">
        <f t="shared" si="200"/>
        <v>4527551.8382504471</v>
      </c>
      <c r="AL307" s="1">
        <f t="shared" si="219"/>
        <v>19785895.62370811</v>
      </c>
      <c r="AM307" s="1">
        <f t="shared" si="220"/>
        <v>-19561001.068414964</v>
      </c>
      <c r="AN307" s="1">
        <f t="shared" si="221"/>
        <v>4560216.7198363757</v>
      </c>
      <c r="AO307" s="2">
        <f t="shared" si="211"/>
        <v>2.3819612245780082</v>
      </c>
      <c r="AP307" s="2">
        <f t="shared" si="212"/>
        <v>-465.09530075476681</v>
      </c>
      <c r="AQ307" s="2">
        <f t="shared" si="213"/>
        <v>-2097.6121422830793</v>
      </c>
      <c r="AR307" s="1">
        <f t="shared" si="214"/>
        <v>-3945.0346700236046</v>
      </c>
      <c r="AS307" s="2">
        <f t="shared" si="215"/>
        <v>-2095.2301810585013</v>
      </c>
      <c r="AT307" s="2">
        <f t="shared" si="216"/>
        <v>-4410.129970778371</v>
      </c>
      <c r="AU307" s="2">
        <f t="shared" si="217"/>
        <v>4882.5439957849921</v>
      </c>
    </row>
    <row r="308" spans="4:47" x14ac:dyDescent="0.2">
      <c r="D308" s="11">
        <f t="shared" si="201"/>
        <v>152.5</v>
      </c>
      <c r="E308" s="12">
        <f t="shared" si="202"/>
        <v>2.6616271092913526</v>
      </c>
      <c r="F308" s="13">
        <f t="shared" si="179"/>
        <v>-9214712.0404719561</v>
      </c>
      <c r="G308" s="13">
        <f t="shared" si="180"/>
        <v>-12925072.040471956</v>
      </c>
      <c r="H308" s="13">
        <f t="shared" si="181"/>
        <v>-12925.072040471956</v>
      </c>
      <c r="I308" s="13">
        <f t="shared" si="182"/>
        <v>4485199.7721446343</v>
      </c>
      <c r="J308" s="12">
        <f t="shared" si="203"/>
        <v>4485.1997721446342</v>
      </c>
      <c r="K308" s="13">
        <f t="shared" si="183"/>
        <v>13681173.350536721</v>
      </c>
      <c r="L308" s="13">
        <f t="shared" si="184"/>
        <v>4460.8550018854849</v>
      </c>
      <c r="M308" s="12">
        <f t="shared" si="185"/>
        <v>-2059.7936109631869</v>
      </c>
      <c r="N308" s="13">
        <f t="shared" si="186"/>
        <v>-3956.8267119096818</v>
      </c>
      <c r="O308" s="12">
        <f t="shared" si="187"/>
        <v>67.254274840703147</v>
      </c>
      <c r="P308" s="13">
        <f t="shared" si="188"/>
        <v>-2059793.6109631869</v>
      </c>
      <c r="Q308" s="13">
        <f t="shared" si="189"/>
        <v>-3956826.7119096816</v>
      </c>
      <c r="R308" s="13">
        <f t="shared" si="204"/>
        <v>4460855.0018854849</v>
      </c>
      <c r="S308" s="1">
        <f t="shared" si="190"/>
        <v>-11742712.237347292</v>
      </c>
      <c r="T308" s="1">
        <f t="shared" si="218"/>
        <v>6518696.2609493574</v>
      </c>
      <c r="U308" s="3">
        <f t="shared" si="191"/>
        <v>13430736.823855234</v>
      </c>
      <c r="V308" s="14">
        <f t="shared" si="222"/>
        <v>60380856137653.469</v>
      </c>
      <c r="W308" s="14">
        <f t="shared" si="192"/>
        <v>9949613673.9233742</v>
      </c>
      <c r="X308" s="14">
        <f t="shared" si="193"/>
        <v>-29133057149</v>
      </c>
      <c r="Y308" s="14">
        <f t="shared" si="205"/>
        <v>-19183443475.076626</v>
      </c>
      <c r="Z308" s="12">
        <f t="shared" si="194"/>
        <v>86.034424288831758</v>
      </c>
      <c r="AA308" s="13">
        <f t="shared" si="206"/>
        <v>579462047.71204984</v>
      </c>
      <c r="AB308" s="12">
        <f t="shared" si="195"/>
        <v>19</v>
      </c>
      <c r="AC308" s="14">
        <f t="shared" si="196"/>
        <v>30498002</v>
      </c>
      <c r="AD308" s="2">
        <f t="shared" si="207"/>
        <v>0.29482027068229444</v>
      </c>
      <c r="AE308" s="3">
        <f t="shared" si="208"/>
        <v>5.1455844250269476E-3</v>
      </c>
      <c r="AF308" s="3">
        <f t="shared" si="209"/>
        <v>6378055.5630553002</v>
      </c>
      <c r="AG308" s="2">
        <f t="shared" si="210"/>
        <v>32819.113018704375</v>
      </c>
      <c r="AH308" s="2">
        <f t="shared" si="197"/>
        <v>-2.3932079603580125</v>
      </c>
      <c r="AI308" s="2">
        <f t="shared" si="198"/>
        <v>465.09524301921306</v>
      </c>
      <c r="AJ308" s="1">
        <f t="shared" si="199"/>
        <v>-19303127.603527255</v>
      </c>
      <c r="AK308" s="1">
        <f t="shared" si="200"/>
        <v>4452380.6591259297</v>
      </c>
      <c r="AL308" s="1">
        <f t="shared" si="219"/>
        <v>19809957.819536481</v>
      </c>
      <c r="AM308" s="1">
        <f t="shared" si="220"/>
        <v>-19603212.040471956</v>
      </c>
      <c r="AN308" s="1">
        <f t="shared" si="221"/>
        <v>4485199.7721446343</v>
      </c>
      <c r="AO308" s="2">
        <f t="shared" si="211"/>
        <v>2.3932079603580125</v>
      </c>
      <c r="AP308" s="2">
        <f t="shared" si="212"/>
        <v>-465.09524301921306</v>
      </c>
      <c r="AQ308" s="2">
        <f t="shared" si="213"/>
        <v>-2059.7936109631869</v>
      </c>
      <c r="AR308" s="1">
        <f t="shared" si="214"/>
        <v>-3956.8267119096818</v>
      </c>
      <c r="AS308" s="2">
        <f t="shared" si="215"/>
        <v>-2057.4004030028291</v>
      </c>
      <c r="AT308" s="2">
        <f t="shared" si="216"/>
        <v>-4421.9219549288946</v>
      </c>
      <c r="AU308" s="2">
        <f t="shared" si="217"/>
        <v>4877.1190465025948</v>
      </c>
    </row>
    <row r="309" spans="4:47" x14ac:dyDescent="0.2">
      <c r="D309" s="11">
        <f t="shared" si="201"/>
        <v>153</v>
      </c>
      <c r="E309" s="12">
        <f t="shared" si="202"/>
        <v>2.6703537555513241</v>
      </c>
      <c r="F309" s="13">
        <f t="shared" si="179"/>
        <v>-9256221.2765308581</v>
      </c>
      <c r="G309" s="13">
        <f t="shared" si="180"/>
        <v>-12966581.276530858</v>
      </c>
      <c r="H309" s="13">
        <f t="shared" si="181"/>
        <v>-12966.581276530858</v>
      </c>
      <c r="I309" s="13">
        <f t="shared" si="182"/>
        <v>4409841.2591250883</v>
      </c>
      <c r="J309" s="12">
        <f t="shared" si="203"/>
        <v>4409.8412591250881</v>
      </c>
      <c r="K309" s="13">
        <f t="shared" si="183"/>
        <v>13695945.747978216</v>
      </c>
      <c r="L309" s="13">
        <f t="shared" si="184"/>
        <v>4453.8053087393237</v>
      </c>
      <c r="M309" s="12">
        <f t="shared" si="185"/>
        <v>-2021.9852978572121</v>
      </c>
      <c r="N309" s="13">
        <f t="shared" si="186"/>
        <v>-3968.369587551525</v>
      </c>
      <c r="O309" s="12">
        <f t="shared" si="187"/>
        <v>67.075564256306876</v>
      </c>
      <c r="P309" s="13">
        <f t="shared" si="188"/>
        <v>-2021985.2978572121</v>
      </c>
      <c r="Q309" s="13">
        <f t="shared" si="189"/>
        <v>-3968369.5875515249</v>
      </c>
      <c r="R309" s="13">
        <f t="shared" si="204"/>
        <v>4453805.3087393232</v>
      </c>
      <c r="S309" s="1">
        <f t="shared" si="190"/>
        <v>-11819589.635298394</v>
      </c>
      <c r="T309" s="1">
        <f t="shared" si="218"/>
        <v>6422285.0469962694</v>
      </c>
      <c r="U309" s="3">
        <f t="shared" si="191"/>
        <v>13451707.860778315</v>
      </c>
      <c r="V309" s="14">
        <f t="shared" si="222"/>
        <v>60372820984135.148</v>
      </c>
      <c r="W309" s="14">
        <f t="shared" si="192"/>
        <v>9918190864.0772896</v>
      </c>
      <c r="X309" s="14">
        <f t="shared" si="193"/>
        <v>-29101634339</v>
      </c>
      <c r="Y309" s="14">
        <f t="shared" si="205"/>
        <v>-19183443474.92271</v>
      </c>
      <c r="Z309" s="12">
        <f t="shared" si="194"/>
        <v>85.992017722554294</v>
      </c>
      <c r="AA309" s="13">
        <f t="shared" si="206"/>
        <v>580095712.87688005</v>
      </c>
      <c r="AB309" s="12">
        <f t="shared" si="195"/>
        <v>19</v>
      </c>
      <c r="AC309" s="14">
        <f t="shared" si="196"/>
        <v>30531353</v>
      </c>
      <c r="AD309" s="2">
        <f t="shared" si="207"/>
        <v>0.29620577282005439</v>
      </c>
      <c r="AE309" s="3">
        <f t="shared" si="208"/>
        <v>5.1697659991242787E-3</v>
      </c>
      <c r="AF309" s="3">
        <f t="shared" si="209"/>
        <v>6378054.7675727075</v>
      </c>
      <c r="AG309" s="2">
        <f t="shared" si="210"/>
        <v>32973.344432288795</v>
      </c>
      <c r="AH309" s="2">
        <f t="shared" si="197"/>
        <v>-2.4044546947385923</v>
      </c>
      <c r="AI309" s="2">
        <f t="shared" si="198"/>
        <v>465.09518501169555</v>
      </c>
      <c r="AJ309" s="1">
        <f t="shared" si="199"/>
        <v>-19344636.044103567</v>
      </c>
      <c r="AK309" s="1">
        <f t="shared" si="200"/>
        <v>4376867.9146927996</v>
      </c>
      <c r="AL309" s="1">
        <f t="shared" si="219"/>
        <v>19833605.734245557</v>
      </c>
      <c r="AM309" s="1">
        <f t="shared" si="220"/>
        <v>-19644721.276530858</v>
      </c>
      <c r="AN309" s="1">
        <f t="shared" si="221"/>
        <v>4409841.2591250883</v>
      </c>
      <c r="AO309" s="2">
        <f t="shared" si="211"/>
        <v>2.4044546947385923</v>
      </c>
      <c r="AP309" s="2">
        <f t="shared" si="212"/>
        <v>-465.09518501169555</v>
      </c>
      <c r="AQ309" s="2">
        <f t="shared" si="213"/>
        <v>-2021.9852978572121</v>
      </c>
      <c r="AR309" s="1">
        <f t="shared" si="214"/>
        <v>-3968.369587551525</v>
      </c>
      <c r="AS309" s="2">
        <f t="shared" si="215"/>
        <v>-2019.5808431624735</v>
      </c>
      <c r="AT309" s="2">
        <f t="shared" si="216"/>
        <v>-4433.4647725632203</v>
      </c>
      <c r="AU309" s="2">
        <f t="shared" si="217"/>
        <v>4871.7878311383693</v>
      </c>
    </row>
    <row r="310" spans="4:47" x14ac:dyDescent="0.2">
      <c r="D310" s="11">
        <f t="shared" si="201"/>
        <v>153.5</v>
      </c>
      <c r="E310" s="12">
        <f t="shared" si="202"/>
        <v>2.6790804018112957</v>
      </c>
      <c r="F310" s="13">
        <f t="shared" si="179"/>
        <v>-9297025.6155026369</v>
      </c>
      <c r="G310" s="13">
        <f t="shared" si="180"/>
        <v>-13007385.615502637</v>
      </c>
      <c r="H310" s="13">
        <f t="shared" si="181"/>
        <v>-13007.385615502637</v>
      </c>
      <c r="I310" s="13">
        <f t="shared" si="182"/>
        <v>4334146.9196202597</v>
      </c>
      <c r="J310" s="12">
        <f t="shared" si="203"/>
        <v>4334.1469196202597</v>
      </c>
      <c r="K310" s="13">
        <f t="shared" si="183"/>
        <v>13710467.171881441</v>
      </c>
      <c r="L310" s="13">
        <f t="shared" si="184"/>
        <v>4446.8793338707101</v>
      </c>
      <c r="M310" s="12">
        <f t="shared" si="185"/>
        <v>-1984.1878339363147</v>
      </c>
      <c r="N310" s="13">
        <f t="shared" si="186"/>
        <v>-3979.6651177788222</v>
      </c>
      <c r="O310" s="12">
        <f t="shared" si="187"/>
        <v>66.900324599164605</v>
      </c>
      <c r="P310" s="13">
        <f t="shared" si="188"/>
        <v>-1984187.8339363148</v>
      </c>
      <c r="Q310" s="13">
        <f t="shared" si="189"/>
        <v>-3979665.1177788223</v>
      </c>
      <c r="R310" s="13">
        <f t="shared" si="204"/>
        <v>4446879.3338707108</v>
      </c>
      <c r="S310" s="1">
        <f t="shared" si="190"/>
        <v>-11895469.193039605</v>
      </c>
      <c r="T310" s="1">
        <f t="shared" si="218"/>
        <v>6324768.4477926083</v>
      </c>
      <c r="U310" s="3">
        <f t="shared" si="191"/>
        <v>13472374.818150928</v>
      </c>
      <c r="V310" s="14">
        <f t="shared" si="222"/>
        <v>60364800395916.938</v>
      </c>
      <c r="W310" s="14">
        <f t="shared" si="192"/>
        <v>9887367905.0032043</v>
      </c>
      <c r="X310" s="14">
        <f t="shared" si="193"/>
        <v>-29070811380</v>
      </c>
      <c r="Y310" s="14">
        <f t="shared" si="205"/>
        <v>-19183443474.996796</v>
      </c>
      <c r="Z310" s="12">
        <f t="shared" si="194"/>
        <v>85.950134804888961</v>
      </c>
      <c r="AA310" s="13">
        <f t="shared" si="206"/>
        <v>580718731.45587862</v>
      </c>
      <c r="AB310" s="12">
        <f t="shared" si="195"/>
        <v>19</v>
      </c>
      <c r="AC310" s="14">
        <f t="shared" si="196"/>
        <v>30564143</v>
      </c>
      <c r="AD310" s="2">
        <f t="shared" si="207"/>
        <v>0.29759127495781434</v>
      </c>
      <c r="AE310" s="3">
        <f t="shared" si="208"/>
        <v>5.1939475732216099E-3</v>
      </c>
      <c r="AF310" s="3">
        <f t="shared" si="209"/>
        <v>6378053.9683605572</v>
      </c>
      <c r="AG310" s="2">
        <f t="shared" si="210"/>
        <v>33127.575826592103</v>
      </c>
      <c r="AH310" s="2">
        <f t="shared" si="197"/>
        <v>-2.4157014277131705</v>
      </c>
      <c r="AI310" s="2">
        <f t="shared" si="198"/>
        <v>465.09512673221434</v>
      </c>
      <c r="AJ310" s="1">
        <f t="shared" si="199"/>
        <v>-19385439.583863195</v>
      </c>
      <c r="AK310" s="1">
        <f t="shared" si="200"/>
        <v>4301019.3437936679</v>
      </c>
      <c r="AL310" s="1">
        <f t="shared" si="219"/>
        <v>19856838.501012627</v>
      </c>
      <c r="AM310" s="1">
        <f t="shared" si="220"/>
        <v>-19685525.615502637</v>
      </c>
      <c r="AN310" s="1">
        <f t="shared" si="221"/>
        <v>4334146.9196202597</v>
      </c>
      <c r="AO310" s="2">
        <f t="shared" si="211"/>
        <v>2.4157014277131705</v>
      </c>
      <c r="AP310" s="2">
        <f t="shared" si="212"/>
        <v>-465.09512673221434</v>
      </c>
      <c r="AQ310" s="2">
        <f t="shared" si="213"/>
        <v>-1984.1878339363147</v>
      </c>
      <c r="AR310" s="1">
        <f t="shared" si="214"/>
        <v>-3979.6651177788222</v>
      </c>
      <c r="AS310" s="2">
        <f t="shared" si="215"/>
        <v>-1981.7721325086015</v>
      </c>
      <c r="AT310" s="2">
        <f t="shared" si="216"/>
        <v>-4444.7602445110369</v>
      </c>
      <c r="AU310" s="2">
        <f t="shared" si="217"/>
        <v>4866.5505665074006</v>
      </c>
    </row>
    <row r="311" spans="4:47" x14ac:dyDescent="0.2">
      <c r="D311" s="11">
        <f t="shared" si="201"/>
        <v>154</v>
      </c>
      <c r="E311" s="12">
        <f t="shared" si="202"/>
        <v>2.6878070480712677</v>
      </c>
      <c r="F311" s="13">
        <f t="shared" si="179"/>
        <v>-9337121.9499788973</v>
      </c>
      <c r="G311" s="13">
        <f t="shared" si="180"/>
        <v>-13047481.949978897</v>
      </c>
      <c r="H311" s="13">
        <f t="shared" si="181"/>
        <v>-13047.481949978897</v>
      </c>
      <c r="I311" s="13">
        <f t="shared" si="182"/>
        <v>4258122.5180471698</v>
      </c>
      <c r="J311" s="12">
        <f t="shared" si="203"/>
        <v>4258.1225180471702</v>
      </c>
      <c r="K311" s="13">
        <f t="shared" si="183"/>
        <v>13724736.522561207</v>
      </c>
      <c r="L311" s="13">
        <f t="shared" si="184"/>
        <v>4440.077370641292</v>
      </c>
      <c r="M311" s="12">
        <f t="shared" si="185"/>
        <v>-1946.401808800254</v>
      </c>
      <c r="N311" s="13">
        <f t="shared" si="186"/>
        <v>-3990.7151058400532</v>
      </c>
      <c r="O311" s="12">
        <f t="shared" si="187"/>
        <v>66.728544994067207</v>
      </c>
      <c r="P311" s="13">
        <f t="shared" si="188"/>
        <v>-1946401.808800254</v>
      </c>
      <c r="Q311" s="13">
        <f t="shared" si="189"/>
        <v>-3990715.1058400534</v>
      </c>
      <c r="R311" s="13">
        <f t="shared" si="204"/>
        <v>4440077.3706412921</v>
      </c>
      <c r="S311" s="1">
        <f t="shared" si="190"/>
        <v>-11970331.095941367</v>
      </c>
      <c r="T311" s="1">
        <f t="shared" si="218"/>
        <v>6226157.4202254992</v>
      </c>
      <c r="U311" s="3">
        <f t="shared" si="191"/>
        <v>13492733.702548563</v>
      </c>
      <c r="V311" s="14">
        <f t="shared" si="222"/>
        <v>60356800682176.32</v>
      </c>
      <c r="W311" s="14">
        <f t="shared" si="192"/>
        <v>9857143528.6404438</v>
      </c>
      <c r="X311" s="14">
        <f t="shared" si="193"/>
        <v>-29040587004</v>
      </c>
      <c r="Y311" s="14">
        <f t="shared" si="205"/>
        <v>-19183443475.359558</v>
      </c>
      <c r="Z311" s="12">
        <f t="shared" si="194"/>
        <v>85.908789068911602</v>
      </c>
      <c r="AA311" s="13">
        <f t="shared" si="206"/>
        <v>581331056.00367665</v>
      </c>
      <c r="AB311" s="12">
        <f t="shared" si="195"/>
        <v>19</v>
      </c>
      <c r="AC311" s="14">
        <f t="shared" si="196"/>
        <v>30596371</v>
      </c>
      <c r="AD311" s="2">
        <f t="shared" si="207"/>
        <v>0.2989767770955743</v>
      </c>
      <c r="AE311" s="3">
        <f t="shared" si="208"/>
        <v>5.2181291473189411E-3</v>
      </c>
      <c r="AF311" s="3">
        <f t="shared" si="209"/>
        <v>6378053.1654188493</v>
      </c>
      <c r="AG311" s="2">
        <f t="shared" si="210"/>
        <v>33281.807201524112</v>
      </c>
      <c r="AH311" s="2">
        <f t="shared" si="197"/>
        <v>-2.4269481592751712</v>
      </c>
      <c r="AI311" s="2">
        <f t="shared" si="198"/>
        <v>465.09506818076943</v>
      </c>
      <c r="AJ311" s="1">
        <f t="shared" si="199"/>
        <v>-19425535.115397748</v>
      </c>
      <c r="AK311" s="1">
        <f t="shared" si="200"/>
        <v>4224840.7108456455</v>
      </c>
      <c r="AL311" s="1">
        <f t="shared" si="219"/>
        <v>19879655.267422765</v>
      </c>
      <c r="AM311" s="1">
        <f t="shared" si="220"/>
        <v>-19725621.949978895</v>
      </c>
      <c r="AN311" s="1">
        <f t="shared" si="221"/>
        <v>4258122.5180471698</v>
      </c>
      <c r="AO311" s="2">
        <f t="shared" si="211"/>
        <v>2.4269481592751712</v>
      </c>
      <c r="AP311" s="2">
        <f t="shared" si="212"/>
        <v>-465.09506818076943</v>
      </c>
      <c r="AQ311" s="2">
        <f t="shared" si="213"/>
        <v>-1946.401808800254</v>
      </c>
      <c r="AR311" s="1">
        <f t="shared" si="214"/>
        <v>-3990.7151058400532</v>
      </c>
      <c r="AS311" s="2">
        <f t="shared" si="215"/>
        <v>-1943.9748606409789</v>
      </c>
      <c r="AT311" s="2">
        <f t="shared" si="216"/>
        <v>-4455.8101740208222</v>
      </c>
      <c r="AU311" s="2">
        <f t="shared" si="217"/>
        <v>4861.4074675665261</v>
      </c>
    </row>
    <row r="312" spans="4:47" x14ac:dyDescent="0.2">
      <c r="D312" s="11">
        <f t="shared" si="201"/>
        <v>154.5</v>
      </c>
      <c r="E312" s="12">
        <f t="shared" si="202"/>
        <v>2.6965336943312392</v>
      </c>
      <c r="F312" s="13">
        <f t="shared" si="179"/>
        <v>-9376507.2264685277</v>
      </c>
      <c r="G312" s="13">
        <f t="shared" si="180"/>
        <v>-13086867.226468528</v>
      </c>
      <c r="H312" s="13">
        <f t="shared" si="181"/>
        <v>-13086.867226468528</v>
      </c>
      <c r="I312" s="13">
        <f t="shared" si="182"/>
        <v>4181773.8439583415</v>
      </c>
      <c r="J312" s="12">
        <f t="shared" si="203"/>
        <v>4181.7738439583418</v>
      </c>
      <c r="K312" s="13">
        <f t="shared" si="183"/>
        <v>13738752.719414895</v>
      </c>
      <c r="L312" s="13">
        <f t="shared" si="184"/>
        <v>4433.3997085916726</v>
      </c>
      <c r="M312" s="12">
        <f t="shared" si="185"/>
        <v>-1908.6277711353764</v>
      </c>
      <c r="N312" s="13">
        <f t="shared" si="186"/>
        <v>-4001.5213366158041</v>
      </c>
      <c r="O312" s="12">
        <f t="shared" si="187"/>
        <v>66.560214786916958</v>
      </c>
      <c r="P312" s="13">
        <f t="shared" si="188"/>
        <v>-1908627.7711353763</v>
      </c>
      <c r="Q312" s="13">
        <f t="shared" si="189"/>
        <v>-4001521.3366158041</v>
      </c>
      <c r="R312" s="13">
        <f t="shared" si="204"/>
        <v>4433399.7085916726</v>
      </c>
      <c r="S312" s="1">
        <f t="shared" si="190"/>
        <v>-12044155.639166003</v>
      </c>
      <c r="T312" s="1">
        <f t="shared" si="218"/>
        <v>6126463.3540206421</v>
      </c>
      <c r="U312" s="3">
        <f t="shared" si="191"/>
        <v>13512780.553557882</v>
      </c>
      <c r="V312" s="14">
        <f t="shared" si="222"/>
        <v>60348828127358.328</v>
      </c>
      <c r="W312" s="14">
        <f t="shared" si="192"/>
        <v>9827516488.070364</v>
      </c>
      <c r="X312" s="14">
        <f t="shared" si="193"/>
        <v>-29010959963</v>
      </c>
      <c r="Y312" s="14">
        <f t="shared" si="205"/>
        <v>-19183443474.929634</v>
      </c>
      <c r="Z312" s="12">
        <f t="shared" si="194"/>
        <v>85.867993893918722</v>
      </c>
      <c r="AA312" s="13">
        <f t="shared" si="206"/>
        <v>581932639.88940847</v>
      </c>
      <c r="AB312" s="12">
        <f t="shared" si="195"/>
        <v>19</v>
      </c>
      <c r="AC312" s="14">
        <f t="shared" si="196"/>
        <v>30628033</v>
      </c>
      <c r="AD312" s="2">
        <f t="shared" si="207"/>
        <v>0.30036227923333425</v>
      </c>
      <c r="AE312" s="3">
        <f t="shared" si="208"/>
        <v>5.2423107214162722E-3</v>
      </c>
      <c r="AF312" s="3">
        <f t="shared" si="209"/>
        <v>6378052.3587475838</v>
      </c>
      <c r="AG312" s="2">
        <f t="shared" si="210"/>
        <v>33436.03855699463</v>
      </c>
      <c r="AH312" s="2">
        <f t="shared" si="197"/>
        <v>-2.4381948894180172</v>
      </c>
      <c r="AI312" s="2">
        <f t="shared" si="198"/>
        <v>465.09500935736088</v>
      </c>
      <c r="AJ312" s="1">
        <f t="shared" si="199"/>
        <v>-19464919.585216112</v>
      </c>
      <c r="AK312" s="1">
        <f t="shared" si="200"/>
        <v>4148337.8054013471</v>
      </c>
      <c r="AL312" s="1">
        <f t="shared" si="219"/>
        <v>19902055.195548318</v>
      </c>
      <c r="AM312" s="1">
        <f t="shared" si="220"/>
        <v>-19765007.226468526</v>
      </c>
      <c r="AN312" s="1">
        <f t="shared" si="221"/>
        <v>4181773.8439583415</v>
      </c>
      <c r="AO312" s="2">
        <f t="shared" si="211"/>
        <v>2.4381948894180172</v>
      </c>
      <c r="AP312" s="2">
        <f t="shared" si="212"/>
        <v>-465.09500935736088</v>
      </c>
      <c r="AQ312" s="2">
        <f t="shared" si="213"/>
        <v>-1908.6277711353764</v>
      </c>
      <c r="AR312" s="1">
        <f t="shared" si="214"/>
        <v>-4001.5213366158041</v>
      </c>
      <c r="AS312" s="2">
        <f t="shared" si="215"/>
        <v>-1906.1895762459583</v>
      </c>
      <c r="AT312" s="2">
        <f t="shared" si="216"/>
        <v>-4466.6163459731652</v>
      </c>
      <c r="AU312" s="2">
        <f t="shared" si="217"/>
        <v>4856.3587473232883</v>
      </c>
    </row>
    <row r="313" spans="4:47" x14ac:dyDescent="0.2">
      <c r="D313" s="11">
        <f t="shared" si="201"/>
        <v>155</v>
      </c>
      <c r="E313" s="12">
        <f t="shared" si="202"/>
        <v>2.7052603405912108</v>
      </c>
      <c r="F313" s="13">
        <f t="shared" si="179"/>
        <v>-9415178.4456302375</v>
      </c>
      <c r="G313" s="13">
        <f t="shared" si="180"/>
        <v>-13125538.445630237</v>
      </c>
      <c r="H313" s="13">
        <f t="shared" si="181"/>
        <v>-13125.538445630238</v>
      </c>
      <c r="I313" s="13">
        <f t="shared" si="182"/>
        <v>4105106.7116009025</v>
      </c>
      <c r="J313" s="12">
        <f t="shared" si="203"/>
        <v>4105.1067116009026</v>
      </c>
      <c r="K313" s="13">
        <f t="shared" si="183"/>
        <v>13752514.701004621</v>
      </c>
      <c r="L313" s="13">
        <f t="shared" si="184"/>
        <v>4426.8466333687193</v>
      </c>
      <c r="M313" s="12">
        <f t="shared" si="185"/>
        <v>-1870.8662291869555</v>
      </c>
      <c r="N313" s="13">
        <f t="shared" si="186"/>
        <v>-4012.085575839048</v>
      </c>
      <c r="O313" s="12">
        <f t="shared" si="187"/>
        <v>66.395323544043009</v>
      </c>
      <c r="P313" s="13">
        <f t="shared" si="188"/>
        <v>-1870866.2291869554</v>
      </c>
      <c r="Q313" s="13">
        <f t="shared" si="189"/>
        <v>-4012085.5758390483</v>
      </c>
      <c r="R313" s="13">
        <f t="shared" si="204"/>
        <v>4426846.6333687194</v>
      </c>
      <c r="S313" s="1">
        <f t="shared" si="190"/>
        <v>-12116923.238735246</v>
      </c>
      <c r="T313" s="1">
        <f t="shared" si="218"/>
        <v>6025698.0718014184</v>
      </c>
      <c r="U313" s="3">
        <f t="shared" si="191"/>
        <v>13532511.445622854</v>
      </c>
      <c r="V313" s="14">
        <f t="shared" si="222"/>
        <v>60340888986776.805</v>
      </c>
      <c r="W313" s="14">
        <f t="shared" si="192"/>
        <v>9798485557.6839828</v>
      </c>
      <c r="X313" s="14">
        <f t="shared" si="193"/>
        <v>-28981929033</v>
      </c>
      <c r="Y313" s="14">
        <f t="shared" si="205"/>
        <v>-19183443475.316017</v>
      </c>
      <c r="Z313" s="12">
        <f t="shared" si="194"/>
        <v>85.827762500368209</v>
      </c>
      <c r="AA313" s="13">
        <f t="shared" si="206"/>
        <v>582523437.30015612</v>
      </c>
      <c r="AB313" s="12">
        <f t="shared" si="195"/>
        <v>19</v>
      </c>
      <c r="AC313" s="14">
        <f t="shared" si="196"/>
        <v>30659128</v>
      </c>
      <c r="AD313" s="2">
        <f t="shared" si="207"/>
        <v>0.3017477813710942</v>
      </c>
      <c r="AE313" s="3">
        <f t="shared" si="208"/>
        <v>5.2664922955136034E-3</v>
      </c>
      <c r="AF313" s="3">
        <f t="shared" si="209"/>
        <v>6378051.5483467616</v>
      </c>
      <c r="AG313" s="2">
        <f t="shared" si="210"/>
        <v>33590.269892913471</v>
      </c>
      <c r="AH313" s="2">
        <f t="shared" si="197"/>
        <v>-2.4494416181351322</v>
      </c>
      <c r="AI313" s="2">
        <f t="shared" si="198"/>
        <v>465.09495026198869</v>
      </c>
      <c r="AJ313" s="1">
        <f t="shared" si="199"/>
        <v>-19503589.993976999</v>
      </c>
      <c r="AK313" s="1">
        <f t="shared" si="200"/>
        <v>4071516.4417079892</v>
      </c>
      <c r="AL313" s="1">
        <f t="shared" si="219"/>
        <v>19924037.462027073</v>
      </c>
      <c r="AM313" s="1">
        <f t="shared" si="220"/>
        <v>-19803678.445630237</v>
      </c>
      <c r="AN313" s="1">
        <f t="shared" si="221"/>
        <v>4105106.7116009025</v>
      </c>
      <c r="AO313" s="2">
        <f t="shared" si="211"/>
        <v>2.4494416181351322</v>
      </c>
      <c r="AP313" s="2">
        <f t="shared" si="212"/>
        <v>-465.09495026198869</v>
      </c>
      <c r="AQ313" s="2">
        <f t="shared" si="213"/>
        <v>-1870.8662291869555</v>
      </c>
      <c r="AR313" s="1">
        <f t="shared" si="214"/>
        <v>-4012.085575839048</v>
      </c>
      <c r="AS313" s="2">
        <f t="shared" si="215"/>
        <v>-1868.4167875688204</v>
      </c>
      <c r="AT313" s="2">
        <f t="shared" si="216"/>
        <v>-4477.1805261010368</v>
      </c>
      <c r="AU313" s="2">
        <f t="shared" si="217"/>
        <v>4851.404616744242</v>
      </c>
    </row>
    <row r="314" spans="4:47" x14ac:dyDescent="0.2">
      <c r="D314" s="11">
        <f t="shared" si="201"/>
        <v>155.5</v>
      </c>
      <c r="E314" s="12">
        <f t="shared" si="202"/>
        <v>2.7139869868511823</v>
      </c>
      <c r="F314" s="13">
        <f t="shared" si="179"/>
        <v>-9453132.6625009682</v>
      </c>
      <c r="G314" s="13">
        <f t="shared" si="180"/>
        <v>-13163492.662500968</v>
      </c>
      <c r="H314" s="13">
        <f t="shared" si="181"/>
        <v>-13163.492662500968</v>
      </c>
      <c r="I314" s="13">
        <f t="shared" si="182"/>
        <v>4028126.9594738064</v>
      </c>
      <c r="J314" s="12">
        <f t="shared" si="203"/>
        <v>4028.1269594738064</v>
      </c>
      <c r="K314" s="13">
        <f t="shared" si="183"/>
        <v>13766021.42513793</v>
      </c>
      <c r="L314" s="13">
        <f t="shared" si="184"/>
        <v>4420.4184266524562</v>
      </c>
      <c r="M314" s="12">
        <f t="shared" si="185"/>
        <v>-1833.1176512458978</v>
      </c>
      <c r="N314" s="13">
        <f t="shared" si="186"/>
        <v>-4022.4095693227587</v>
      </c>
      <c r="O314" s="12">
        <f t="shared" si="187"/>
        <v>66.233861051500412</v>
      </c>
      <c r="P314" s="13">
        <f t="shared" si="188"/>
        <v>-1833117.6512458979</v>
      </c>
      <c r="Q314" s="13">
        <f t="shared" si="189"/>
        <v>-4022409.5693227588</v>
      </c>
      <c r="R314" s="13">
        <f t="shared" si="204"/>
        <v>4420418.4266524566</v>
      </c>
      <c r="S314" s="1">
        <f t="shared" si="190"/>
        <v>-12188614.44267985</v>
      </c>
      <c r="T314" s="1">
        <f t="shared" si="218"/>
        <v>5923873.8288283413</v>
      </c>
      <c r="U314" s="3">
        <f t="shared" si="191"/>
        <v>13551922.489897188</v>
      </c>
      <c r="V314" s="14">
        <f t="shared" si="222"/>
        <v>60332989482224.719</v>
      </c>
      <c r="W314" s="14">
        <f t="shared" si="192"/>
        <v>9770049533.3442879</v>
      </c>
      <c r="X314" s="14">
        <f t="shared" si="193"/>
        <v>-28953493009</v>
      </c>
      <c r="Y314" s="14">
        <f t="shared" si="205"/>
        <v>-19183443475.655712</v>
      </c>
      <c r="Z314" s="12">
        <f t="shared" si="194"/>
        <v>85.788107944839879</v>
      </c>
      <c r="AA314" s="13">
        <f t="shared" si="206"/>
        <v>583103403.24443924</v>
      </c>
      <c r="AB314" s="12">
        <f t="shared" si="195"/>
        <v>19</v>
      </c>
      <c r="AC314" s="14">
        <f t="shared" si="196"/>
        <v>30689652</v>
      </c>
      <c r="AD314" s="2">
        <f t="shared" si="207"/>
        <v>0.30313328350885416</v>
      </c>
      <c r="AE314" s="3">
        <f t="shared" si="208"/>
        <v>5.2906738696109346E-3</v>
      </c>
      <c r="AF314" s="3">
        <f t="shared" si="209"/>
        <v>6378050.7342163827</v>
      </c>
      <c r="AG314" s="2">
        <f t="shared" si="210"/>
        <v>33744.501209190457</v>
      </c>
      <c r="AH314" s="2">
        <f t="shared" si="197"/>
        <v>-2.4606883454199404</v>
      </c>
      <c r="AI314" s="2">
        <f t="shared" si="198"/>
        <v>465.09489089465291</v>
      </c>
      <c r="AJ314" s="1">
        <f t="shared" si="199"/>
        <v>-19541543.396717351</v>
      </c>
      <c r="AK314" s="1">
        <f t="shared" si="200"/>
        <v>3994382.4582646159</v>
      </c>
      <c r="AL314" s="1">
        <f t="shared" si="219"/>
        <v>19945601.258139089</v>
      </c>
      <c r="AM314" s="1">
        <f t="shared" si="220"/>
        <v>-19841632.66250097</v>
      </c>
      <c r="AN314" s="1">
        <f t="shared" si="221"/>
        <v>4028126.9594738064</v>
      </c>
      <c r="AO314" s="2">
        <f t="shared" si="211"/>
        <v>2.4606883454199404</v>
      </c>
      <c r="AP314" s="2">
        <f t="shared" si="212"/>
        <v>-465.09489089465291</v>
      </c>
      <c r="AQ314" s="2">
        <f t="shared" si="213"/>
        <v>-1833.1176512458978</v>
      </c>
      <c r="AR314" s="1">
        <f t="shared" si="214"/>
        <v>-4022.4095693227587</v>
      </c>
      <c r="AS314" s="2">
        <f t="shared" si="215"/>
        <v>-1830.656962900478</v>
      </c>
      <c r="AT314" s="2">
        <f t="shared" si="216"/>
        <v>-4487.5044602174112</v>
      </c>
      <c r="AU314" s="2">
        <f t="shared" si="217"/>
        <v>4846.5452846627932</v>
      </c>
    </row>
    <row r="315" spans="4:47" x14ac:dyDescent="0.2">
      <c r="D315" s="11">
        <f t="shared" si="201"/>
        <v>156</v>
      </c>
      <c r="E315" s="12">
        <f t="shared" si="202"/>
        <v>2.7227136331111539</v>
      </c>
      <c r="F315" s="13">
        <f t="shared" si="179"/>
        <v>-9490366.9867201578</v>
      </c>
      <c r="G315" s="13">
        <f t="shared" si="180"/>
        <v>-13200726.986720158</v>
      </c>
      <c r="H315" s="13">
        <f t="shared" si="181"/>
        <v>-13200.726986720158</v>
      </c>
      <c r="I315" s="13">
        <f t="shared" si="182"/>
        <v>3950840.4498832203</v>
      </c>
      <c r="J315" s="12">
        <f t="shared" si="203"/>
        <v>3950.8404498832201</v>
      </c>
      <c r="K315" s="13">
        <f t="shared" si="183"/>
        <v>13779271.86894704</v>
      </c>
      <c r="L315" s="13">
        <f t="shared" si="184"/>
        <v>4414.115366082593</v>
      </c>
      <c r="M315" s="12">
        <f t="shared" si="185"/>
        <v>-1795.3824661497415</v>
      </c>
      <c r="N315" s="13">
        <f t="shared" si="186"/>
        <v>-4032.4950421951589</v>
      </c>
      <c r="O315" s="12">
        <f t="shared" si="187"/>
        <v>66.075817314353642</v>
      </c>
      <c r="P315" s="13">
        <f t="shared" si="188"/>
        <v>-1795382.4661497416</v>
      </c>
      <c r="Q315" s="13">
        <f t="shared" si="189"/>
        <v>-4032495.042195159</v>
      </c>
      <c r="R315" s="13">
        <f t="shared" si="204"/>
        <v>4414115.3660825929</v>
      </c>
      <c r="S315" s="1">
        <f t="shared" si="190"/>
        <v>-12259209.942261141</v>
      </c>
      <c r="T315" s="1">
        <f t="shared" si="218"/>
        <v>5821003.3124133972</v>
      </c>
      <c r="U315" s="3">
        <f t="shared" si="191"/>
        <v>13571009.836101444</v>
      </c>
      <c r="V315" s="14">
        <f t="shared" si="222"/>
        <v>60325135797596.367</v>
      </c>
      <c r="W315" s="14">
        <f t="shared" si="192"/>
        <v>9742207232.543232</v>
      </c>
      <c r="X315" s="14">
        <f t="shared" si="193"/>
        <v>-28925650708</v>
      </c>
      <c r="Y315" s="14">
        <f t="shared" si="205"/>
        <v>-19183443475.456768</v>
      </c>
      <c r="Z315" s="12">
        <f t="shared" si="194"/>
        <v>85.74904311507693</v>
      </c>
      <c r="AA315" s="13">
        <f t="shared" si="206"/>
        <v>583672493.55554891</v>
      </c>
      <c r="AB315" s="12">
        <f t="shared" si="195"/>
        <v>19</v>
      </c>
      <c r="AC315" s="14">
        <f t="shared" si="196"/>
        <v>30719604</v>
      </c>
      <c r="AD315" s="2">
        <f t="shared" si="207"/>
        <v>0.30451878564661411</v>
      </c>
      <c r="AE315" s="3">
        <f t="shared" si="208"/>
        <v>5.3148554437082657E-3</v>
      </c>
      <c r="AF315" s="3">
        <f t="shared" si="209"/>
        <v>6378049.916356449</v>
      </c>
      <c r="AG315" s="2">
        <f t="shared" si="210"/>
        <v>33898.732505735396</v>
      </c>
      <c r="AH315" s="2">
        <f t="shared" si="197"/>
        <v>-2.4719350712658645</v>
      </c>
      <c r="AI315" s="2">
        <f t="shared" si="198"/>
        <v>465.09483125535354</v>
      </c>
      <c r="AJ315" s="1">
        <f t="shared" si="199"/>
        <v>-19578776.903076608</v>
      </c>
      <c r="AK315" s="1">
        <f t="shared" si="200"/>
        <v>3916941.7173774848</v>
      </c>
      <c r="AL315" s="1">
        <f t="shared" si="219"/>
        <v>19966745.789882191</v>
      </c>
      <c r="AM315" s="1">
        <f t="shared" si="220"/>
        <v>-19878866.98672016</v>
      </c>
      <c r="AN315" s="1">
        <f t="shared" si="221"/>
        <v>3950840.4498832203</v>
      </c>
      <c r="AO315" s="2">
        <f t="shared" si="211"/>
        <v>2.4719350712658645</v>
      </c>
      <c r="AP315" s="2">
        <f t="shared" si="212"/>
        <v>-465.09483125535354</v>
      </c>
      <c r="AQ315" s="2">
        <f t="shared" si="213"/>
        <v>-1795.3824661497415</v>
      </c>
      <c r="AR315" s="1">
        <f t="shared" si="214"/>
        <v>-4032.4950421951589</v>
      </c>
      <c r="AS315" s="2">
        <f t="shared" si="215"/>
        <v>-1792.9105310784757</v>
      </c>
      <c r="AT315" s="2">
        <f t="shared" si="216"/>
        <v>-4497.5898734505126</v>
      </c>
      <c r="AU315" s="2">
        <f t="shared" si="217"/>
        <v>4841.7809576866139</v>
      </c>
    </row>
    <row r="316" spans="4:47" x14ac:dyDescent="0.2">
      <c r="D316" s="11">
        <f t="shared" si="201"/>
        <v>156.5</v>
      </c>
      <c r="E316" s="12">
        <f t="shared" si="202"/>
        <v>2.7314402793711259</v>
      </c>
      <c r="F316" s="13">
        <f t="shared" si="179"/>
        <v>-9526878.5827498604</v>
      </c>
      <c r="G316" s="13">
        <f t="shared" si="180"/>
        <v>-13237238.58274986</v>
      </c>
      <c r="H316" s="13">
        <f t="shared" si="181"/>
        <v>-13237.23858274986</v>
      </c>
      <c r="I316" s="13">
        <f t="shared" si="182"/>
        <v>3873253.0684960699</v>
      </c>
      <c r="J316" s="12">
        <f t="shared" si="203"/>
        <v>3873.2530684960698</v>
      </c>
      <c r="K316" s="13">
        <f t="shared" si="183"/>
        <v>13792265.028966626</v>
      </c>
      <c r="L316" s="13">
        <f t="shared" si="184"/>
        <v>4407.93772518477</v>
      </c>
      <c r="M316" s="12">
        <f t="shared" si="185"/>
        <v>-1757.6610637978943</v>
      </c>
      <c r="N316" s="13">
        <f t="shared" si="186"/>
        <v>-4042.34369814294</v>
      </c>
      <c r="O316" s="12">
        <f t="shared" si="187"/>
        <v>65.921182555946331</v>
      </c>
      <c r="P316" s="13">
        <f t="shared" si="188"/>
        <v>-1757661.0637978942</v>
      </c>
      <c r="Q316" s="13">
        <f t="shared" si="189"/>
        <v>-4042343.6981429402</v>
      </c>
      <c r="R316" s="13">
        <f t="shared" si="204"/>
        <v>4407937.7251847703</v>
      </c>
      <c r="S316" s="1">
        <f t="shared" si="190"/>
        <v>-12328690.583254162</v>
      </c>
      <c r="T316" s="1">
        <f t="shared" si="218"/>
        <v>5717099.6410041954</v>
      </c>
      <c r="U316" s="3">
        <f t="shared" si="191"/>
        <v>13589769.67438338</v>
      </c>
      <c r="V316" s="14">
        <f t="shared" si="222"/>
        <v>60317334074524.742</v>
      </c>
      <c r="W316" s="14">
        <f t="shared" si="192"/>
        <v>9714957494.5535412</v>
      </c>
      <c r="X316" s="14">
        <f t="shared" si="193"/>
        <v>-28898400970</v>
      </c>
      <c r="Y316" s="14">
        <f t="shared" si="205"/>
        <v>-19183443475.446457</v>
      </c>
      <c r="Z316" s="12">
        <f t="shared" si="194"/>
        <v>85.710580724995424</v>
      </c>
      <c r="AA316" s="13">
        <f t="shared" si="206"/>
        <v>584230664.89512491</v>
      </c>
      <c r="AB316" s="12">
        <f t="shared" si="195"/>
        <v>19</v>
      </c>
      <c r="AC316" s="14">
        <f t="shared" si="196"/>
        <v>30748982</v>
      </c>
      <c r="AD316" s="2">
        <f t="shared" si="207"/>
        <v>0.30590428778437406</v>
      </c>
      <c r="AE316" s="3">
        <f t="shared" si="208"/>
        <v>5.3390370178055969E-3</v>
      </c>
      <c r="AF316" s="3">
        <f t="shared" si="209"/>
        <v>6378049.0947669595</v>
      </c>
      <c r="AG316" s="2">
        <f t="shared" si="210"/>
        <v>34052.963782458093</v>
      </c>
      <c r="AH316" s="2">
        <f t="shared" si="197"/>
        <v>-2.483181795666328</v>
      </c>
      <c r="AI316" s="2">
        <f t="shared" si="198"/>
        <v>465.0947713440907</v>
      </c>
      <c r="AJ316" s="1">
        <f t="shared" si="199"/>
        <v>-19615287.677516818</v>
      </c>
      <c r="AK316" s="1">
        <f t="shared" si="200"/>
        <v>3839200.1047136118</v>
      </c>
      <c r="AL316" s="1">
        <f t="shared" si="219"/>
        <v>19987470.278046098</v>
      </c>
      <c r="AM316" s="1">
        <f t="shared" si="220"/>
        <v>-19915378.582749858</v>
      </c>
      <c r="AN316" s="1">
        <f t="shared" si="221"/>
        <v>3873253.0684960699</v>
      </c>
      <c r="AO316" s="2">
        <f t="shared" si="211"/>
        <v>2.483181795666328</v>
      </c>
      <c r="AP316" s="2">
        <f t="shared" si="212"/>
        <v>-465.0947713440907</v>
      </c>
      <c r="AQ316" s="2">
        <f t="shared" si="213"/>
        <v>-1757.6610637978943</v>
      </c>
      <c r="AR316" s="1">
        <f t="shared" si="214"/>
        <v>-4042.34369814294</v>
      </c>
      <c r="AS316" s="2">
        <f t="shared" si="215"/>
        <v>-1755.177882002228</v>
      </c>
      <c r="AT316" s="2">
        <f t="shared" si="216"/>
        <v>-4507.4384694870305</v>
      </c>
      <c r="AU316" s="2">
        <f t="shared" si="217"/>
        <v>4837.1118401047343</v>
      </c>
    </row>
    <row r="317" spans="4:47" x14ac:dyDescent="0.2">
      <c r="D317" s="11">
        <f t="shared" si="201"/>
        <v>157</v>
      </c>
      <c r="E317" s="12">
        <f t="shared" si="202"/>
        <v>2.7401669256310974</v>
      </c>
      <c r="F317" s="13">
        <f t="shared" si="179"/>
        <v>-9562664.6700906772</v>
      </c>
      <c r="G317" s="13">
        <f t="shared" si="180"/>
        <v>-13273024.670090677</v>
      </c>
      <c r="H317" s="13">
        <f t="shared" si="181"/>
        <v>-13273.024670090677</v>
      </c>
      <c r="I317" s="13">
        <f t="shared" si="182"/>
        <v>3795370.723891844</v>
      </c>
      <c r="J317" s="12">
        <f t="shared" si="203"/>
        <v>3795.3707238918441</v>
      </c>
      <c r="K317" s="13">
        <f t="shared" si="183"/>
        <v>13804999.921210106</v>
      </c>
      <c r="L317" s="13">
        <f t="shared" si="184"/>
        <v>4401.8857732966098</v>
      </c>
      <c r="M317" s="12">
        <f t="shared" si="185"/>
        <v>-1719.9537956810636</v>
      </c>
      <c r="N317" s="13">
        <f t="shared" si="186"/>
        <v>-4051.9572186627779</v>
      </c>
      <c r="O317" s="12">
        <f t="shared" si="187"/>
        <v>65.769947217159171</v>
      </c>
      <c r="P317" s="13">
        <f t="shared" si="188"/>
        <v>-1719953.7956810636</v>
      </c>
      <c r="Q317" s="13">
        <f t="shared" si="189"/>
        <v>-4051957.2186627779</v>
      </c>
      <c r="R317" s="13">
        <f t="shared" si="204"/>
        <v>4401885.7732966095</v>
      </c>
      <c r="S317" s="1">
        <f t="shared" si="190"/>
        <v>-12397037.377281683</v>
      </c>
      <c r="T317" s="1">
        <f t="shared" si="218"/>
        <v>5612176.3629332772</v>
      </c>
      <c r="U317" s="3">
        <f t="shared" si="191"/>
        <v>13608198.237179898</v>
      </c>
      <c r="V317" s="14">
        <f t="shared" si="222"/>
        <v>60309590408037.617</v>
      </c>
      <c r="W317" s="14">
        <f t="shared" si="192"/>
        <v>9688299180.5755463</v>
      </c>
      <c r="X317" s="14">
        <f t="shared" si="193"/>
        <v>-28871742656</v>
      </c>
      <c r="Y317" s="14">
        <f t="shared" si="205"/>
        <v>-19183443475.424454</v>
      </c>
      <c r="Z317" s="12">
        <f t="shared" si="194"/>
        <v>85.67273330980376</v>
      </c>
      <c r="AA317" s="13">
        <f t="shared" si="206"/>
        <v>584777874.75618291</v>
      </c>
      <c r="AB317" s="12">
        <f t="shared" si="195"/>
        <v>19</v>
      </c>
      <c r="AC317" s="14">
        <f t="shared" si="196"/>
        <v>30777782</v>
      </c>
      <c r="AD317" s="2">
        <f t="shared" si="207"/>
        <v>0.30728978992213402</v>
      </c>
      <c r="AE317" s="3">
        <f t="shared" si="208"/>
        <v>5.363218591902928E-3</v>
      </c>
      <c r="AF317" s="3">
        <f t="shared" si="209"/>
        <v>6378048.2694479153</v>
      </c>
      <c r="AG317" s="2">
        <f t="shared" si="210"/>
        <v>34207.195039268379</v>
      </c>
      <c r="AH317" s="2">
        <f t="shared" si="197"/>
        <v>-2.4944285186147548</v>
      </c>
      <c r="AI317" s="2">
        <f t="shared" si="198"/>
        <v>465.09471116086439</v>
      </c>
      <c r="AJ317" s="1">
        <f t="shared" si="199"/>
        <v>-19651072.939538591</v>
      </c>
      <c r="AK317" s="1">
        <f t="shared" si="200"/>
        <v>3761163.5288525755</v>
      </c>
      <c r="AL317" s="1">
        <f t="shared" si="219"/>
        <v>20007773.958285231</v>
      </c>
      <c r="AM317" s="1">
        <f t="shared" si="220"/>
        <v>-19951164.670090675</v>
      </c>
      <c r="AN317" s="1">
        <f t="shared" si="221"/>
        <v>3795370.723891844</v>
      </c>
      <c r="AO317" s="2">
        <f t="shared" si="211"/>
        <v>2.4944285186147548</v>
      </c>
      <c r="AP317" s="2">
        <f t="shared" si="212"/>
        <v>-465.09471116086439</v>
      </c>
      <c r="AQ317" s="2">
        <f t="shared" si="213"/>
        <v>-1719.9537956810636</v>
      </c>
      <c r="AR317" s="1">
        <f t="shared" si="214"/>
        <v>-4051.9572186627779</v>
      </c>
      <c r="AS317" s="2">
        <f t="shared" si="215"/>
        <v>-1717.4593671624489</v>
      </c>
      <c r="AT317" s="2">
        <f t="shared" si="216"/>
        <v>-4517.0519298236422</v>
      </c>
      <c r="AU317" s="2">
        <f t="shared" si="217"/>
        <v>4832.5381337944482</v>
      </c>
    </row>
    <row r="318" spans="4:47" x14ac:dyDescent="0.2">
      <c r="D318" s="11">
        <f t="shared" si="201"/>
        <v>157.5</v>
      </c>
      <c r="E318" s="12">
        <f t="shared" si="202"/>
        <v>2.748893571891069</v>
      </c>
      <c r="F318" s="13">
        <f t="shared" si="179"/>
        <v>-9597722.5234935023</v>
      </c>
      <c r="G318" s="13">
        <f t="shared" si="180"/>
        <v>-13308082.523493502</v>
      </c>
      <c r="H318" s="13">
        <f t="shared" si="181"/>
        <v>-13308.082523493502</v>
      </c>
      <c r="I318" s="13">
        <f t="shared" si="182"/>
        <v>3717199.347112624</v>
      </c>
      <c r="J318" s="12">
        <f t="shared" si="203"/>
        <v>3717.1993471126239</v>
      </c>
      <c r="K318" s="13">
        <f t="shared" si="183"/>
        <v>13817475.581244489</v>
      </c>
      <c r="L318" s="13">
        <f t="shared" si="184"/>
        <v>4395.9597754936385</v>
      </c>
      <c r="M318" s="12">
        <f t="shared" si="185"/>
        <v>-1682.2609754247753</v>
      </c>
      <c r="N318" s="13">
        <f t="shared" si="186"/>
        <v>-4061.3372623214836</v>
      </c>
      <c r="O318" s="12">
        <f t="shared" si="187"/>
        <v>65.622101955656845</v>
      </c>
      <c r="P318" s="13">
        <f t="shared" si="188"/>
        <v>-1682260.9754247754</v>
      </c>
      <c r="Q318" s="13">
        <f t="shared" si="189"/>
        <v>-4061337.2623214838</v>
      </c>
      <c r="R318" s="13">
        <f t="shared" si="204"/>
        <v>4395959.7754936386</v>
      </c>
      <c r="S318" s="1">
        <f t="shared" si="190"/>
        <v>-12464231.513187906</v>
      </c>
      <c r="T318" s="1">
        <f t="shared" si="218"/>
        <v>5506247.4548280537</v>
      </c>
      <c r="U318" s="3">
        <f t="shared" si="191"/>
        <v>13626291.801078783</v>
      </c>
      <c r="V318" s="14">
        <f t="shared" si="222"/>
        <v>60301910842235.508</v>
      </c>
      <c r="W318" s="14">
        <f t="shared" si="192"/>
        <v>9662231173.8790398</v>
      </c>
      <c r="X318" s="14">
        <f t="shared" si="193"/>
        <v>-28845674649</v>
      </c>
      <c r="Y318" s="14">
        <f t="shared" si="205"/>
        <v>-19183443475.12096</v>
      </c>
      <c r="Z318" s="12">
        <f t="shared" si="194"/>
        <v>85.635513221143995</v>
      </c>
      <c r="AA318" s="13">
        <f t="shared" si="206"/>
        <v>585314081.46655786</v>
      </c>
      <c r="AB318" s="12">
        <f t="shared" si="195"/>
        <v>19</v>
      </c>
      <c r="AC318" s="14">
        <f t="shared" si="196"/>
        <v>30806004</v>
      </c>
      <c r="AD318" s="2">
        <f t="shared" si="207"/>
        <v>0.30867529205989397</v>
      </c>
      <c r="AE318" s="3">
        <f t="shared" si="208"/>
        <v>5.3874001660002592E-3</v>
      </c>
      <c r="AF318" s="3">
        <f t="shared" si="209"/>
        <v>6378047.4403993171</v>
      </c>
      <c r="AG318" s="2">
        <f t="shared" si="210"/>
        <v>34361.426276076054</v>
      </c>
      <c r="AH318" s="2">
        <f t="shared" si="197"/>
        <v>-2.5056752401045679</v>
      </c>
      <c r="AI318" s="2">
        <f t="shared" si="198"/>
        <v>465.09465070567467</v>
      </c>
      <c r="AJ318" s="1">
        <f t="shared" si="199"/>
        <v>-19686129.963892817</v>
      </c>
      <c r="AK318" s="1">
        <f t="shared" si="200"/>
        <v>3682837.9208365479</v>
      </c>
      <c r="AL318" s="1">
        <f t="shared" si="219"/>
        <v>20027656.081190087</v>
      </c>
      <c r="AM318" s="1">
        <f t="shared" si="220"/>
        <v>-19986222.523493502</v>
      </c>
      <c r="AN318" s="1">
        <f t="shared" si="221"/>
        <v>3717199.347112624</v>
      </c>
      <c r="AO318" s="2">
        <f t="shared" si="211"/>
        <v>2.5056752401045679</v>
      </c>
      <c r="AP318" s="2">
        <f t="shared" si="212"/>
        <v>-465.09465070567467</v>
      </c>
      <c r="AQ318" s="2">
        <f t="shared" si="213"/>
        <v>-1682.2609754247753</v>
      </c>
      <c r="AR318" s="1">
        <f t="shared" si="214"/>
        <v>-4061.3372623214836</v>
      </c>
      <c r="AS318" s="2">
        <f t="shared" si="215"/>
        <v>-1679.7553001846707</v>
      </c>
      <c r="AT318" s="2">
        <f t="shared" si="216"/>
        <v>-4526.4319130271579</v>
      </c>
      <c r="AU318" s="2">
        <f t="shared" si="217"/>
        <v>4828.0600381280665</v>
      </c>
    </row>
    <row r="319" spans="4:47" x14ac:dyDescent="0.2">
      <c r="D319" s="11">
        <f t="shared" si="201"/>
        <v>158</v>
      </c>
      <c r="E319" s="12">
        <f t="shared" si="202"/>
        <v>2.7576202181510405</v>
      </c>
      <c r="F319" s="13">
        <f t="shared" si="179"/>
        <v>-9632049.4731670693</v>
      </c>
      <c r="G319" s="13">
        <f t="shared" si="180"/>
        <v>-13342409.473167069</v>
      </c>
      <c r="H319" s="13">
        <f t="shared" si="181"/>
        <v>-13342.40947316707</v>
      </c>
      <c r="I319" s="13">
        <f t="shared" si="182"/>
        <v>3638744.8912113998</v>
      </c>
      <c r="J319" s="12">
        <f t="shared" si="203"/>
        <v>3638.7448912114</v>
      </c>
      <c r="K319" s="13">
        <f t="shared" si="183"/>
        <v>13829691.064263707</v>
      </c>
      <c r="L319" s="13">
        <f t="shared" si="184"/>
        <v>4390.1599925151822</v>
      </c>
      <c r="M319" s="12">
        <f t="shared" si="185"/>
        <v>-1644.5828793469389</v>
      </c>
      <c r="N319" s="13">
        <f t="shared" si="186"/>
        <v>-4070.4854640251247</v>
      </c>
      <c r="O319" s="12">
        <f t="shared" si="187"/>
        <v>65.477637645126151</v>
      </c>
      <c r="P319" s="13">
        <f t="shared" si="188"/>
        <v>-1644582.8793469388</v>
      </c>
      <c r="Q319" s="13">
        <f t="shared" si="189"/>
        <v>-4070485.4640251244</v>
      </c>
      <c r="R319" s="13">
        <f t="shared" si="204"/>
        <v>4390159.9925151812</v>
      </c>
      <c r="S319" s="1">
        <f t="shared" si="190"/>
        <v>-12530254.368440893</v>
      </c>
      <c r="T319" s="1">
        <f t="shared" si="218"/>
        <v>5399327.3196775755</v>
      </c>
      <c r="U319" s="3">
        <f t="shared" si="191"/>
        <v>13644046.688678864</v>
      </c>
      <c r="V319" s="14">
        <f t="shared" si="222"/>
        <v>60294301365995.078</v>
      </c>
      <c r="W319" s="14">
        <f t="shared" si="192"/>
        <v>9636752379.9404526</v>
      </c>
      <c r="X319" s="14">
        <f t="shared" si="193"/>
        <v>-28820195855</v>
      </c>
      <c r="Y319" s="14">
        <f t="shared" si="205"/>
        <v>-19183443475.059547</v>
      </c>
      <c r="Z319" s="12">
        <f t="shared" si="194"/>
        <v>85.598932622254736</v>
      </c>
      <c r="AA319" s="13">
        <f t="shared" si="206"/>
        <v>585839244.19211209</v>
      </c>
      <c r="AB319" s="12">
        <f t="shared" si="195"/>
        <v>19</v>
      </c>
      <c r="AC319" s="14">
        <f t="shared" si="196"/>
        <v>30833644</v>
      </c>
      <c r="AD319" s="2">
        <f t="shared" si="207"/>
        <v>0.31006079419765392</v>
      </c>
      <c r="AE319" s="3">
        <f t="shared" si="208"/>
        <v>5.4115817400975904E-3</v>
      </c>
      <c r="AF319" s="3">
        <f t="shared" si="209"/>
        <v>6378046.6076211641</v>
      </c>
      <c r="AG319" s="2">
        <f t="shared" si="210"/>
        <v>34515.657492790939</v>
      </c>
      <c r="AH319" s="2">
        <f t="shared" si="197"/>
        <v>-2.5169219601290882</v>
      </c>
      <c r="AI319" s="2">
        <f t="shared" si="198"/>
        <v>465.09458997852147</v>
      </c>
      <c r="AJ319" s="1">
        <f t="shared" si="199"/>
        <v>-19720456.080788232</v>
      </c>
      <c r="AK319" s="1">
        <f t="shared" si="200"/>
        <v>3604229.233718609</v>
      </c>
      <c r="AL319" s="1">
        <f t="shared" si="219"/>
        <v>20047115.912357304</v>
      </c>
      <c r="AM319" s="1">
        <f t="shared" si="220"/>
        <v>-20020549.473167069</v>
      </c>
      <c r="AN319" s="1">
        <f t="shared" si="221"/>
        <v>3638744.8912113998</v>
      </c>
      <c r="AO319" s="2">
        <f t="shared" si="211"/>
        <v>2.5169219601290882</v>
      </c>
      <c r="AP319" s="2">
        <f t="shared" si="212"/>
        <v>-465.09458997852147</v>
      </c>
      <c r="AQ319" s="2">
        <f t="shared" si="213"/>
        <v>-1644.5828793469389</v>
      </c>
      <c r="AR319" s="1">
        <f t="shared" si="214"/>
        <v>-4070.4854640251247</v>
      </c>
      <c r="AS319" s="2">
        <f t="shared" si="215"/>
        <v>-1642.0659573868097</v>
      </c>
      <c r="AT319" s="2">
        <f t="shared" si="216"/>
        <v>-4535.5800540036462</v>
      </c>
      <c r="AU319" s="2">
        <f t="shared" si="217"/>
        <v>4823.6777498796891</v>
      </c>
    </row>
    <row r="320" spans="4:47" x14ac:dyDescent="0.2">
      <c r="D320" s="11">
        <f t="shared" si="201"/>
        <v>158.5</v>
      </c>
      <c r="E320" s="12">
        <f t="shared" si="202"/>
        <v>2.7663468644110125</v>
      </c>
      <c r="F320" s="13">
        <f t="shared" si="179"/>
        <v>-9665642.904981263</v>
      </c>
      <c r="G320" s="13">
        <f t="shared" si="180"/>
        <v>-13376002.904981263</v>
      </c>
      <c r="H320" s="13">
        <f t="shared" si="181"/>
        <v>-13376.002904981264</v>
      </c>
      <c r="I320" s="13">
        <f t="shared" si="182"/>
        <v>3560013.3307987265</v>
      </c>
      <c r="J320" s="12">
        <f t="shared" si="203"/>
        <v>3560.0133307987267</v>
      </c>
      <c r="K320" s="13">
        <f t="shared" si="183"/>
        <v>13841645.44516048</v>
      </c>
      <c r="L320" s="13">
        <f t="shared" si="184"/>
        <v>4384.4866806902965</v>
      </c>
      <c r="M320" s="12">
        <f t="shared" si="185"/>
        <v>-1606.919747029335</v>
      </c>
      <c r="N320" s="13">
        <f t="shared" si="186"/>
        <v>-4079.4034342974451</v>
      </c>
      <c r="O320" s="12">
        <f t="shared" si="187"/>
        <v>65.336545374506471</v>
      </c>
      <c r="P320" s="13">
        <f t="shared" si="188"/>
        <v>-1606919.747029335</v>
      </c>
      <c r="Q320" s="13">
        <f t="shared" si="189"/>
        <v>-4079403.4342974452</v>
      </c>
      <c r="R320" s="13">
        <f t="shared" si="204"/>
        <v>4384486.680690296</v>
      </c>
      <c r="S320" s="1">
        <f t="shared" si="190"/>
        <v>-12595087.520551844</v>
      </c>
      <c r="T320" s="1">
        <f t="shared" si="218"/>
        <v>5291430.7845524773</v>
      </c>
      <c r="U320" s="3">
        <f t="shared" si="191"/>
        <v>13661459.270446567</v>
      </c>
      <c r="V320" s="14">
        <f t="shared" si="222"/>
        <v>60286767908701.32</v>
      </c>
      <c r="W320" s="14">
        <f t="shared" si="192"/>
        <v>9611861726.5753078</v>
      </c>
      <c r="X320" s="14">
        <f t="shared" si="193"/>
        <v>-28795305202</v>
      </c>
      <c r="Y320" s="14">
        <f t="shared" si="205"/>
        <v>-19183443475.42469</v>
      </c>
      <c r="Z320" s="12">
        <f t="shared" si="194"/>
        <v>85.563003483170093</v>
      </c>
      <c r="AA320" s="13">
        <f t="shared" si="206"/>
        <v>586353322.9397167</v>
      </c>
      <c r="AB320" s="12">
        <f t="shared" si="195"/>
        <v>19</v>
      </c>
      <c r="AC320" s="14">
        <f t="shared" si="196"/>
        <v>30860701</v>
      </c>
      <c r="AD320" s="2">
        <f t="shared" si="207"/>
        <v>0.31144629633541387</v>
      </c>
      <c r="AE320" s="3">
        <f t="shared" si="208"/>
        <v>5.4357633141949224E-3</v>
      </c>
      <c r="AF320" s="3">
        <f t="shared" si="209"/>
        <v>6378045.7711134581</v>
      </c>
      <c r="AG320" s="2">
        <f t="shared" si="210"/>
        <v>34669.888689322841</v>
      </c>
      <c r="AH320" s="2">
        <f t="shared" si="197"/>
        <v>-2.5281686786819453</v>
      </c>
      <c r="AI320" s="2">
        <f t="shared" si="198"/>
        <v>465.09452897940491</v>
      </c>
      <c r="AJ320" s="1">
        <f t="shared" si="199"/>
        <v>-19754048.676094722</v>
      </c>
      <c r="AK320" s="1">
        <f t="shared" si="200"/>
        <v>3525343.4421094037</v>
      </c>
      <c r="AL320" s="1">
        <f t="shared" si="219"/>
        <v>20066152.732458293</v>
      </c>
      <c r="AM320" s="1">
        <f t="shared" si="220"/>
        <v>-20054142.904981263</v>
      </c>
      <c r="AN320" s="1">
        <f t="shared" si="221"/>
        <v>3560013.3307987265</v>
      </c>
      <c r="AO320" s="2">
        <f t="shared" si="211"/>
        <v>2.5281686786819453</v>
      </c>
      <c r="AP320" s="2">
        <f t="shared" si="212"/>
        <v>-465.09452897940491</v>
      </c>
      <c r="AQ320" s="2">
        <f t="shared" si="213"/>
        <v>-1606.919747029335</v>
      </c>
      <c r="AR320" s="1">
        <f t="shared" si="214"/>
        <v>-4079.4034342974451</v>
      </c>
      <c r="AS320" s="2">
        <f t="shared" si="215"/>
        <v>-1604.3915783506529</v>
      </c>
      <c r="AT320" s="2">
        <f t="shared" si="216"/>
        <v>-4544.49796327685</v>
      </c>
      <c r="AU320" s="2">
        <f t="shared" si="217"/>
        <v>4819.3914631320349</v>
      </c>
    </row>
    <row r="321" spans="4:47" x14ac:dyDescent="0.2">
      <c r="D321" s="11">
        <f t="shared" si="201"/>
        <v>159</v>
      </c>
      <c r="E321" s="12">
        <f t="shared" si="202"/>
        <v>2.7750735106709841</v>
      </c>
      <c r="F321" s="13">
        <f t="shared" si="179"/>
        <v>-9698500.2606661804</v>
      </c>
      <c r="G321" s="13">
        <f t="shared" si="180"/>
        <v>-13408860.26066618</v>
      </c>
      <c r="H321" s="13">
        <f t="shared" si="181"/>
        <v>-13408.860260666181</v>
      </c>
      <c r="I321" s="13">
        <f t="shared" si="182"/>
        <v>3481010.6615877701</v>
      </c>
      <c r="J321" s="12">
        <f t="shared" si="203"/>
        <v>3481.0106615877703</v>
      </c>
      <c r="K321" s="13">
        <f t="shared" si="183"/>
        <v>13853337.818596659</v>
      </c>
      <c r="L321" s="13">
        <f t="shared" si="184"/>
        <v>4378.9400918638221</v>
      </c>
      <c r="M321" s="12">
        <f t="shared" si="185"/>
        <v>-1569.2717819029463</v>
      </c>
      <c r="N321" s="13">
        <f t="shared" si="186"/>
        <v>-4088.0927585679228</v>
      </c>
      <c r="O321" s="12">
        <f t="shared" si="187"/>
        <v>65.198816447214142</v>
      </c>
      <c r="P321" s="13">
        <f t="shared" si="188"/>
        <v>-1569271.7819029463</v>
      </c>
      <c r="Q321" s="13">
        <f t="shared" si="189"/>
        <v>-4088092.7585679227</v>
      </c>
      <c r="R321" s="13">
        <f t="shared" si="204"/>
        <v>4378940.0918638222</v>
      </c>
      <c r="S321" s="1">
        <f t="shared" si="190"/>
        <v>-12658712.75849973</v>
      </c>
      <c r="T321" s="1">
        <f t="shared" si="218"/>
        <v>5182573.097975078</v>
      </c>
      <c r="U321" s="3">
        <f t="shared" si="191"/>
        <v>13678525.966567408</v>
      </c>
      <c r="V321" s="14">
        <f t="shared" si="222"/>
        <v>60279316336011.594</v>
      </c>
      <c r="W321" s="14">
        <f t="shared" si="192"/>
        <v>9587558164.0661697</v>
      </c>
      <c r="X321" s="14">
        <f t="shared" si="193"/>
        <v>-28771001639</v>
      </c>
      <c r="Y321" s="14">
        <f t="shared" si="205"/>
        <v>-19183443474.93383</v>
      </c>
      <c r="Z321" s="12">
        <f t="shared" si="194"/>
        <v>85.527737576109715</v>
      </c>
      <c r="AA321" s="13">
        <f t="shared" si="206"/>
        <v>586856278.5600642</v>
      </c>
      <c r="AB321" s="12">
        <f t="shared" si="195"/>
        <v>19</v>
      </c>
      <c r="AC321" s="14">
        <f t="shared" si="196"/>
        <v>30887172</v>
      </c>
      <c r="AD321" s="2">
        <f t="shared" si="207"/>
        <v>0.31283179847317383</v>
      </c>
      <c r="AE321" s="3">
        <f t="shared" si="208"/>
        <v>5.4599448882922536E-3</v>
      </c>
      <c r="AF321" s="3">
        <f t="shared" si="209"/>
        <v>6378044.9308762001</v>
      </c>
      <c r="AG321" s="2">
        <f t="shared" si="210"/>
        <v>34824.119865581575</v>
      </c>
      <c r="AH321" s="2">
        <f t="shared" si="197"/>
        <v>-2.5394153957564591</v>
      </c>
      <c r="AI321" s="2">
        <f t="shared" si="198"/>
        <v>465.094467708325</v>
      </c>
      <c r="AJ321" s="1">
        <f t="shared" si="199"/>
        <v>-19786905.19154238</v>
      </c>
      <c r="AK321" s="1">
        <f t="shared" si="200"/>
        <v>3446186.5417221887</v>
      </c>
      <c r="AL321" s="1">
        <f t="shared" si="219"/>
        <v>20084765.837306488</v>
      </c>
      <c r="AM321" s="1">
        <f t="shared" si="220"/>
        <v>-20087000.26066618</v>
      </c>
      <c r="AN321" s="1">
        <f t="shared" si="221"/>
        <v>3481010.6615877701</v>
      </c>
      <c r="AO321" s="2">
        <f t="shared" si="211"/>
        <v>2.5394153957564591</v>
      </c>
      <c r="AP321" s="2">
        <f t="shared" si="212"/>
        <v>-465.094467708325</v>
      </c>
      <c r="AQ321" s="2">
        <f t="shared" si="213"/>
        <v>-1569.2717819029463</v>
      </c>
      <c r="AR321" s="1">
        <f t="shared" si="214"/>
        <v>-4088.0927585679228</v>
      </c>
      <c r="AS321" s="2">
        <f t="shared" si="215"/>
        <v>-1566.7323665071899</v>
      </c>
      <c r="AT321" s="2">
        <f t="shared" si="216"/>
        <v>-4553.1872262762481</v>
      </c>
      <c r="AU321" s="2">
        <f t="shared" si="217"/>
        <v>4815.2013691834754</v>
      </c>
    </row>
    <row r="322" spans="4:47" x14ac:dyDescent="0.2">
      <c r="D322" s="11">
        <f t="shared" si="201"/>
        <v>159.5</v>
      </c>
      <c r="E322" s="12">
        <f t="shared" si="202"/>
        <v>2.7838001569309556</v>
      </c>
      <c r="F322" s="13">
        <f t="shared" si="179"/>
        <v>-9730619.0380069781</v>
      </c>
      <c r="G322" s="13">
        <f t="shared" si="180"/>
        <v>-13440979.038006978</v>
      </c>
      <c r="H322" s="13">
        <f t="shared" si="181"/>
        <v>-13440.979038006979</v>
      </c>
      <c r="I322" s="13">
        <f t="shared" si="182"/>
        <v>3401742.8999376507</v>
      </c>
      <c r="J322" s="12">
        <f t="shared" si="203"/>
        <v>3401.7428999376507</v>
      </c>
      <c r="K322" s="13">
        <f t="shared" si="183"/>
        <v>13864767.299072105</v>
      </c>
      <c r="L322" s="13">
        <f t="shared" si="184"/>
        <v>4373.5204733226319</v>
      </c>
      <c r="M322" s="12">
        <f t="shared" si="185"/>
        <v>-1531.6391518469854</v>
      </c>
      <c r="N322" s="13">
        <f t="shared" si="186"/>
        <v>-4096.5549964697975</v>
      </c>
      <c r="O322" s="12">
        <f t="shared" si="187"/>
        <v>65.064442380361825</v>
      </c>
      <c r="P322" s="13">
        <f t="shared" si="188"/>
        <v>-1531639.1518469853</v>
      </c>
      <c r="Q322" s="13">
        <f t="shared" si="189"/>
        <v>-4096554.9964697976</v>
      </c>
      <c r="R322" s="13">
        <f t="shared" si="204"/>
        <v>4373520.4733226318</v>
      </c>
      <c r="S322" s="1">
        <f t="shared" si="190"/>
        <v>-12721112.094149262</v>
      </c>
      <c r="T322" s="1">
        <f t="shared" si="218"/>
        <v>5072769.9269367019</v>
      </c>
      <c r="U322" s="3">
        <f t="shared" si="191"/>
        <v>13695243.248790581</v>
      </c>
      <c r="V322" s="14">
        <f t="shared" si="222"/>
        <v>60271952445655.305</v>
      </c>
      <c r="W322" s="14">
        <f t="shared" si="192"/>
        <v>9563840665.286108</v>
      </c>
      <c r="X322" s="14">
        <f t="shared" si="193"/>
        <v>-28747284141</v>
      </c>
      <c r="Y322" s="14">
        <f t="shared" si="205"/>
        <v>-19183443475.71389</v>
      </c>
      <c r="Z322" s="12">
        <f t="shared" si="194"/>
        <v>85.493146470705824</v>
      </c>
      <c r="AA322" s="13">
        <f t="shared" si="206"/>
        <v>587348072.75136292</v>
      </c>
      <c r="AB322" s="12">
        <f t="shared" si="195"/>
        <v>19</v>
      </c>
      <c r="AC322" s="14">
        <f t="shared" si="196"/>
        <v>30913056</v>
      </c>
      <c r="AD322" s="2">
        <f t="shared" si="207"/>
        <v>0.31421730061093378</v>
      </c>
      <c r="AE322" s="3">
        <f t="shared" si="208"/>
        <v>5.4841264623895847E-3</v>
      </c>
      <c r="AF322" s="3">
        <f t="shared" si="209"/>
        <v>6378044.0869093891</v>
      </c>
      <c r="AG322" s="2">
        <f t="shared" si="210"/>
        <v>34978.351021476963</v>
      </c>
      <c r="AH322" s="2">
        <f t="shared" si="197"/>
        <v>-2.5506621113460537</v>
      </c>
      <c r="AI322" s="2">
        <f t="shared" si="198"/>
        <v>465.09440616528184</v>
      </c>
      <c r="AJ322" s="1">
        <f t="shared" si="199"/>
        <v>-19819023.124916367</v>
      </c>
      <c r="AK322" s="1">
        <f t="shared" si="200"/>
        <v>3366764.5489161736</v>
      </c>
      <c r="AL322" s="1">
        <f t="shared" si="219"/>
        <v>20102954.537923239</v>
      </c>
      <c r="AM322" s="1">
        <f t="shared" si="220"/>
        <v>-20119119.038006976</v>
      </c>
      <c r="AN322" s="1">
        <f t="shared" si="221"/>
        <v>3401742.8999376507</v>
      </c>
      <c r="AO322" s="2">
        <f t="shared" si="211"/>
        <v>2.5506621113460537</v>
      </c>
      <c r="AP322" s="2">
        <f t="shared" si="212"/>
        <v>-465.09440616528184</v>
      </c>
      <c r="AQ322" s="2">
        <f t="shared" si="213"/>
        <v>-1531.6391518469854</v>
      </c>
      <c r="AR322" s="1">
        <f t="shared" si="214"/>
        <v>-4096.5549964697975</v>
      </c>
      <c r="AS322" s="2">
        <f t="shared" si="215"/>
        <v>-1529.0884897356393</v>
      </c>
      <c r="AT322" s="2">
        <f t="shared" si="216"/>
        <v>-4561.6494026350792</v>
      </c>
      <c r="AU322" s="2">
        <f t="shared" si="217"/>
        <v>4811.1076564553196</v>
      </c>
    </row>
    <row r="323" spans="4:47" x14ac:dyDescent="0.2">
      <c r="D323" s="11">
        <f t="shared" si="201"/>
        <v>160</v>
      </c>
      <c r="E323" s="12">
        <f t="shared" si="202"/>
        <v>2.7925268031909272</v>
      </c>
      <c r="F323" s="13">
        <f t="shared" ref="F323:F386" si="223">PRODUCT($B$4,COS(E323))</f>
        <v>-9761996.7910344079</v>
      </c>
      <c r="G323" s="13">
        <f t="shared" ref="G323:G386" si="224">F323-3710360</f>
        <v>-13472356.791034408</v>
      </c>
      <c r="H323" s="13">
        <f t="shared" ref="H323:H386" si="225" xml:space="preserve"> G323*10^-3</f>
        <v>-13472.356791034408</v>
      </c>
      <c r="I323" s="13">
        <f t="shared" ref="I323:I386" si="226">IF(D323&lt;180, PRODUCT($B$5/$B$4, SQRT($B$4-F323), SQRT($B$4+F323)), -PRODUCT($B$5/$B$4, SQRT($B$4-F323), SQRT($B$4+F323)))</f>
        <v>3322216.0823953198</v>
      </c>
      <c r="J323" s="12">
        <f t="shared" si="203"/>
        <v>3322.21608239532</v>
      </c>
      <c r="K323" s="13">
        <f t="shared" ref="K323:K386" si="227">SQRT(POWER(G323,2) + POWER(I323,2))</f>
        <v>13875933.020992031</v>
      </c>
      <c r="L323" s="13">
        <f t="shared" ref="L323:L386" si="228">SQRT(PRODUCT($B$12, (2/K323) - (1/($B$4))))</f>
        <v>4368.2280677221906</v>
      </c>
      <c r="M323" s="12">
        <f t="shared" ref="M323:M386" si="229" xml:space="preserve"> -L323*COS((PI()/2) - E323)</f>
        <v>-1494.021989801553</v>
      </c>
      <c r="N323" s="13">
        <f t="shared" ref="N323:N386" si="230">L323*SIN((PI()/2)-E323)</f>
        <v>-4104.7916811484292</v>
      </c>
      <c r="O323" s="12">
        <f t="shared" ref="O323:O386" si="231">(L323/K323)*(180/PI())*3600</f>
        <v>64.933414903975219</v>
      </c>
      <c r="P323" s="13">
        <f t="shared" ref="P323:P386" si="232">PRODUCT($B$14,M323)</f>
        <v>-1494021.9898015531</v>
      </c>
      <c r="Q323" s="13">
        <f t="shared" ref="Q323:Q386" si="233">PRODUCT($B$14,N323)</f>
        <v>-4104791.6811484294</v>
      </c>
      <c r="R323" s="13">
        <f t="shared" si="204"/>
        <v>4368228.0677221902</v>
      </c>
      <c r="S323" s="1">
        <f t="shared" ref="S323:S386" si="234" xml:space="preserve"> -PRODUCT(($B$5^4),($B$6+G323),(($B$6^2)+(G323*$B$6)-($B$4^2))) * POWER(($B$6^2)*($B$5^4) + (2)*($B$6)*($B$5^4)*(G323) + ($B$4^4)*(I323^2)+($B$5^4)*(G323^2), -1)</f>
        <v>-12782267.773649812</v>
      </c>
      <c r="T323" s="1">
        <f t="shared" si="218"/>
        <v>4962037.3535602493</v>
      </c>
      <c r="U323" s="3">
        <f t="shared" ref="U323:U386" si="235" xml:space="preserve"> SQRT(POWER(S323,2) + POWER(T323,2))</f>
        <v>13711607.642264772</v>
      </c>
      <c r="V323" s="14">
        <f t="shared" si="222"/>
        <v>60264681963272.562</v>
      </c>
      <c r="W323" s="14">
        <f t="shared" ref="W323:W386" si="236">PRODUCT(0.5,$B$14,POWER(L323,2))</f>
        <v>9540708225.8179703</v>
      </c>
      <c r="X323" s="14">
        <f t="shared" ref="X323:X386" si="237" xml:space="preserve"> - QUOTIENT(PRODUCT($B$11,$B$9,$B$14),K323)</f>
        <v>-28724151701</v>
      </c>
      <c r="Y323" s="14">
        <f t="shared" si="205"/>
        <v>-19183443475.18203</v>
      </c>
      <c r="Z323" s="12">
        <f t="shared" ref="Z323:Z386" si="238">SQRT(POWER(G324-G323,2) + POWER(I324-I323,2)) *10^-3</f>
        <v>85.459241529480181</v>
      </c>
      <c r="AA323" s="13">
        <f t="shared" si="206"/>
        <v>587828668.06146538</v>
      </c>
      <c r="AB323" s="12">
        <f t="shared" ref="AB323:AB386" si="239">QUOTIENT(Z323*10^3,L323)</f>
        <v>19</v>
      </c>
      <c r="AC323" s="14">
        <f t="shared" ref="AC323:AC386" si="240">QUOTIENT(AA323,AB323)</f>
        <v>30938350</v>
      </c>
      <c r="AD323" s="2">
        <f t="shared" si="207"/>
        <v>0.31560280274869373</v>
      </c>
      <c r="AE323" s="3">
        <f t="shared" si="208"/>
        <v>5.5083080364869159E-3</v>
      </c>
      <c r="AF323" s="3">
        <f t="shared" si="209"/>
        <v>6378043.2392130261</v>
      </c>
      <c r="AG323" s="2">
        <f t="shared" si="210"/>
        <v>35132.582156918805</v>
      </c>
      <c r="AH323" s="2">
        <f t="shared" ref="AH323:AH386" si="241">-($B$10*$B$8)*COS((PI()/2-AE323))</f>
        <v>-2.5619088254441524</v>
      </c>
      <c r="AI323" s="2">
        <f t="shared" ref="AI323:AI386" si="242" xml:space="preserve"> ($B$10*$B$8)*SIN((PI()/2) - AE323)</f>
        <v>465.09434435027532</v>
      </c>
      <c r="AJ323" s="1">
        <f t="shared" ref="AJ323:AJ386" si="243" xml:space="preserve"> G323 - AF323</f>
        <v>-19850400.030247435</v>
      </c>
      <c r="AK323" s="1">
        <f t="shared" ref="AK323:AK386" si="244" xml:space="preserve"> I323 - AG323</f>
        <v>3287083.5002384009</v>
      </c>
      <c r="AL323" s="1">
        <f t="shared" si="219"/>
        <v>20120718.160602193</v>
      </c>
      <c r="AM323" s="1">
        <f t="shared" si="220"/>
        <v>-20150496.791034408</v>
      </c>
      <c r="AN323" s="1">
        <f t="shared" si="221"/>
        <v>3322216.0823953198</v>
      </c>
      <c r="AO323" s="2">
        <f t="shared" si="211"/>
        <v>2.5619088254441524</v>
      </c>
      <c r="AP323" s="2">
        <f t="shared" si="212"/>
        <v>-465.09434435027532</v>
      </c>
      <c r="AQ323" s="2">
        <f t="shared" si="213"/>
        <v>-1494.021989801553</v>
      </c>
      <c r="AR323" s="1">
        <f t="shared" si="214"/>
        <v>-4104.7916811484292</v>
      </c>
      <c r="AS323" s="2">
        <f t="shared" si="215"/>
        <v>-1491.4600809761089</v>
      </c>
      <c r="AT323" s="2">
        <f t="shared" si="216"/>
        <v>-4569.8860254987048</v>
      </c>
      <c r="AU323" s="2">
        <f t="shared" si="217"/>
        <v>4807.1105103995278</v>
      </c>
    </row>
    <row r="324" spans="4:47" x14ac:dyDescent="0.2">
      <c r="D324" s="11">
        <f t="shared" ref="D324:D387" si="245">IF(D323&gt;360, 360 - D323+$B$3, D323+$B$3)</f>
        <v>160.5</v>
      </c>
      <c r="E324" s="12">
        <f t="shared" ref="E324:E387" si="246">PRODUCT(D324, PI()/180)</f>
        <v>2.8012534494508987</v>
      </c>
      <c r="F324" s="13">
        <f t="shared" si="223"/>
        <v>-9792631.1302110944</v>
      </c>
      <c r="G324" s="13">
        <f t="shared" si="224"/>
        <v>-13502991.130211094</v>
      </c>
      <c r="H324" s="13">
        <f t="shared" si="225"/>
        <v>-13502.991130211094</v>
      </c>
      <c r="I324" s="13">
        <f t="shared" si="226"/>
        <v>3242436.2652358292</v>
      </c>
      <c r="J324" s="12">
        <f t="shared" ref="J324:J387" si="247">I324*10^-3</f>
        <v>3242.4362652358291</v>
      </c>
      <c r="K324" s="13">
        <f t="shared" si="227"/>
        <v>13886834.138732843</v>
      </c>
      <c r="L324" s="13">
        <f t="shared" si="228"/>
        <v>4363.0631130134479</v>
      </c>
      <c r="M324" s="12">
        <f t="shared" si="229"/>
        <v>-1456.4203943937393</v>
      </c>
      <c r="N324" s="13">
        <f t="shared" si="230"/>
        <v>-4112.804318580278</v>
      </c>
      <c r="O324" s="12">
        <f t="shared" si="231"/>
        <v>64.805725960207283</v>
      </c>
      <c r="P324" s="13">
        <f t="shared" si="232"/>
        <v>-1456420.3943937393</v>
      </c>
      <c r="Q324" s="13">
        <f t="shared" si="233"/>
        <v>-4112804.3185802782</v>
      </c>
      <c r="R324" s="13">
        <f t="shared" ref="R324:R387" si="248">SQRT(POWER(P324,2) + POWER(Q324,2))</f>
        <v>4363063.1130134482</v>
      </c>
      <c r="S324" s="1">
        <f t="shared" si="234"/>
        <v>-12842162.288803238</v>
      </c>
      <c r="T324" s="1">
        <f t="shared" si="218"/>
        <v>4850391.8714060271</v>
      </c>
      <c r="U324" s="3">
        <f t="shared" si="235"/>
        <v>13727615.727363644</v>
      </c>
      <c r="V324" s="14">
        <f t="shared" si="222"/>
        <v>60257510538294.711</v>
      </c>
      <c r="W324" s="14">
        <f t="shared" si="236"/>
        <v>9518159864.0692997</v>
      </c>
      <c r="X324" s="14">
        <f t="shared" si="237"/>
        <v>-28701603339</v>
      </c>
      <c r="Y324" s="14">
        <f t="shared" ref="Y324:Y387" si="249">X324+W324</f>
        <v>-19183443474.930702</v>
      </c>
      <c r="Z324" s="12">
        <f t="shared" si="238"/>
        <v>85.426033903264369</v>
      </c>
      <c r="AA324" s="13">
        <f t="shared" ref="AA324:AA387" si="250">0.5*ABS(PRODUCT(G324,I323-I324) + PRODUCT(I324,G324-G323)) *10^-3</f>
        <v>588298027.89124417</v>
      </c>
      <c r="AB324" s="12">
        <f t="shared" si="239"/>
        <v>19</v>
      </c>
      <c r="AC324" s="14">
        <f t="shared" si="240"/>
        <v>30963054</v>
      </c>
      <c r="AD324" s="2">
        <f t="shared" ref="AD324:AD387" si="251" xml:space="preserve"> AD323 + $B$10 *AB324</f>
        <v>0.31698830488645369</v>
      </c>
      <c r="AE324" s="3">
        <f t="shared" ref="AE324:AE387" si="252" xml:space="preserve"> (PI()/180) * AD324</f>
        <v>5.532489610584247E-3</v>
      </c>
      <c r="AF324" s="3">
        <f t="shared" ref="AF324:AF387" si="253">($B$8)*COS(AE324)</f>
        <v>6378042.387787112</v>
      </c>
      <c r="AG324" s="2">
        <f t="shared" ref="AG324:AG387" si="254" xml:space="preserve"> ($B$8)*SIN(AE324)</f>
        <v>35286.813271816922</v>
      </c>
      <c r="AH324" s="2">
        <f t="shared" si="241"/>
        <v>-2.5731555380441793</v>
      </c>
      <c r="AI324" s="2">
        <f t="shared" si="242"/>
        <v>465.09428226330562</v>
      </c>
      <c r="AJ324" s="1">
        <f t="shared" si="243"/>
        <v>-19881033.517998207</v>
      </c>
      <c r="AK324" s="1">
        <f t="shared" si="244"/>
        <v>3207149.4519640123</v>
      </c>
      <c r="AL324" s="1">
        <f t="shared" si="219"/>
        <v>20138056.04697239</v>
      </c>
      <c r="AM324" s="1">
        <f t="shared" si="220"/>
        <v>-20181131.130211093</v>
      </c>
      <c r="AN324" s="1">
        <f t="shared" si="221"/>
        <v>3242436.2652358292</v>
      </c>
      <c r="AO324" s="2">
        <f t="shared" ref="AO324:AO387" si="255" xml:space="preserve"> -AH324</f>
        <v>2.5731555380441793</v>
      </c>
      <c r="AP324" s="2">
        <f t="shared" ref="AP324:AP387" si="256" xml:space="preserve"> -AI324</f>
        <v>-465.09428226330562</v>
      </c>
      <c r="AQ324" s="2">
        <f t="shared" ref="AQ324:AQ387" si="257">M324</f>
        <v>-1456.4203943937393</v>
      </c>
      <c r="AR324" s="1">
        <f t="shared" ref="AR324:AR387" si="258">N324</f>
        <v>-4112.804318580278</v>
      </c>
      <c r="AS324" s="2">
        <f t="shared" ref="AS324:AS387" si="259" xml:space="preserve"> AO324+AQ324</f>
        <v>-1453.8472388556952</v>
      </c>
      <c r="AT324" s="2">
        <f t="shared" ref="AT324:AT387" si="260">AP324+AR324</f>
        <v>-4577.8986008435841</v>
      </c>
      <c r="AU324" s="2">
        <f t="shared" ref="AU324:AU387" si="261">SQRT(POWER(AS324,2)+POWER(AT324,2))</f>
        <v>4803.2101134068635</v>
      </c>
    </row>
    <row r="325" spans="4:47" x14ac:dyDescent="0.2">
      <c r="D325" s="11">
        <f t="shared" si="245"/>
        <v>161</v>
      </c>
      <c r="E325" s="12">
        <f t="shared" si="246"/>
        <v>2.8099800957108707</v>
      </c>
      <c r="F325" s="13">
        <f t="shared" si="223"/>
        <v>-9822519.7226135023</v>
      </c>
      <c r="G325" s="13">
        <f t="shared" si="224"/>
        <v>-13532879.722613502</v>
      </c>
      <c r="H325" s="13">
        <f t="shared" si="225"/>
        <v>-13532.879722613503</v>
      </c>
      <c r="I325" s="13">
        <f t="shared" si="226"/>
        <v>3162409.5240011369</v>
      </c>
      <c r="J325" s="12">
        <f t="shared" si="247"/>
        <v>3162.409524001137</v>
      </c>
      <c r="K325" s="13">
        <f t="shared" si="227"/>
        <v>13897469.826706471</v>
      </c>
      <c r="L325" s="13">
        <f t="shared" si="228"/>
        <v>4358.0258423702071</v>
      </c>
      <c r="M325" s="12">
        <f t="shared" si="229"/>
        <v>-1418.8344305770634</v>
      </c>
      <c r="N325" s="13">
        <f t="shared" si="230"/>
        <v>-4120.5943869028915</v>
      </c>
      <c r="O325" s="12">
        <f t="shared" si="231"/>
        <v>64.681367702552478</v>
      </c>
      <c r="P325" s="13">
        <f t="shared" si="232"/>
        <v>-1418834.4305770635</v>
      </c>
      <c r="Q325" s="13">
        <f t="shared" si="233"/>
        <v>-4120594.3869028916</v>
      </c>
      <c r="R325" s="13">
        <f t="shared" si="248"/>
        <v>4358025.8423702074</v>
      </c>
      <c r="S325" s="1">
        <f t="shared" si="234"/>
        <v>-12900778.388387781</v>
      </c>
      <c r="T325" s="1">
        <f t="shared" ref="T325:T388" si="262" xml:space="preserve"> (S325)*($B$4^2)*(I325)*POWER(($B$5^2)*(G325+$B$6), -1)</f>
        <v>4737850.3814196195</v>
      </c>
      <c r="U325" s="3">
        <f t="shared" si="235"/>
        <v>13743264.141498964</v>
      </c>
      <c r="V325" s="14">
        <f t="shared" si="222"/>
        <v>60250443739870.789</v>
      </c>
      <c r="W325" s="14">
        <f t="shared" si="236"/>
        <v>9496194621.383276</v>
      </c>
      <c r="X325" s="14">
        <f t="shared" si="237"/>
        <v>-28679638097</v>
      </c>
      <c r="Y325" s="14">
        <f t="shared" si="249"/>
        <v>-19183443475.616722</v>
      </c>
      <c r="Z325" s="12">
        <f t="shared" si="238"/>
        <v>85.393534526748454</v>
      </c>
      <c r="AA325" s="13">
        <f t="shared" si="250"/>
        <v>588756116.4970839</v>
      </c>
      <c r="AB325" s="12">
        <f t="shared" si="239"/>
        <v>19</v>
      </c>
      <c r="AC325" s="14">
        <f t="shared" si="240"/>
        <v>30987164</v>
      </c>
      <c r="AD325" s="2">
        <f t="shared" si="251"/>
        <v>0.31837380702421364</v>
      </c>
      <c r="AE325" s="3">
        <f t="shared" si="252"/>
        <v>5.5566711846815782E-3</v>
      </c>
      <c r="AF325" s="3">
        <f t="shared" si="253"/>
        <v>6378041.5326316468</v>
      </c>
      <c r="AG325" s="2">
        <f t="shared" si="254"/>
        <v>35441.044366081129</v>
      </c>
      <c r="AH325" s="2">
        <f t="shared" si="241"/>
        <v>-2.5844022491395569</v>
      </c>
      <c r="AI325" s="2">
        <f t="shared" si="242"/>
        <v>465.09421990437272</v>
      </c>
      <c r="AJ325" s="1">
        <f t="shared" si="243"/>
        <v>-19910921.255245149</v>
      </c>
      <c r="AK325" s="1">
        <f t="shared" si="244"/>
        <v>3126968.4796350556</v>
      </c>
      <c r="AL325" s="1">
        <f t="shared" ref="AL325:AL388" si="263" xml:space="preserve"> SQRT(POWER(AJ325,2) + POWER(AK325,2))</f>
        <v>20154967.554059826</v>
      </c>
      <c r="AM325" s="1">
        <f t="shared" si="220"/>
        <v>-20211019.722613502</v>
      </c>
      <c r="AN325" s="1">
        <f t="shared" si="221"/>
        <v>3162409.5240011369</v>
      </c>
      <c r="AO325" s="2">
        <f t="shared" si="255"/>
        <v>2.5844022491395569</v>
      </c>
      <c r="AP325" s="2">
        <f t="shared" si="256"/>
        <v>-465.09421990437272</v>
      </c>
      <c r="AQ325" s="2">
        <f t="shared" si="257"/>
        <v>-1418.8344305770634</v>
      </c>
      <c r="AR325" s="1">
        <f t="shared" si="258"/>
        <v>-4120.5943869028915</v>
      </c>
      <c r="AS325" s="2">
        <f t="shared" si="259"/>
        <v>-1416.2500283279237</v>
      </c>
      <c r="AT325" s="2">
        <f t="shared" si="260"/>
        <v>-4585.6886068072645</v>
      </c>
      <c r="AU325" s="2">
        <f t="shared" si="261"/>
        <v>4799.4066447156565</v>
      </c>
    </row>
    <row r="326" spans="4:47" x14ac:dyDescent="0.2">
      <c r="D326" s="11">
        <f t="shared" si="245"/>
        <v>161.5</v>
      </c>
      <c r="E326" s="12">
        <f t="shared" si="246"/>
        <v>2.8187067419708423</v>
      </c>
      <c r="F326" s="13">
        <f t="shared" si="223"/>
        <v>-9851660.2921096012</v>
      </c>
      <c r="G326" s="13">
        <f t="shared" si="224"/>
        <v>-13562020.292109601</v>
      </c>
      <c r="H326" s="13">
        <f t="shared" si="225"/>
        <v>-13562.020292109601</v>
      </c>
      <c r="I326" s="13">
        <f t="shared" si="226"/>
        <v>3082141.9530374282</v>
      </c>
      <c r="J326" s="12">
        <f t="shared" si="247"/>
        <v>3082.1419530374283</v>
      </c>
      <c r="K326" s="13">
        <f t="shared" si="227"/>
        <v>13907839.279423168</v>
      </c>
      <c r="L326" s="13">
        <f t="shared" si="228"/>
        <v>4353.1164841169984</v>
      </c>
      <c r="M326" s="12">
        <f t="shared" si="229"/>
        <v>-1381.2641302840866</v>
      </c>
      <c r="N326" s="13">
        <f t="shared" si="230"/>
        <v>-4128.1633357561914</v>
      </c>
      <c r="O326" s="12">
        <f t="shared" si="231"/>
        <v>64.560332495061331</v>
      </c>
      <c r="P326" s="13">
        <f t="shared" si="232"/>
        <v>-1381264.1302840866</v>
      </c>
      <c r="Q326" s="13">
        <f t="shared" si="233"/>
        <v>-4128163.3357561915</v>
      </c>
      <c r="R326" s="13">
        <f t="shared" si="248"/>
        <v>4353116.4841169985</v>
      </c>
      <c r="S326" s="1">
        <f t="shared" si="234"/>
        <v>-12958099.089425525</v>
      </c>
      <c r="T326" s="1">
        <f t="shared" si="262"/>
        <v>4624430.187520911</v>
      </c>
      <c r="U326" s="3">
        <f t="shared" si="235"/>
        <v>13758549.580919689</v>
      </c>
      <c r="V326" s="14">
        <f t="shared" si="222"/>
        <v>60243487052842.664</v>
      </c>
      <c r="W326" s="14">
        <f t="shared" si="236"/>
        <v>9474811562.1455688</v>
      </c>
      <c r="X326" s="14">
        <f t="shared" si="237"/>
        <v>-28658255037</v>
      </c>
      <c r="Y326" s="14">
        <f t="shared" si="249"/>
        <v>-19183443474.854431</v>
      </c>
      <c r="Z326" s="12">
        <f t="shared" si="238"/>
        <v>85.361754114084135</v>
      </c>
      <c r="AA326" s="13">
        <f t="shared" si="250"/>
        <v>589202898.99374688</v>
      </c>
      <c r="AB326" s="12">
        <f t="shared" si="239"/>
        <v>19</v>
      </c>
      <c r="AC326" s="14">
        <f t="shared" si="240"/>
        <v>31010678</v>
      </c>
      <c r="AD326" s="2">
        <f t="shared" si="251"/>
        <v>0.31975930916197359</v>
      </c>
      <c r="AE326" s="3">
        <f t="shared" si="252"/>
        <v>5.5808527587789094E-3</v>
      </c>
      <c r="AF326" s="3">
        <f t="shared" si="253"/>
        <v>6378040.6737466315</v>
      </c>
      <c r="AG326" s="2">
        <f t="shared" si="254"/>
        <v>35595.27543962124</v>
      </c>
      <c r="AH326" s="2">
        <f t="shared" si="241"/>
        <v>-2.5956489587237086</v>
      </c>
      <c r="AI326" s="2">
        <f t="shared" si="242"/>
        <v>465.0941572734767</v>
      </c>
      <c r="AJ326" s="1">
        <f t="shared" si="243"/>
        <v>-19940060.965856232</v>
      </c>
      <c r="AK326" s="1">
        <f t="shared" si="244"/>
        <v>3046546.6775978068</v>
      </c>
      <c r="AL326" s="1">
        <f t="shared" si="263"/>
        <v>20171452.054347642</v>
      </c>
      <c r="AM326" s="1">
        <f t="shared" si="220"/>
        <v>-20240160.292109601</v>
      </c>
      <c r="AN326" s="1">
        <f t="shared" si="221"/>
        <v>3082141.9530374282</v>
      </c>
      <c r="AO326" s="2">
        <f t="shared" si="255"/>
        <v>2.5956489587237086</v>
      </c>
      <c r="AP326" s="2">
        <f t="shared" si="256"/>
        <v>-465.0941572734767</v>
      </c>
      <c r="AQ326" s="2">
        <f t="shared" si="257"/>
        <v>-1381.2641302840866</v>
      </c>
      <c r="AR326" s="1">
        <f t="shared" si="258"/>
        <v>-4128.1633357561914</v>
      </c>
      <c r="AS326" s="2">
        <f t="shared" si="259"/>
        <v>-1378.6684813253628</v>
      </c>
      <c r="AT326" s="2">
        <f t="shared" si="260"/>
        <v>-4593.2574930296678</v>
      </c>
      <c r="AU326" s="2">
        <f t="shared" si="261"/>
        <v>4795.7002803212354</v>
      </c>
    </row>
    <row r="327" spans="4:47" x14ac:dyDescent="0.2">
      <c r="D327" s="11">
        <f t="shared" si="245"/>
        <v>162</v>
      </c>
      <c r="E327" s="12">
        <f t="shared" si="246"/>
        <v>2.8274333882308138</v>
      </c>
      <c r="F327" s="13">
        <f t="shared" si="223"/>
        <v>-9880050.6195322033</v>
      </c>
      <c r="G327" s="13">
        <f t="shared" si="224"/>
        <v>-13590410.619532203</v>
      </c>
      <c r="H327" s="13">
        <f t="shared" si="225"/>
        <v>-13590.410619532204</v>
      </c>
      <c r="I327" s="13">
        <f t="shared" si="226"/>
        <v>3001639.6650309945</v>
      </c>
      <c r="J327" s="12">
        <f t="shared" si="247"/>
        <v>3001.6396650309944</v>
      </c>
      <c r="K327" s="13">
        <f t="shared" si="227"/>
        <v>13917941.711552791</v>
      </c>
      <c r="L327" s="13">
        <f t="shared" si="228"/>
        <v>4348.3352616575812</v>
      </c>
      <c r="M327" s="12">
        <f t="shared" si="229"/>
        <v>-1343.7094930920264</v>
      </c>
      <c r="N327" s="13">
        <f t="shared" si="230"/>
        <v>-4135.5125856354343</v>
      </c>
      <c r="O327" s="12">
        <f t="shared" si="231"/>
        <v>64.442612911557603</v>
      </c>
      <c r="P327" s="13">
        <f t="shared" si="232"/>
        <v>-1343709.4930920263</v>
      </c>
      <c r="Q327" s="13">
        <f t="shared" si="233"/>
        <v>-4135512.5856354344</v>
      </c>
      <c r="R327" s="13">
        <f t="shared" si="248"/>
        <v>4348335.2616575817</v>
      </c>
      <c r="S327" s="1">
        <f t="shared" si="234"/>
        <v>-13014107.688380664</v>
      </c>
      <c r="T327" s="1">
        <f t="shared" si="262"/>
        <v>4510148.9918339942</v>
      </c>
      <c r="U327" s="3">
        <f t="shared" si="235"/>
        <v>13773468.802495249</v>
      </c>
      <c r="V327" s="14">
        <f t="shared" si="222"/>
        <v>60236645873772.609</v>
      </c>
      <c r="W327" s="14">
        <f t="shared" si="236"/>
        <v>9454009773.8873539</v>
      </c>
      <c r="X327" s="14">
        <f t="shared" si="237"/>
        <v>-28637453249</v>
      </c>
      <c r="Y327" s="14">
        <f t="shared" si="249"/>
        <v>-19183443475.112648</v>
      </c>
      <c r="Z327" s="12">
        <f t="shared" si="238"/>
        <v>85.330703154508825</v>
      </c>
      <c r="AA327" s="13">
        <f t="shared" si="250"/>
        <v>589638341.35708845</v>
      </c>
      <c r="AB327" s="12">
        <f t="shared" si="239"/>
        <v>19</v>
      </c>
      <c r="AC327" s="14">
        <f t="shared" si="240"/>
        <v>31033596</v>
      </c>
      <c r="AD327" s="2">
        <f t="shared" si="251"/>
        <v>0.32114481129973355</v>
      </c>
      <c r="AE327" s="3">
        <f t="shared" si="252"/>
        <v>5.6050343328762405E-3</v>
      </c>
      <c r="AF327" s="3">
        <f t="shared" si="253"/>
        <v>6378039.811132065</v>
      </c>
      <c r="AG327" s="2">
        <f t="shared" si="254"/>
        <v>35749.506492347056</v>
      </c>
      <c r="AH327" s="2">
        <f t="shared" si="241"/>
        <v>-2.6068956667900589</v>
      </c>
      <c r="AI327" s="2">
        <f t="shared" si="242"/>
        <v>465.09409437061748</v>
      </c>
      <c r="AJ327" s="1">
        <f t="shared" si="243"/>
        <v>-19968450.430664267</v>
      </c>
      <c r="AK327" s="1">
        <f t="shared" si="244"/>
        <v>2965890.1585386475</v>
      </c>
      <c r="AL327" s="1">
        <f t="shared" si="263"/>
        <v>20187508.935834859</v>
      </c>
      <c r="AM327" s="1">
        <f t="shared" si="220"/>
        <v>-20268550.619532205</v>
      </c>
      <c r="AN327" s="1">
        <f t="shared" si="221"/>
        <v>3001639.6650309945</v>
      </c>
      <c r="AO327" s="2">
        <f t="shared" si="255"/>
        <v>2.6068956667900589</v>
      </c>
      <c r="AP327" s="2">
        <f t="shared" si="256"/>
        <v>-465.09409437061748</v>
      </c>
      <c r="AQ327" s="2">
        <f t="shared" si="257"/>
        <v>-1343.7094930920264</v>
      </c>
      <c r="AR327" s="1">
        <f t="shared" si="258"/>
        <v>-4135.5125856354343</v>
      </c>
      <c r="AS327" s="2">
        <f t="shared" si="259"/>
        <v>-1341.1025974252364</v>
      </c>
      <c r="AT327" s="2">
        <f t="shared" si="260"/>
        <v>-4600.6066800060516</v>
      </c>
      <c r="AU327" s="2">
        <f t="shared" si="261"/>
        <v>4792.0911928861515</v>
      </c>
    </row>
    <row r="328" spans="4:47" x14ac:dyDescent="0.2">
      <c r="D328" s="11">
        <f t="shared" si="245"/>
        <v>162.5</v>
      </c>
      <c r="E328" s="12">
        <f t="shared" si="246"/>
        <v>2.8361600344907854</v>
      </c>
      <c r="F328" s="13">
        <f t="shared" si="223"/>
        <v>-9907688.5428479537</v>
      </c>
      <c r="G328" s="13">
        <f t="shared" si="224"/>
        <v>-13618048.542847954</v>
      </c>
      <c r="H328" s="13">
        <f t="shared" si="225"/>
        <v>-13618.048542847953</v>
      </c>
      <c r="I328" s="13">
        <f t="shared" si="226"/>
        <v>2920908.7905427567</v>
      </c>
      <c r="J328" s="12">
        <f t="shared" si="247"/>
        <v>2920.9087905427568</v>
      </c>
      <c r="K328" s="13">
        <f t="shared" si="227"/>
        <v>13927776.357984545</v>
      </c>
      <c r="L328" s="13">
        <f t="shared" si="228"/>
        <v>4343.6823934041167</v>
      </c>
      <c r="M328" s="12">
        <f t="shared" si="229"/>
        <v>-1306.1704869012203</v>
      </c>
      <c r="N328" s="13">
        <f t="shared" si="230"/>
        <v>-4142.6435272561339</v>
      </c>
      <c r="O328" s="12">
        <f t="shared" si="231"/>
        <v>64.328201734858609</v>
      </c>
      <c r="P328" s="13">
        <f t="shared" si="232"/>
        <v>-1306170.4869012204</v>
      </c>
      <c r="Q328" s="13">
        <f t="shared" si="233"/>
        <v>-4142643.527256134</v>
      </c>
      <c r="R328" s="13">
        <f t="shared" si="248"/>
        <v>4343682.3934041169</v>
      </c>
      <c r="S328" s="1">
        <f t="shared" si="234"/>
        <v>-13068787.772275394</v>
      </c>
      <c r="T328" s="1">
        <f t="shared" si="262"/>
        <v>4395024.8895580778</v>
      </c>
      <c r="U328" s="3">
        <f t="shared" si="235"/>
        <v>13788018.625480959</v>
      </c>
      <c r="V328" s="14">
        <f t="shared" si="222"/>
        <v>60229925507026.195</v>
      </c>
      <c r="W328" s="14">
        <f t="shared" si="236"/>
        <v>9433788367.3844585</v>
      </c>
      <c r="X328" s="14">
        <f t="shared" si="237"/>
        <v>-28617231843</v>
      </c>
      <c r="Y328" s="14">
        <f t="shared" si="249"/>
        <v>-19183443475.61554</v>
      </c>
      <c r="Z328" s="12">
        <f t="shared" si="238"/>
        <v>85.300391908165551</v>
      </c>
      <c r="AA328" s="13">
        <f t="shared" si="250"/>
        <v>590062410.42635489</v>
      </c>
      <c r="AB328" s="12">
        <f t="shared" si="239"/>
        <v>19</v>
      </c>
      <c r="AC328" s="14">
        <f t="shared" si="240"/>
        <v>31055916</v>
      </c>
      <c r="AD328" s="2">
        <f t="shared" si="251"/>
        <v>0.3225303134374935</v>
      </c>
      <c r="AE328" s="3">
        <f t="shared" si="252"/>
        <v>5.6292159069735717E-3</v>
      </c>
      <c r="AF328" s="3">
        <f t="shared" si="253"/>
        <v>6378038.9447879512</v>
      </c>
      <c r="AG328" s="2">
        <f t="shared" si="254"/>
        <v>35903.737524168413</v>
      </c>
      <c r="AH328" s="2">
        <f t="shared" si="241"/>
        <v>-2.6181423733320308</v>
      </c>
      <c r="AI328" s="2">
        <f t="shared" si="242"/>
        <v>465.09403119579525</v>
      </c>
      <c r="AJ328" s="1">
        <f t="shared" si="243"/>
        <v>-19996087.487635903</v>
      </c>
      <c r="AK328" s="1">
        <f t="shared" si="244"/>
        <v>2885005.0530185881</v>
      </c>
      <c r="AL328" s="1">
        <f t="shared" si="263"/>
        <v>20203137.602093689</v>
      </c>
      <c r="AM328" s="1">
        <f t="shared" si="220"/>
        <v>-20296188.542847954</v>
      </c>
      <c r="AN328" s="1">
        <f t="shared" si="221"/>
        <v>2920908.7905427567</v>
      </c>
      <c r="AO328" s="2">
        <f t="shared" si="255"/>
        <v>2.6181423733320308</v>
      </c>
      <c r="AP328" s="2">
        <f t="shared" si="256"/>
        <v>-465.09403119579525</v>
      </c>
      <c r="AQ328" s="2">
        <f t="shared" si="257"/>
        <v>-1306.1704869012203</v>
      </c>
      <c r="AR328" s="1">
        <f t="shared" si="258"/>
        <v>-4142.6435272561339</v>
      </c>
      <c r="AS328" s="2">
        <f t="shared" si="259"/>
        <v>-1303.5523445278884</v>
      </c>
      <c r="AT328" s="2">
        <f t="shared" si="260"/>
        <v>-4607.7375584519295</v>
      </c>
      <c r="AU328" s="2">
        <f t="shared" si="261"/>
        <v>4788.5795516512726</v>
      </c>
    </row>
    <row r="329" spans="4:47" x14ac:dyDescent="0.2">
      <c r="D329" s="11">
        <f t="shared" si="245"/>
        <v>163</v>
      </c>
      <c r="E329" s="12">
        <f t="shared" si="246"/>
        <v>2.8448866807507573</v>
      </c>
      <c r="F329" s="13">
        <f t="shared" si="223"/>
        <v>-9934571.957321994</v>
      </c>
      <c r="G329" s="13">
        <f t="shared" si="224"/>
        <v>-13644931.957321994</v>
      </c>
      <c r="H329" s="13">
        <f t="shared" si="225"/>
        <v>-13644.931957321995</v>
      </c>
      <c r="I329" s="13">
        <f t="shared" si="226"/>
        <v>2839955.4775413508</v>
      </c>
      <c r="J329" s="12">
        <f t="shared" si="247"/>
        <v>2839.9554775413508</v>
      </c>
      <c r="K329" s="13">
        <f t="shared" si="227"/>
        <v>13937342.47388519</v>
      </c>
      <c r="L329" s="13">
        <f t="shared" si="228"/>
        <v>4339.1580927071236</v>
      </c>
      <c r="M329" s="12">
        <f t="shared" si="229"/>
        <v>-1268.6470486262399</v>
      </c>
      <c r="N329" s="13">
        <f t="shared" si="230"/>
        <v>-4149.5575209313165</v>
      </c>
      <c r="O329" s="12">
        <f t="shared" si="231"/>
        <v>64.217091956000374</v>
      </c>
      <c r="P329" s="13">
        <f t="shared" si="232"/>
        <v>-1268647.0486262399</v>
      </c>
      <c r="Q329" s="13">
        <f t="shared" si="233"/>
        <v>-4149557.5209313165</v>
      </c>
      <c r="R329" s="13">
        <f t="shared" si="248"/>
        <v>4339158.0927071236</v>
      </c>
      <c r="S329" s="1">
        <f t="shared" si="234"/>
        <v>-13122123.229710825</v>
      </c>
      <c r="T329" s="1">
        <f t="shared" si="262"/>
        <v>4279076.3634800576</v>
      </c>
      <c r="U329" s="3">
        <f t="shared" si="235"/>
        <v>13802195.93326403</v>
      </c>
      <c r="V329" s="14">
        <f t="shared" si="222"/>
        <v>60223331160914.305</v>
      </c>
      <c r="W329" s="14">
        <f t="shared" si="236"/>
        <v>9414146476.752861</v>
      </c>
      <c r="X329" s="14">
        <f t="shared" si="237"/>
        <v>-28597589952</v>
      </c>
      <c r="Y329" s="14">
        <f t="shared" si="249"/>
        <v>-19183443475.247139</v>
      </c>
      <c r="Z329" s="12">
        <f t="shared" si="238"/>
        <v>85.270830401801689</v>
      </c>
      <c r="AA329" s="13">
        <f t="shared" si="250"/>
        <v>590475073.90726948</v>
      </c>
      <c r="AB329" s="12">
        <f t="shared" si="239"/>
        <v>19</v>
      </c>
      <c r="AC329" s="14">
        <f t="shared" si="240"/>
        <v>31077635</v>
      </c>
      <c r="AD329" s="2">
        <f t="shared" si="251"/>
        <v>0.32391581557525345</v>
      </c>
      <c r="AE329" s="3">
        <f t="shared" si="252"/>
        <v>5.6533974810709028E-3</v>
      </c>
      <c r="AF329" s="3">
        <f t="shared" si="253"/>
        <v>6378038.0747142872</v>
      </c>
      <c r="AG329" s="2">
        <f t="shared" si="254"/>
        <v>36057.968534995103</v>
      </c>
      <c r="AH329" s="2">
        <f t="shared" si="241"/>
        <v>-2.6293890783430474</v>
      </c>
      <c r="AI329" s="2">
        <f t="shared" si="242"/>
        <v>465.09396774900989</v>
      </c>
      <c r="AJ329" s="1">
        <f t="shared" si="243"/>
        <v>-20022970.032036282</v>
      </c>
      <c r="AK329" s="1">
        <f t="shared" si="244"/>
        <v>2803897.5090063559</v>
      </c>
      <c r="AL329" s="1">
        <f t="shared" si="263"/>
        <v>20218337.472325344</v>
      </c>
      <c r="AM329" s="1">
        <f t="shared" si="220"/>
        <v>-20323071.957321994</v>
      </c>
      <c r="AN329" s="1">
        <f t="shared" si="221"/>
        <v>2839955.4775413508</v>
      </c>
      <c r="AO329" s="2">
        <f t="shared" si="255"/>
        <v>2.6293890783430474</v>
      </c>
      <c r="AP329" s="2">
        <f t="shared" si="256"/>
        <v>-465.09396774900989</v>
      </c>
      <c r="AQ329" s="2">
        <f t="shared" si="257"/>
        <v>-1268.6470486262399</v>
      </c>
      <c r="AR329" s="1">
        <f t="shared" si="258"/>
        <v>-4149.5575209313165</v>
      </c>
      <c r="AS329" s="2">
        <f t="shared" si="259"/>
        <v>-1266.0176595478968</v>
      </c>
      <c r="AT329" s="2">
        <f t="shared" si="260"/>
        <v>-4614.6514886803261</v>
      </c>
      <c r="AU329" s="2">
        <f t="shared" si="261"/>
        <v>4785.165522347862</v>
      </c>
    </row>
    <row r="330" spans="4:47" x14ac:dyDescent="0.2">
      <c r="D330" s="11">
        <f t="shared" si="245"/>
        <v>163.5</v>
      </c>
      <c r="E330" s="12">
        <f t="shared" si="246"/>
        <v>2.8536133270107289</v>
      </c>
      <c r="F330" s="13">
        <f t="shared" si="223"/>
        <v>-9960698.815678224</v>
      </c>
      <c r="G330" s="13">
        <f t="shared" si="224"/>
        <v>-13671058.815678224</v>
      </c>
      <c r="H330" s="13">
        <f t="shared" si="225"/>
        <v>-13671.058815678225</v>
      </c>
      <c r="I330" s="13">
        <f t="shared" si="226"/>
        <v>2758785.8909349972</v>
      </c>
      <c r="J330" s="12">
        <f t="shared" si="247"/>
        <v>2758.7858909349975</v>
      </c>
      <c r="K330" s="13">
        <f t="shared" si="227"/>
        <v>13946639.334755713</v>
      </c>
      <c r="L330" s="13">
        <f t="shared" si="228"/>
        <v>4334.7625677862688</v>
      </c>
      <c r="M330" s="12">
        <f t="shared" si="229"/>
        <v>-1231.1390848994774</v>
      </c>
      <c r="N330" s="13">
        <f t="shared" si="230"/>
        <v>-4156.255895961398</v>
      </c>
      <c r="O330" s="12">
        <f t="shared" si="231"/>
        <v>64.109276773468792</v>
      </c>
      <c r="P330" s="13">
        <f t="shared" si="232"/>
        <v>-1231139.0848994774</v>
      </c>
      <c r="Q330" s="13">
        <f t="shared" si="233"/>
        <v>-4156255.8959613978</v>
      </c>
      <c r="R330" s="13">
        <f t="shared" si="248"/>
        <v>4334762.5677862689</v>
      </c>
      <c r="S330" s="1">
        <f t="shared" si="234"/>
        <v>-13174098.261779502</v>
      </c>
      <c r="T330" s="1">
        <f t="shared" si="262"/>
        <v>4162322.278130136</v>
      </c>
      <c r="U330" s="3">
        <f t="shared" si="235"/>
        <v>13815997.675088113</v>
      </c>
      <c r="V330" s="14">
        <f t="shared" si="222"/>
        <v>60216867943896.969</v>
      </c>
      <c r="W330" s="14">
        <f t="shared" si="236"/>
        <v>9395083259.5405045</v>
      </c>
      <c r="X330" s="14">
        <f t="shared" si="237"/>
        <v>-28578526735</v>
      </c>
      <c r="Y330" s="14">
        <f t="shared" si="249"/>
        <v>-19183443475.459496</v>
      </c>
      <c r="Z330" s="12">
        <f t="shared" si="238"/>
        <v>85.242028424771974</v>
      </c>
      <c r="AA330" s="13">
        <f t="shared" si="250"/>
        <v>590876300.37368536</v>
      </c>
      <c r="AB330" s="12">
        <f t="shared" si="239"/>
        <v>19</v>
      </c>
      <c r="AC330" s="14">
        <f t="shared" si="240"/>
        <v>31098752</v>
      </c>
      <c r="AD330" s="2">
        <f t="shared" si="251"/>
        <v>0.3253013177130134</v>
      </c>
      <c r="AE330" s="3">
        <f t="shared" si="252"/>
        <v>5.677579055168234E-3</v>
      </c>
      <c r="AF330" s="3">
        <f t="shared" si="253"/>
        <v>6378037.2009110749</v>
      </c>
      <c r="AG330" s="2">
        <f t="shared" si="254"/>
        <v>36212.199524736956</v>
      </c>
      <c r="AH330" s="2">
        <f t="shared" si="241"/>
        <v>-2.6406357818165329</v>
      </c>
      <c r="AI330" s="2">
        <f t="shared" si="242"/>
        <v>465.09390403026163</v>
      </c>
      <c r="AJ330" s="1">
        <f t="shared" si="243"/>
        <v>-20049096.016589299</v>
      </c>
      <c r="AK330" s="1">
        <f t="shared" si="244"/>
        <v>2722573.6914102603</v>
      </c>
      <c r="AL330" s="1">
        <f t="shared" si="263"/>
        <v>20233107.981414426</v>
      </c>
      <c r="AM330" s="1">
        <f t="shared" si="220"/>
        <v>-20349198.815678224</v>
      </c>
      <c r="AN330" s="1">
        <f t="shared" si="221"/>
        <v>2758785.8909349972</v>
      </c>
      <c r="AO330" s="2">
        <f t="shared" si="255"/>
        <v>2.6406357818165329</v>
      </c>
      <c r="AP330" s="2">
        <f t="shared" si="256"/>
        <v>-465.09390403026163</v>
      </c>
      <c r="AQ330" s="2">
        <f t="shared" si="257"/>
        <v>-1231.1390848994774</v>
      </c>
      <c r="AR330" s="1">
        <f t="shared" si="258"/>
        <v>-4156.255895961398</v>
      </c>
      <c r="AS330" s="2">
        <f t="shared" si="259"/>
        <v>-1228.4984491176608</v>
      </c>
      <c r="AT330" s="2">
        <f t="shared" si="260"/>
        <v>-4621.3497999916599</v>
      </c>
      <c r="AU330" s="2">
        <f t="shared" si="261"/>
        <v>4781.8492671107333</v>
      </c>
    </row>
    <row r="331" spans="4:47" x14ac:dyDescent="0.2">
      <c r="D331" s="11">
        <f t="shared" si="245"/>
        <v>164</v>
      </c>
      <c r="E331" s="12">
        <f t="shared" si="246"/>
        <v>2.8623399732707004</v>
      </c>
      <c r="F331" s="13">
        <f t="shared" si="223"/>
        <v>-9986067.1282552257</v>
      </c>
      <c r="G331" s="13">
        <f t="shared" si="224"/>
        <v>-13696427.128255226</v>
      </c>
      <c r="H331" s="13">
        <f t="shared" si="225"/>
        <v>-13696.427128255225</v>
      </c>
      <c r="I331" s="13">
        <f t="shared" si="226"/>
        <v>2677406.2121019792</v>
      </c>
      <c r="J331" s="12">
        <f t="shared" si="247"/>
        <v>2677.4062121019792</v>
      </c>
      <c r="K331" s="13">
        <f t="shared" si="227"/>
        <v>13955666.236486454</v>
      </c>
      <c r="L331" s="13">
        <f t="shared" si="228"/>
        <v>4330.4960216620939</v>
      </c>
      <c r="M331" s="12">
        <f t="shared" si="229"/>
        <v>-1193.6464727869738</v>
      </c>
      <c r="N331" s="13">
        <f t="shared" si="230"/>
        <v>-4162.7399500370475</v>
      </c>
      <c r="O331" s="12">
        <f t="shared" si="231"/>
        <v>64.004749592437733</v>
      </c>
      <c r="P331" s="13">
        <f t="shared" si="232"/>
        <v>-1193646.4727869739</v>
      </c>
      <c r="Q331" s="13">
        <f t="shared" si="233"/>
        <v>-4162739.9500370473</v>
      </c>
      <c r="R331" s="13">
        <f t="shared" si="248"/>
        <v>4330496.0216620937</v>
      </c>
      <c r="S331" s="1">
        <f t="shared" si="234"/>
        <v>-13224697.392856684</v>
      </c>
      <c r="T331" s="1">
        <f t="shared" si="262"/>
        <v>4044781.8735819459</v>
      </c>
      <c r="U331" s="3">
        <f t="shared" si="235"/>
        <v>13829420.867754638</v>
      </c>
      <c r="V331" s="14">
        <f t="shared" si="222"/>
        <v>60210540860852.68</v>
      </c>
      <c r="W331" s="14">
        <f t="shared" si="236"/>
        <v>9376597896.8156109</v>
      </c>
      <c r="X331" s="14">
        <f t="shared" si="237"/>
        <v>-28560041372</v>
      </c>
      <c r="Y331" s="14">
        <f t="shared" si="249"/>
        <v>-19183443475.184387</v>
      </c>
      <c r="Z331" s="12">
        <f t="shared" si="238"/>
        <v>85.213995524962925</v>
      </c>
      <c r="AA331" s="13">
        <f t="shared" si="250"/>
        <v>591266059.27072763</v>
      </c>
      <c r="AB331" s="12">
        <f t="shared" si="239"/>
        <v>19</v>
      </c>
      <c r="AC331" s="14">
        <f t="shared" si="240"/>
        <v>31119266</v>
      </c>
      <c r="AD331" s="2">
        <f t="shared" si="251"/>
        <v>0.32668681985077336</v>
      </c>
      <c r="AE331" s="3">
        <f t="shared" si="252"/>
        <v>5.7017606292655652E-3</v>
      </c>
      <c r="AF331" s="3">
        <f t="shared" si="253"/>
        <v>6378036.3233783152</v>
      </c>
      <c r="AG331" s="2">
        <f t="shared" si="254"/>
        <v>36366.430493303771</v>
      </c>
      <c r="AH331" s="2">
        <f t="shared" si="241"/>
        <v>-2.6518824837459105</v>
      </c>
      <c r="AI331" s="2">
        <f t="shared" si="242"/>
        <v>465.09384003955029</v>
      </c>
      <c r="AJ331" s="1">
        <f t="shared" si="243"/>
        <v>-20074463.451633543</v>
      </c>
      <c r="AK331" s="1">
        <f t="shared" si="244"/>
        <v>2641039.7816086756</v>
      </c>
      <c r="AL331" s="1">
        <f t="shared" si="263"/>
        <v>20247448.579981886</v>
      </c>
      <c r="AM331" s="1">
        <f t="shared" si="220"/>
        <v>-20374567.128255226</v>
      </c>
      <c r="AN331" s="1">
        <f t="shared" si="221"/>
        <v>2677406.2121019792</v>
      </c>
      <c r="AO331" s="2">
        <f t="shared" si="255"/>
        <v>2.6518824837459105</v>
      </c>
      <c r="AP331" s="2">
        <f t="shared" si="256"/>
        <v>-465.09384003955029</v>
      </c>
      <c r="AQ331" s="2">
        <f t="shared" si="257"/>
        <v>-1193.6464727869738</v>
      </c>
      <c r="AR331" s="1">
        <f t="shared" si="258"/>
        <v>-4162.7399500370475</v>
      </c>
      <c r="AS331" s="2">
        <f t="shared" si="259"/>
        <v>-1190.9945903032278</v>
      </c>
      <c r="AT331" s="2">
        <f t="shared" si="260"/>
        <v>-4627.8337900765982</v>
      </c>
      <c r="AU331" s="2">
        <f t="shared" si="261"/>
        <v>4778.6309443925766</v>
      </c>
    </row>
    <row r="332" spans="4:47" x14ac:dyDescent="0.2">
      <c r="D332" s="11">
        <f t="shared" si="245"/>
        <v>164.5</v>
      </c>
      <c r="E332" s="12">
        <f t="shared" si="246"/>
        <v>2.871066619530672</v>
      </c>
      <c r="F332" s="13">
        <f t="shared" si="223"/>
        <v>-10010674.963157779</v>
      </c>
      <c r="G332" s="13">
        <f t="shared" si="224"/>
        <v>-13721034.963157779</v>
      </c>
      <c r="H332" s="13">
        <f t="shared" si="225"/>
        <v>-13721.034963157779</v>
      </c>
      <c r="I332" s="13">
        <f t="shared" si="226"/>
        <v>2595822.6384199131</v>
      </c>
      <c r="J332" s="12">
        <f t="shared" si="247"/>
        <v>2595.8226384199133</v>
      </c>
      <c r="K332" s="13">
        <f t="shared" si="227"/>
        <v>13964422.495410668</v>
      </c>
      <c r="L332" s="13">
        <f t="shared" si="228"/>
        <v>4326.3586520887402</v>
      </c>
      <c r="M332" s="12">
        <f t="shared" si="229"/>
        <v>-1156.1690605163117</v>
      </c>
      <c r="N332" s="13">
        <f t="shared" si="230"/>
        <v>-4169.0109486553201</v>
      </c>
      <c r="O332" s="12">
        <f t="shared" si="231"/>
        <v>63.903504024015838</v>
      </c>
      <c r="P332" s="13">
        <f t="shared" si="232"/>
        <v>-1156169.0605163118</v>
      </c>
      <c r="Q332" s="13">
        <f t="shared" si="233"/>
        <v>-4169010.9486553203</v>
      </c>
      <c r="R332" s="13">
        <f t="shared" si="248"/>
        <v>4326358.6520887408</v>
      </c>
      <c r="S332" s="1">
        <f t="shared" si="234"/>
        <v>-13273905.481257208</v>
      </c>
      <c r="T332" s="1">
        <f t="shared" si="262"/>
        <v>3926474.7588996934</v>
      </c>
      <c r="U332" s="3">
        <f t="shared" si="235"/>
        <v>13842462.597299173</v>
      </c>
      <c r="V332" s="14">
        <f t="shared" si="222"/>
        <v>60204354809416.148</v>
      </c>
      <c r="W332" s="14">
        <f t="shared" si="236"/>
        <v>9358689593.2515507</v>
      </c>
      <c r="X332" s="14">
        <f t="shared" si="237"/>
        <v>-28542133069</v>
      </c>
      <c r="Y332" s="14">
        <f t="shared" si="249"/>
        <v>-19183443475.748451</v>
      </c>
      <c r="Z332" s="12">
        <f t="shared" si="238"/>
        <v>85.186741004870854</v>
      </c>
      <c r="AA332" s="13">
        <f t="shared" si="250"/>
        <v>591644320.91676676</v>
      </c>
      <c r="AB332" s="12">
        <f t="shared" si="239"/>
        <v>19</v>
      </c>
      <c r="AC332" s="14">
        <f t="shared" si="240"/>
        <v>31139174</v>
      </c>
      <c r="AD332" s="2">
        <f t="shared" si="251"/>
        <v>0.32807232198853331</v>
      </c>
      <c r="AE332" s="3">
        <f t="shared" si="252"/>
        <v>5.7259422033628972E-3</v>
      </c>
      <c r="AF332" s="3">
        <f t="shared" si="253"/>
        <v>6378035.4421160081</v>
      </c>
      <c r="AG332" s="2">
        <f t="shared" si="254"/>
        <v>36520.661440605378</v>
      </c>
      <c r="AH332" s="2">
        <f t="shared" si="241"/>
        <v>-2.6631291841246041</v>
      </c>
      <c r="AI332" s="2">
        <f t="shared" si="242"/>
        <v>465.09377577687604</v>
      </c>
      <c r="AJ332" s="1">
        <f t="shared" si="243"/>
        <v>-20099070.405273788</v>
      </c>
      <c r="AK332" s="1">
        <f t="shared" si="244"/>
        <v>2559301.9769793078</v>
      </c>
      <c r="AL332" s="1">
        <f t="shared" si="263"/>
        <v>20261358.734436415</v>
      </c>
      <c r="AM332" s="1">
        <f t="shared" si="220"/>
        <v>-20399174.96315778</v>
      </c>
      <c r="AN332" s="1">
        <f t="shared" si="221"/>
        <v>2595822.6384199131</v>
      </c>
      <c r="AO332" s="2">
        <f t="shared" si="255"/>
        <v>2.6631291841246041</v>
      </c>
      <c r="AP332" s="2">
        <f t="shared" si="256"/>
        <v>-465.09377577687604</v>
      </c>
      <c r="AQ332" s="2">
        <f t="shared" si="257"/>
        <v>-1156.1690605163117</v>
      </c>
      <c r="AR332" s="1">
        <f t="shared" si="258"/>
        <v>-4169.0109486553201</v>
      </c>
      <c r="AS332" s="2">
        <f t="shared" si="259"/>
        <v>-1153.5059313321872</v>
      </c>
      <c r="AT332" s="2">
        <f t="shared" si="260"/>
        <v>-4634.1047244321962</v>
      </c>
      <c r="AU332" s="2">
        <f t="shared" si="261"/>
        <v>4775.5107088795585</v>
      </c>
    </row>
    <row r="333" spans="4:47" x14ac:dyDescent="0.2">
      <c r="D333" s="11">
        <f t="shared" si="245"/>
        <v>165</v>
      </c>
      <c r="E333" s="12">
        <f t="shared" si="246"/>
        <v>2.8797932657906435</v>
      </c>
      <c r="F333" s="13">
        <f t="shared" si="223"/>
        <v>-10034520.446403986</v>
      </c>
      <c r="G333" s="13">
        <f t="shared" si="224"/>
        <v>-13744880.446403986</v>
      </c>
      <c r="H333" s="13">
        <f t="shared" si="225"/>
        <v>-13744.880446403986</v>
      </c>
      <c r="I333" s="13">
        <f t="shared" si="226"/>
        <v>2514041.3827937869</v>
      </c>
      <c r="J333" s="12">
        <f t="shared" si="247"/>
        <v>2514.0413827937869</v>
      </c>
      <c r="K333" s="13">
        <f t="shared" si="227"/>
        <v>13972907.448356563</v>
      </c>
      <c r="L333" s="13">
        <f t="shared" si="228"/>
        <v>4322.3506514877472</v>
      </c>
      <c r="M333" s="12">
        <f t="shared" si="229"/>
        <v>-1118.7066682163181</v>
      </c>
      <c r="N333" s="13">
        <f t="shared" si="230"/>
        <v>-4175.0701245493947</v>
      </c>
      <c r="O333" s="12">
        <f t="shared" si="231"/>
        <v>63.805533884502417</v>
      </c>
      <c r="P333" s="13">
        <f t="shared" si="232"/>
        <v>-1118706.6682163181</v>
      </c>
      <c r="Q333" s="13">
        <f t="shared" si="233"/>
        <v>-4175070.1245493945</v>
      </c>
      <c r="R333" s="13">
        <f t="shared" si="248"/>
        <v>4322350.6514877472</v>
      </c>
      <c r="S333" s="1">
        <f t="shared" si="234"/>
        <v>-13321707.729744798</v>
      </c>
      <c r="T333" s="1">
        <f t="shared" si="262"/>
        <v>3807420.9052349916</v>
      </c>
      <c r="U333" s="3">
        <f t="shared" si="235"/>
        <v>13855120.020640843</v>
      </c>
      <c r="V333" s="14">
        <f t="shared" si="222"/>
        <v>60198314576387.609</v>
      </c>
      <c r="W333" s="14">
        <f t="shared" si="236"/>
        <v>9341357577.2082767</v>
      </c>
      <c r="X333" s="14">
        <f t="shared" si="237"/>
        <v>-28524801052</v>
      </c>
      <c r="Y333" s="14">
        <f t="shared" si="249"/>
        <v>-19183443474.791725</v>
      </c>
      <c r="Z333" s="12">
        <f t="shared" si="238"/>
        <v>85.160273917700835</v>
      </c>
      <c r="AA333" s="13">
        <f t="shared" si="250"/>
        <v>592011056.50579441</v>
      </c>
      <c r="AB333" s="12">
        <f t="shared" si="239"/>
        <v>19</v>
      </c>
      <c r="AC333" s="14">
        <f t="shared" si="240"/>
        <v>31158476</v>
      </c>
      <c r="AD333" s="2">
        <f t="shared" si="251"/>
        <v>0.32945782412629326</v>
      </c>
      <c r="AE333" s="3">
        <f t="shared" si="252"/>
        <v>5.7501237774602284E-3</v>
      </c>
      <c r="AF333" s="3">
        <f t="shared" si="253"/>
        <v>6378034.5571241537</v>
      </c>
      <c r="AG333" s="2">
        <f t="shared" si="254"/>
        <v>36674.892366551583</v>
      </c>
      <c r="AH333" s="2">
        <f t="shared" si="241"/>
        <v>-2.6743758829460362</v>
      </c>
      <c r="AI333" s="2">
        <f t="shared" si="242"/>
        <v>465.0937112422389</v>
      </c>
      <c r="AJ333" s="1">
        <f t="shared" si="243"/>
        <v>-20122915.00352814</v>
      </c>
      <c r="AK333" s="1">
        <f t="shared" si="244"/>
        <v>2477366.4904272351</v>
      </c>
      <c r="AL333" s="1">
        <f t="shared" si="263"/>
        <v>20274837.927024465</v>
      </c>
      <c r="AM333" s="1">
        <f t="shared" si="220"/>
        <v>-20423020.446403988</v>
      </c>
      <c r="AN333" s="1">
        <f t="shared" si="221"/>
        <v>2514041.3827937869</v>
      </c>
      <c r="AO333" s="2">
        <f t="shared" si="255"/>
        <v>2.6743758829460362</v>
      </c>
      <c r="AP333" s="2">
        <f t="shared" si="256"/>
        <v>-465.0937112422389</v>
      </c>
      <c r="AQ333" s="2">
        <f t="shared" si="257"/>
        <v>-1118.7066682163181</v>
      </c>
      <c r="AR333" s="1">
        <f t="shared" si="258"/>
        <v>-4175.0701245493947</v>
      </c>
      <c r="AS333" s="2">
        <f t="shared" si="259"/>
        <v>-1116.0322923333722</v>
      </c>
      <c r="AT333" s="2">
        <f t="shared" si="260"/>
        <v>-4640.1638357916336</v>
      </c>
      <c r="AU333" s="2">
        <f t="shared" si="261"/>
        <v>4772.488711408274</v>
      </c>
    </row>
    <row r="334" spans="4:47" x14ac:dyDescent="0.2">
      <c r="D334" s="11">
        <f t="shared" si="245"/>
        <v>165.5</v>
      </c>
      <c r="E334" s="12">
        <f t="shared" si="246"/>
        <v>2.8885199120506155</v>
      </c>
      <c r="F334" s="13">
        <f t="shared" si="223"/>
        <v>-10057601.762067972</v>
      </c>
      <c r="G334" s="13">
        <f t="shared" si="224"/>
        <v>-13767961.762067972</v>
      </c>
      <c r="H334" s="13">
        <f t="shared" si="225"/>
        <v>-13767.961762067973</v>
      </c>
      <c r="I334" s="13">
        <f t="shared" si="226"/>
        <v>2432068.6731828605</v>
      </c>
      <c r="J334" s="12">
        <f t="shared" si="247"/>
        <v>2432.0686731828605</v>
      </c>
      <c r="K334" s="13">
        <f t="shared" si="227"/>
        <v>13981120.452697746</v>
      </c>
      <c r="L334" s="13">
        <f t="shared" si="228"/>
        <v>4318.4722068830179</v>
      </c>
      <c r="M334" s="12">
        <f t="shared" si="229"/>
        <v>-1081.259088668362</v>
      </c>
      <c r="N334" s="13">
        <f t="shared" si="230"/>
        <v>-4180.9186771322338</v>
      </c>
      <c r="O334" s="12">
        <f t="shared" si="231"/>
        <v>63.710833194654342</v>
      </c>
      <c r="P334" s="13">
        <f t="shared" si="232"/>
        <v>-1081259.088668362</v>
      </c>
      <c r="Q334" s="13">
        <f t="shared" si="233"/>
        <v>-4180918.677132234</v>
      </c>
      <c r="R334" s="13">
        <f t="shared" si="248"/>
        <v>4318472.2068830179</v>
      </c>
      <c r="S334" s="1">
        <f t="shared" si="234"/>
        <v>-13368089.695880795</v>
      </c>
      <c r="T334" s="1">
        <f t="shared" si="262"/>
        <v>3687640.6385768647</v>
      </c>
      <c r="U334" s="3">
        <f t="shared" si="235"/>
        <v>13867390.36720312</v>
      </c>
      <c r="V334" s="14">
        <f t="shared" si="222"/>
        <v>60192424834216.977</v>
      </c>
      <c r="W334" s="14">
        <f t="shared" si="236"/>
        <v>9324601100.8105412</v>
      </c>
      <c r="X334" s="14">
        <f t="shared" si="237"/>
        <v>-28508044576</v>
      </c>
      <c r="Y334" s="14">
        <f t="shared" si="249"/>
        <v>-19183443475.189461</v>
      </c>
      <c r="Z334" s="12">
        <f t="shared" si="238"/>
        <v>85.13460306369889</v>
      </c>
      <c r="AA334" s="13">
        <f t="shared" si="250"/>
        <v>592366238.10928118</v>
      </c>
      <c r="AB334" s="12">
        <f t="shared" si="239"/>
        <v>19</v>
      </c>
      <c r="AC334" s="14">
        <f t="shared" si="240"/>
        <v>31177170</v>
      </c>
      <c r="AD334" s="2">
        <f t="shared" si="251"/>
        <v>0.33084332626405322</v>
      </c>
      <c r="AE334" s="3">
        <f t="shared" si="252"/>
        <v>5.7743053515575595E-3</v>
      </c>
      <c r="AF334" s="3">
        <f t="shared" si="253"/>
        <v>6378033.6684027538</v>
      </c>
      <c r="AG334" s="2">
        <f t="shared" si="254"/>
        <v>36829.123271052194</v>
      </c>
      <c r="AH334" s="2">
        <f t="shared" si="241"/>
        <v>-2.6856225802036309</v>
      </c>
      <c r="AI334" s="2">
        <f t="shared" si="242"/>
        <v>465.0936464356389</v>
      </c>
      <c r="AJ334" s="1">
        <f t="shared" si="243"/>
        <v>-20145995.430470727</v>
      </c>
      <c r="AK334" s="1">
        <f t="shared" si="244"/>
        <v>2395239.5499118082</v>
      </c>
      <c r="AL334" s="1">
        <f t="shared" si="263"/>
        <v>20287885.655878711</v>
      </c>
      <c r="AM334" s="1">
        <f t="shared" si="220"/>
        <v>-20446101.762067974</v>
      </c>
      <c r="AN334" s="1">
        <f t="shared" si="221"/>
        <v>2432068.6731828605</v>
      </c>
      <c r="AO334" s="2">
        <f t="shared" si="255"/>
        <v>2.6856225802036309</v>
      </c>
      <c r="AP334" s="2">
        <f t="shared" si="256"/>
        <v>-465.0936464356389</v>
      </c>
      <c r="AQ334" s="2">
        <f t="shared" si="257"/>
        <v>-1081.259088668362</v>
      </c>
      <c r="AR334" s="1">
        <f t="shared" si="258"/>
        <v>-4180.9186771322338</v>
      </c>
      <c r="AS334" s="2">
        <f t="shared" si="259"/>
        <v>-1078.5734660881583</v>
      </c>
      <c r="AT334" s="2">
        <f t="shared" si="260"/>
        <v>-4646.012323567873</v>
      </c>
      <c r="AU334" s="2">
        <f t="shared" si="261"/>
        <v>4769.5650988841708</v>
      </c>
    </row>
    <row r="335" spans="4:47" x14ac:dyDescent="0.2">
      <c r="D335" s="11">
        <f t="shared" si="245"/>
        <v>166</v>
      </c>
      <c r="E335" s="12">
        <f t="shared" si="246"/>
        <v>2.8972465583105871</v>
      </c>
      <c r="F335" s="13">
        <f t="shared" si="223"/>
        <v>-10079917.152418189</v>
      </c>
      <c r="G335" s="13">
        <f t="shared" si="224"/>
        <v>-13790277.152418189</v>
      </c>
      <c r="H335" s="13">
        <f t="shared" si="225"/>
        <v>-13790.27715241819</v>
      </c>
      <c r="I335" s="13">
        <f t="shared" si="226"/>
        <v>2349910.7521263305</v>
      </c>
      <c r="J335" s="12">
        <f t="shared" si="247"/>
        <v>2349.9107521263304</v>
      </c>
      <c r="K335" s="13">
        <f t="shared" si="227"/>
        <v>13989060.886402134</v>
      </c>
      <c r="L335" s="13">
        <f t="shared" si="228"/>
        <v>4314.7234998370077</v>
      </c>
      <c r="M335" s="12">
        <f t="shared" si="229"/>
        <v>-1043.8260880690013</v>
      </c>
      <c r="N335" s="13">
        <f t="shared" si="230"/>
        <v>-4186.557771954459</v>
      </c>
      <c r="O335" s="12">
        <f t="shared" si="231"/>
        <v>63.619396178964521</v>
      </c>
      <c r="P335" s="13">
        <f t="shared" si="232"/>
        <v>-1043826.0880690013</v>
      </c>
      <c r="Q335" s="13">
        <f t="shared" si="233"/>
        <v>-4186557.7719544591</v>
      </c>
      <c r="R335" s="13">
        <f t="shared" si="248"/>
        <v>4314723.4998370083</v>
      </c>
      <c r="S335" s="1">
        <f t="shared" si="234"/>
        <v>-13413037.302199388</v>
      </c>
      <c r="T335" s="1">
        <f t="shared" si="262"/>
        <v>3567154.6321586086</v>
      </c>
      <c r="U335" s="3">
        <f t="shared" si="235"/>
        <v>13879270.940504147</v>
      </c>
      <c r="V335" s="14">
        <f t="shared" si="222"/>
        <v>60186690137565.688</v>
      </c>
      <c r="W335" s="14">
        <f t="shared" si="236"/>
        <v>9308419440.0228577</v>
      </c>
      <c r="X335" s="14">
        <f t="shared" si="237"/>
        <v>-28491862915</v>
      </c>
      <c r="Y335" s="14">
        <f t="shared" si="249"/>
        <v>-19183443474.977142</v>
      </c>
      <c r="Z335" s="12">
        <f t="shared" si="238"/>
        <v>85.109736986387006</v>
      </c>
      <c r="AA335" s="13">
        <f t="shared" si="250"/>
        <v>592709838.67895675</v>
      </c>
      <c r="AB335" s="12">
        <f t="shared" si="239"/>
        <v>19</v>
      </c>
      <c r="AC335" s="14">
        <f t="shared" si="240"/>
        <v>31195254</v>
      </c>
      <c r="AD335" s="2">
        <f t="shared" si="251"/>
        <v>0.33222882840181317</v>
      </c>
      <c r="AE335" s="3">
        <f t="shared" si="252"/>
        <v>5.7984869256548907E-3</v>
      </c>
      <c r="AF335" s="3">
        <f t="shared" si="253"/>
        <v>6378032.7759518074</v>
      </c>
      <c r="AG335" s="2">
        <f t="shared" si="254"/>
        <v>36983.354154017026</v>
      </c>
      <c r="AH335" s="2">
        <f t="shared" si="241"/>
        <v>-2.6968692758908124</v>
      </c>
      <c r="AI335" s="2">
        <f t="shared" si="242"/>
        <v>465.09358135707606</v>
      </c>
      <c r="AJ335" s="1">
        <f t="shared" si="243"/>
        <v>-20168309.928369995</v>
      </c>
      <c r="AK335" s="1">
        <f t="shared" si="244"/>
        <v>2312927.3979723137</v>
      </c>
      <c r="AL335" s="1">
        <f t="shared" si="263"/>
        <v>20300501.435065065</v>
      </c>
      <c r="AM335" s="1">
        <f t="shared" ref="AM335:AM398" si="264" xml:space="preserve"> F335 - $B$4</f>
        <v>-20468417.152418189</v>
      </c>
      <c r="AN335" s="1">
        <f t="shared" ref="AN335:AN398" si="265" xml:space="preserve"> I335 - 0</f>
        <v>2349910.7521263305</v>
      </c>
      <c r="AO335" s="2">
        <f t="shared" si="255"/>
        <v>2.6968692758908124</v>
      </c>
      <c r="AP335" s="2">
        <f t="shared" si="256"/>
        <v>-465.09358135707606</v>
      </c>
      <c r="AQ335" s="2">
        <f t="shared" si="257"/>
        <v>-1043.8260880690013</v>
      </c>
      <c r="AR335" s="1">
        <f t="shared" si="258"/>
        <v>-4186.557771954459</v>
      </c>
      <c r="AS335" s="2">
        <f t="shared" si="259"/>
        <v>-1041.1292187931106</v>
      </c>
      <c r="AT335" s="2">
        <f t="shared" si="260"/>
        <v>-4651.6513533115349</v>
      </c>
      <c r="AU335" s="2">
        <f t="shared" si="261"/>
        <v>4766.7400142015067</v>
      </c>
    </row>
    <row r="336" spans="4:47" x14ac:dyDescent="0.2">
      <c r="D336" s="11">
        <f t="shared" si="245"/>
        <v>166.5</v>
      </c>
      <c r="E336" s="12">
        <f t="shared" si="246"/>
        <v>2.9059732045705586</v>
      </c>
      <c r="F336" s="13">
        <f t="shared" si="223"/>
        <v>-10101464.918051263</v>
      </c>
      <c r="G336" s="13">
        <f t="shared" si="224"/>
        <v>-13811824.918051263</v>
      </c>
      <c r="H336" s="13">
        <f t="shared" si="225"/>
        <v>-13811.824918051263</v>
      </c>
      <c r="I336" s="13">
        <f t="shared" si="226"/>
        <v>2267573.8762679761</v>
      </c>
      <c r="J336" s="12">
        <f t="shared" si="247"/>
        <v>2267.5738762679762</v>
      </c>
      <c r="K336" s="13">
        <f t="shared" si="227"/>
        <v>13996728.148079278</v>
      </c>
      <c r="L336" s="13">
        <f t="shared" si="228"/>
        <v>4311.1047063882143</v>
      </c>
      <c r="M336" s="12">
        <f t="shared" si="229"/>
        <v>-1006.4074068037032</v>
      </c>
      <c r="N336" s="13">
        <f t="shared" si="230"/>
        <v>-4191.9885401767569</v>
      </c>
      <c r="O336" s="12">
        <f t="shared" si="231"/>
        <v>63.531217264953177</v>
      </c>
      <c r="P336" s="13">
        <f t="shared" si="232"/>
        <v>-1006407.4068037032</v>
      </c>
      <c r="Q336" s="13">
        <f t="shared" si="233"/>
        <v>-4191988.5401767571</v>
      </c>
      <c r="R336" s="13">
        <f t="shared" si="248"/>
        <v>4311104.7063882146</v>
      </c>
      <c r="S336" s="1">
        <f t="shared" si="234"/>
        <v>-13456536.846196242</v>
      </c>
      <c r="T336" s="1">
        <f t="shared" si="262"/>
        <v>3445983.8985261987</v>
      </c>
      <c r="U336" s="3">
        <f t="shared" si="235"/>
        <v>13890759.119714765</v>
      </c>
      <c r="V336" s="14">
        <f t="shared" si="222"/>
        <v>60181114919949.344</v>
      </c>
      <c r="W336" s="14">
        <f t="shared" si="236"/>
        <v>9292811894.7213058</v>
      </c>
      <c r="X336" s="14">
        <f t="shared" si="237"/>
        <v>-28476255370</v>
      </c>
      <c r="Y336" s="14">
        <f t="shared" si="249"/>
        <v>-19183443475.278694</v>
      </c>
      <c r="Z336" s="12">
        <f t="shared" si="238"/>
        <v>85.085683969037703</v>
      </c>
      <c r="AA336" s="13">
        <f t="shared" si="250"/>
        <v>593041832.04820871</v>
      </c>
      <c r="AB336" s="12">
        <f t="shared" si="239"/>
        <v>19</v>
      </c>
      <c r="AC336" s="14">
        <f t="shared" si="240"/>
        <v>31212728</v>
      </c>
      <c r="AD336" s="2">
        <f t="shared" si="251"/>
        <v>0.33361433053957312</v>
      </c>
      <c r="AE336" s="3">
        <f t="shared" si="252"/>
        <v>5.8226684997522218E-3</v>
      </c>
      <c r="AF336" s="3">
        <f t="shared" si="253"/>
        <v>6378031.8797713155</v>
      </c>
      <c r="AG336" s="2">
        <f t="shared" si="254"/>
        <v>37137.5850153559</v>
      </c>
      <c r="AH336" s="2">
        <f t="shared" si="241"/>
        <v>-2.7081159700010033</v>
      </c>
      <c r="AI336" s="2">
        <f t="shared" si="242"/>
        <v>465.09351600655043</v>
      </c>
      <c r="AJ336" s="1">
        <f t="shared" si="243"/>
        <v>-20189856.79782258</v>
      </c>
      <c r="AK336" s="1">
        <f t="shared" si="244"/>
        <v>2230436.2912526201</v>
      </c>
      <c r="AL336" s="1">
        <f t="shared" si="263"/>
        <v>20312684.794628192</v>
      </c>
      <c r="AM336" s="1">
        <f t="shared" si="264"/>
        <v>-20489964.918051265</v>
      </c>
      <c r="AN336" s="1">
        <f t="shared" si="265"/>
        <v>2267573.8762679761</v>
      </c>
      <c r="AO336" s="2">
        <f t="shared" si="255"/>
        <v>2.7081159700010033</v>
      </c>
      <c r="AP336" s="2">
        <f t="shared" si="256"/>
        <v>-465.09351600655043</v>
      </c>
      <c r="AQ336" s="2">
        <f t="shared" si="257"/>
        <v>-1006.4074068037032</v>
      </c>
      <c r="AR336" s="1">
        <f t="shared" si="258"/>
        <v>-4191.9885401767569</v>
      </c>
      <c r="AS336" s="2">
        <f t="shared" si="259"/>
        <v>-1003.6992908337022</v>
      </c>
      <c r="AT336" s="2">
        <f t="shared" si="260"/>
        <v>-4657.082056183307</v>
      </c>
      <c r="AU336" s="2">
        <f t="shared" si="261"/>
        <v>4764.0135961649621</v>
      </c>
    </row>
    <row r="337" spans="4:47" x14ac:dyDescent="0.2">
      <c r="D337" s="11">
        <f t="shared" si="245"/>
        <v>167</v>
      </c>
      <c r="E337" s="12">
        <f t="shared" si="246"/>
        <v>2.9146998508305302</v>
      </c>
      <c r="F337" s="13">
        <f t="shared" si="223"/>
        <v>-10122243.418021414</v>
      </c>
      <c r="G337" s="13">
        <f t="shared" si="224"/>
        <v>-13832603.418021414</v>
      </c>
      <c r="H337" s="13">
        <f t="shared" si="225"/>
        <v>-13832.603418021416</v>
      </c>
      <c r="I337" s="13">
        <f t="shared" si="226"/>
        <v>2185064.315879683</v>
      </c>
      <c r="J337" s="12">
        <f t="shared" si="247"/>
        <v>2185.0643158796829</v>
      </c>
      <c r="K337" s="13">
        <f t="shared" si="227"/>
        <v>14004121.657026136</v>
      </c>
      <c r="L337" s="13">
        <f t="shared" si="228"/>
        <v>4307.6159969900491</v>
      </c>
      <c r="M337" s="12">
        <f t="shared" si="229"/>
        <v>-969.00276023141134</v>
      </c>
      <c r="N337" s="13">
        <f t="shared" si="230"/>
        <v>-4197.2120780571095</v>
      </c>
      <c r="O337" s="12">
        <f t="shared" si="231"/>
        <v>63.446291082473067</v>
      </c>
      <c r="P337" s="13">
        <f t="shared" si="232"/>
        <v>-969002.76023141132</v>
      </c>
      <c r="Q337" s="13">
        <f t="shared" si="233"/>
        <v>-4197212.0780571094</v>
      </c>
      <c r="R337" s="13">
        <f t="shared" si="248"/>
        <v>4307615.9969900483</v>
      </c>
      <c r="S337" s="1">
        <f t="shared" si="234"/>
        <v>-13498575.010118002</v>
      </c>
      <c r="T337" s="1">
        <f t="shared" si="262"/>
        <v>3324149.7812730717</v>
      </c>
      <c r="U337" s="3">
        <f t="shared" si="235"/>
        <v>13901852.361182665</v>
      </c>
      <c r="V337" s="14">
        <f t="shared" si="222"/>
        <v>60175703490464.102</v>
      </c>
      <c r="W337" s="14">
        <f t="shared" si="236"/>
        <v>9277777788.762289</v>
      </c>
      <c r="X337" s="14">
        <f t="shared" si="237"/>
        <v>-28461221264</v>
      </c>
      <c r="Y337" s="14">
        <f t="shared" si="249"/>
        <v>-19183443475.237709</v>
      </c>
      <c r="Z337" s="12">
        <f t="shared" si="238"/>
        <v>85.062452031226414</v>
      </c>
      <c r="AA337" s="13">
        <f t="shared" si="250"/>
        <v>593362192.93441594</v>
      </c>
      <c r="AB337" s="12">
        <f t="shared" si="239"/>
        <v>19</v>
      </c>
      <c r="AC337" s="14">
        <f t="shared" si="240"/>
        <v>31229589</v>
      </c>
      <c r="AD337" s="2">
        <f t="shared" si="251"/>
        <v>0.33499983267733308</v>
      </c>
      <c r="AE337" s="3">
        <f t="shared" si="252"/>
        <v>5.846850073849553E-3</v>
      </c>
      <c r="AF337" s="3">
        <f t="shared" si="253"/>
        <v>6378030.9798612799</v>
      </c>
      <c r="AG337" s="2">
        <f t="shared" si="254"/>
        <v>37291.815854978624</v>
      </c>
      <c r="AH337" s="2">
        <f t="shared" si="241"/>
        <v>-2.7193626625276273</v>
      </c>
      <c r="AI337" s="2">
        <f t="shared" si="242"/>
        <v>465.09345038406212</v>
      </c>
      <c r="AJ337" s="1">
        <f t="shared" si="243"/>
        <v>-20210634.397882693</v>
      </c>
      <c r="AK337" s="1">
        <f t="shared" si="244"/>
        <v>2147772.5000247043</v>
      </c>
      <c r="AL337" s="1">
        <f t="shared" si="263"/>
        <v>20324435.28063551</v>
      </c>
      <c r="AM337" s="1">
        <f t="shared" si="264"/>
        <v>-20510743.418021414</v>
      </c>
      <c r="AN337" s="1">
        <f t="shared" si="265"/>
        <v>2185064.315879683</v>
      </c>
      <c r="AO337" s="2">
        <f t="shared" si="255"/>
        <v>2.7193626625276273</v>
      </c>
      <c r="AP337" s="2">
        <f t="shared" si="256"/>
        <v>-465.09345038406212</v>
      </c>
      <c r="AQ337" s="2">
        <f t="shared" si="257"/>
        <v>-969.00276023141134</v>
      </c>
      <c r="AR337" s="1">
        <f t="shared" si="258"/>
        <v>-4197.2120780571095</v>
      </c>
      <c r="AS337" s="2">
        <f t="shared" si="259"/>
        <v>-966.28339756888374</v>
      </c>
      <c r="AT337" s="2">
        <f t="shared" si="260"/>
        <v>-4662.3055284411712</v>
      </c>
      <c r="AU337" s="2">
        <f t="shared" si="261"/>
        <v>4761.3859794129667</v>
      </c>
    </row>
    <row r="338" spans="4:47" x14ac:dyDescent="0.2">
      <c r="D338" s="11">
        <f t="shared" si="245"/>
        <v>167.5</v>
      </c>
      <c r="E338" s="12">
        <f t="shared" si="246"/>
        <v>2.9234264970905022</v>
      </c>
      <c r="F338" s="13">
        <f t="shared" si="223"/>
        <v>-10142251.069965428</v>
      </c>
      <c r="G338" s="13">
        <f t="shared" si="224"/>
        <v>-13852611.069965428</v>
      </c>
      <c r="H338" s="13">
        <f t="shared" si="225"/>
        <v>-13852.611069965427</v>
      </c>
      <c r="I338" s="13">
        <f t="shared" si="226"/>
        <v>2102388.3543839017</v>
      </c>
      <c r="J338" s="12">
        <f t="shared" si="247"/>
        <v>2102.3883543839015</v>
      </c>
      <c r="K338" s="13">
        <f t="shared" si="227"/>
        <v>14011240.853271268</v>
      </c>
      <c r="L338" s="13">
        <f t="shared" si="228"/>
        <v>4304.2575364511476</v>
      </c>
      <c r="M338" s="12">
        <f t="shared" si="229"/>
        <v>-931.61183947965537</v>
      </c>
      <c r="N338" s="13">
        <f t="shared" si="230"/>
        <v>-4202.2294464531369</v>
      </c>
      <c r="O338" s="12">
        <f t="shared" si="231"/>
        <v>63.364612463029474</v>
      </c>
      <c r="P338" s="13">
        <f t="shared" si="232"/>
        <v>-931611.83947965538</v>
      </c>
      <c r="Q338" s="13">
        <f t="shared" si="233"/>
        <v>-4202229.4464531373</v>
      </c>
      <c r="R338" s="13">
        <f t="shared" si="248"/>
        <v>4304257.5364511479</v>
      </c>
      <c r="S338" s="1">
        <f t="shared" si="234"/>
        <v>-13539138.87053971</v>
      </c>
      <c r="T338" s="1">
        <f t="shared" si="262"/>
        <v>3201673.9464467554</v>
      </c>
      <c r="U338" s="3">
        <f t="shared" si="235"/>
        <v>13912548.199920647</v>
      </c>
      <c r="V338" s="14">
        <f t="shared" si="222"/>
        <v>60170460030599.617</v>
      </c>
      <c r="W338" s="14">
        <f t="shared" si="236"/>
        <v>9263316470.0482502</v>
      </c>
      <c r="X338" s="14">
        <f t="shared" si="237"/>
        <v>-28446759945</v>
      </c>
      <c r="Y338" s="14">
        <f t="shared" si="249"/>
        <v>-19183443474.951752</v>
      </c>
      <c r="Z338" s="12">
        <f t="shared" si="238"/>
        <v>85.040048925346042</v>
      </c>
      <c r="AA338" s="13">
        <f t="shared" si="250"/>
        <v>593670896.94107795</v>
      </c>
      <c r="AB338" s="12">
        <f t="shared" si="239"/>
        <v>19</v>
      </c>
      <c r="AC338" s="14">
        <f t="shared" si="240"/>
        <v>31245836</v>
      </c>
      <c r="AD338" s="2">
        <f t="shared" si="251"/>
        <v>0.33638533481509303</v>
      </c>
      <c r="AE338" s="3">
        <f t="shared" si="252"/>
        <v>5.8710316479468842E-3</v>
      </c>
      <c r="AF338" s="3">
        <f t="shared" si="253"/>
        <v>6378030.0762216998</v>
      </c>
      <c r="AG338" s="2">
        <f t="shared" si="254"/>
        <v>37446.046672795019</v>
      </c>
      <c r="AH338" s="2">
        <f t="shared" si="241"/>
        <v>-2.730609353464108</v>
      </c>
      <c r="AI338" s="2">
        <f t="shared" si="242"/>
        <v>465.09338448961103</v>
      </c>
      <c r="AJ338" s="1">
        <f t="shared" si="243"/>
        <v>-20230641.146187127</v>
      </c>
      <c r="AK338" s="1">
        <f t="shared" si="244"/>
        <v>2064942.3077111067</v>
      </c>
      <c r="AL338" s="1">
        <f t="shared" si="263"/>
        <v>20335752.45521972</v>
      </c>
      <c r="AM338" s="1">
        <f t="shared" si="264"/>
        <v>-20530751.06996543</v>
      </c>
      <c r="AN338" s="1">
        <f t="shared" si="265"/>
        <v>2102388.3543839017</v>
      </c>
      <c r="AO338" s="2">
        <f t="shared" si="255"/>
        <v>2.730609353464108</v>
      </c>
      <c r="AP338" s="2">
        <f t="shared" si="256"/>
        <v>-465.09338448961103</v>
      </c>
      <c r="AQ338" s="2">
        <f t="shared" si="257"/>
        <v>-931.61183947965537</v>
      </c>
      <c r="AR338" s="1">
        <f t="shared" si="258"/>
        <v>-4202.2294464531369</v>
      </c>
      <c r="AS338" s="2">
        <f t="shared" si="259"/>
        <v>-928.88123012619121</v>
      </c>
      <c r="AT338" s="2">
        <f t="shared" si="260"/>
        <v>-4667.3228309427477</v>
      </c>
      <c r="AU338" s="2">
        <f t="shared" si="261"/>
        <v>4758.8572943428517</v>
      </c>
    </row>
    <row r="339" spans="4:47" x14ac:dyDescent="0.2">
      <c r="D339" s="11">
        <f t="shared" si="245"/>
        <v>168</v>
      </c>
      <c r="E339" s="12">
        <f t="shared" si="246"/>
        <v>2.9321531433504737</v>
      </c>
      <c r="F339" s="13">
        <f t="shared" si="223"/>
        <v>-10161486.350223141</v>
      </c>
      <c r="G339" s="13">
        <f t="shared" si="224"/>
        <v>-13871846.350223141</v>
      </c>
      <c r="H339" s="13">
        <f t="shared" si="225"/>
        <v>-13871.846350223141</v>
      </c>
      <c r="I339" s="13">
        <f t="shared" si="226"/>
        <v>2019552.2878752095</v>
      </c>
      <c r="J339" s="12">
        <f t="shared" si="247"/>
        <v>2019.5522878752095</v>
      </c>
      <c r="K339" s="13">
        <f t="shared" si="227"/>
        <v>14018085.197617436</v>
      </c>
      <c r="L339" s="13">
        <f t="shared" si="228"/>
        <v>4301.0294838772052</v>
      </c>
      <c r="M339" s="12">
        <f t="shared" si="229"/>
        <v>-894.23431224994408</v>
      </c>
      <c r="N339" s="13">
        <f t="shared" si="230"/>
        <v>-4207.0416703398469</v>
      </c>
      <c r="O339" s="12">
        <f t="shared" si="231"/>
        <v>63.286176439116232</v>
      </c>
      <c r="P339" s="13">
        <f t="shared" si="232"/>
        <v>-894234.31224994408</v>
      </c>
      <c r="Q339" s="13">
        <f t="shared" si="233"/>
        <v>-4207041.670339847</v>
      </c>
      <c r="R339" s="13">
        <f t="shared" si="248"/>
        <v>4301029.4838772053</v>
      </c>
      <c r="S339" s="1">
        <f t="shared" si="234"/>
        <v>-13578215.907717759</v>
      </c>
      <c r="T339" s="1">
        <f t="shared" si="262"/>
        <v>3078578.3736336906</v>
      </c>
      <c r="U339" s="3">
        <f t="shared" si="235"/>
        <v>13922844.251057493</v>
      </c>
      <c r="V339" s="14">
        <f t="shared" si="222"/>
        <v>60165388591141.359</v>
      </c>
      <c r="W339" s="14">
        <f t="shared" si="236"/>
        <v>9249427310.5905094</v>
      </c>
      <c r="X339" s="14">
        <f t="shared" si="237"/>
        <v>-28432870786</v>
      </c>
      <c r="Y339" s="14">
        <f t="shared" si="249"/>
        <v>-19183443475.409492</v>
      </c>
      <c r="Z339" s="12">
        <f t="shared" si="238"/>
        <v>85.01848213345103</v>
      </c>
      <c r="AA339" s="13">
        <f t="shared" si="250"/>
        <v>593967920.55891442</v>
      </c>
      <c r="AB339" s="12">
        <f t="shared" si="239"/>
        <v>19</v>
      </c>
      <c r="AC339" s="14">
        <f t="shared" si="240"/>
        <v>31261469</v>
      </c>
      <c r="AD339" s="2">
        <f t="shared" si="251"/>
        <v>0.33777083695285298</v>
      </c>
      <c r="AE339" s="3">
        <f t="shared" si="252"/>
        <v>5.8952132220442153E-3</v>
      </c>
      <c r="AF339" s="3">
        <f t="shared" si="253"/>
        <v>6378029.1688525761</v>
      </c>
      <c r="AG339" s="2">
        <f t="shared" si="254"/>
        <v>37600.277468714885</v>
      </c>
      <c r="AH339" s="2">
        <f t="shared" si="241"/>
        <v>-2.7418560428038687</v>
      </c>
      <c r="AI339" s="2">
        <f t="shared" si="242"/>
        <v>465.09331832319731</v>
      </c>
      <c r="AJ339" s="1">
        <f t="shared" si="243"/>
        <v>-20249875.519075718</v>
      </c>
      <c r="AK339" s="1">
        <f t="shared" si="244"/>
        <v>1981952.0104064946</v>
      </c>
      <c r="AL339" s="1">
        <f t="shared" si="263"/>
        <v>20346635.896619774</v>
      </c>
      <c r="AM339" s="1">
        <f t="shared" si="264"/>
        <v>-20549986.350223139</v>
      </c>
      <c r="AN339" s="1">
        <f t="shared" si="265"/>
        <v>2019552.2878752095</v>
      </c>
      <c r="AO339" s="2">
        <f t="shared" si="255"/>
        <v>2.7418560428038687</v>
      </c>
      <c r="AP339" s="2">
        <f t="shared" si="256"/>
        <v>-465.09331832319731</v>
      </c>
      <c r="AQ339" s="2">
        <f t="shared" si="257"/>
        <v>-894.23431224994408</v>
      </c>
      <c r="AR339" s="1">
        <f t="shared" si="258"/>
        <v>-4207.0416703398469</v>
      </c>
      <c r="AS339" s="2">
        <f t="shared" si="259"/>
        <v>-891.49245620714021</v>
      </c>
      <c r="AT339" s="2">
        <f t="shared" si="260"/>
        <v>-4672.1349886630442</v>
      </c>
      <c r="AU339" s="2">
        <f t="shared" si="261"/>
        <v>4756.4276670379068</v>
      </c>
    </row>
    <row r="340" spans="4:47" x14ac:dyDescent="0.2">
      <c r="D340" s="11">
        <f t="shared" si="245"/>
        <v>168.5</v>
      </c>
      <c r="E340" s="12">
        <f t="shared" si="246"/>
        <v>2.9408797896104453</v>
      </c>
      <c r="F340" s="13">
        <f t="shared" si="223"/>
        <v>-10179947.793953488</v>
      </c>
      <c r="G340" s="13">
        <f t="shared" si="224"/>
        <v>-13890307.793953488</v>
      </c>
      <c r="H340" s="13">
        <f t="shared" si="225"/>
        <v>-13890.307793953489</v>
      </c>
      <c r="I340" s="13">
        <f t="shared" si="226"/>
        <v>1936562.4246407929</v>
      </c>
      <c r="J340" s="12">
        <f t="shared" si="247"/>
        <v>1936.5624246407929</v>
      </c>
      <c r="K340" s="13">
        <f t="shared" si="227"/>
        <v>14024654.171682652</v>
      </c>
      <c r="L340" s="13">
        <f t="shared" si="228"/>
        <v>4297.9319926143853</v>
      </c>
      <c r="M340" s="12">
        <f t="shared" si="229"/>
        <v>-856.86982363311836</v>
      </c>
      <c r="N340" s="13">
        <f t="shared" si="230"/>
        <v>-4211.6497383430651</v>
      </c>
      <c r="O340" s="12">
        <f t="shared" si="231"/>
        <v>63.210978243568405</v>
      </c>
      <c r="P340" s="13">
        <f t="shared" si="232"/>
        <v>-856869.8236331183</v>
      </c>
      <c r="Q340" s="13">
        <f t="shared" si="233"/>
        <v>-4211649.7383430647</v>
      </c>
      <c r="R340" s="13">
        <f t="shared" si="248"/>
        <v>4297931.9926143847</v>
      </c>
      <c r="S340" s="1">
        <f t="shared" si="234"/>
        <v>-13615794.014706178</v>
      </c>
      <c r="T340" s="1">
        <f t="shared" si="262"/>
        <v>2954885.3467284697</v>
      </c>
      <c r="U340" s="3">
        <f t="shared" si="235"/>
        <v>13932738.211249761</v>
      </c>
      <c r="V340" s="14">
        <f t="shared" si="222"/>
        <v>60160493089165.312</v>
      </c>
      <c r="W340" s="14">
        <f t="shared" si="236"/>
        <v>9236109706.5691299</v>
      </c>
      <c r="X340" s="14">
        <f t="shared" si="237"/>
        <v>-28419553182</v>
      </c>
      <c r="Y340" s="14">
        <f t="shared" si="249"/>
        <v>-19183443475.43087</v>
      </c>
      <c r="Z340" s="12">
        <f t="shared" si="238"/>
        <v>84.997758864064608</v>
      </c>
      <c r="AA340" s="13">
        <f t="shared" si="250"/>
        <v>594253241.1684804</v>
      </c>
      <c r="AB340" s="12">
        <f t="shared" si="239"/>
        <v>19</v>
      </c>
      <c r="AC340" s="14">
        <f t="shared" si="240"/>
        <v>31276486</v>
      </c>
      <c r="AD340" s="2">
        <f t="shared" si="251"/>
        <v>0.33915633909061293</v>
      </c>
      <c r="AE340" s="3">
        <f t="shared" si="252"/>
        <v>5.9193947961415465E-3</v>
      </c>
      <c r="AF340" s="3">
        <f t="shared" si="253"/>
        <v>6378028.2577539086</v>
      </c>
      <c r="AG340" s="2">
        <f t="shared" si="254"/>
        <v>37754.508242648051</v>
      </c>
      <c r="AH340" s="2">
        <f t="shared" si="241"/>
        <v>-2.7531027305403337</v>
      </c>
      <c r="AI340" s="2">
        <f t="shared" si="242"/>
        <v>465.09325188482092</v>
      </c>
      <c r="AJ340" s="1">
        <f t="shared" si="243"/>
        <v>-20268336.051707394</v>
      </c>
      <c r="AK340" s="1">
        <f t="shared" si="244"/>
        <v>1898807.9163981448</v>
      </c>
      <c r="AL340" s="1">
        <f t="shared" si="263"/>
        <v>20357085.199220393</v>
      </c>
      <c r="AM340" s="1">
        <f t="shared" si="264"/>
        <v>-20568447.793953486</v>
      </c>
      <c r="AN340" s="1">
        <f t="shared" si="265"/>
        <v>1936562.4246407929</v>
      </c>
      <c r="AO340" s="2">
        <f t="shared" si="255"/>
        <v>2.7531027305403337</v>
      </c>
      <c r="AP340" s="2">
        <f t="shared" si="256"/>
        <v>-465.09325188482092</v>
      </c>
      <c r="AQ340" s="2">
        <f t="shared" si="257"/>
        <v>-856.86982363311836</v>
      </c>
      <c r="AR340" s="1">
        <f t="shared" si="258"/>
        <v>-4211.6497383430651</v>
      </c>
      <c r="AS340" s="2">
        <f t="shared" si="259"/>
        <v>-854.11672090257798</v>
      </c>
      <c r="AT340" s="2">
        <f t="shared" si="260"/>
        <v>-4676.7429902278864</v>
      </c>
      <c r="AU340" s="2">
        <f t="shared" si="261"/>
        <v>4754.0972191964102</v>
      </c>
    </row>
    <row r="341" spans="4:47" x14ac:dyDescent="0.2">
      <c r="D341" s="11">
        <f t="shared" si="245"/>
        <v>169</v>
      </c>
      <c r="E341" s="12">
        <f t="shared" si="246"/>
        <v>2.9496064358704168</v>
      </c>
      <c r="F341" s="13">
        <f t="shared" si="223"/>
        <v>-10197633.995246056</v>
      </c>
      <c r="G341" s="13">
        <f t="shared" si="224"/>
        <v>-13907993.995246056</v>
      </c>
      <c r="H341" s="13">
        <f t="shared" si="225"/>
        <v>-13907.993995246057</v>
      </c>
      <c r="I341" s="13">
        <f t="shared" si="226"/>
        <v>1853425.0846800243</v>
      </c>
      <c r="J341" s="12">
        <f t="shared" si="247"/>
        <v>1853.4250846800244</v>
      </c>
      <c r="K341" s="13">
        <f t="shared" si="227"/>
        <v>14030947.277939631</v>
      </c>
      <c r="L341" s="13">
        <f t="shared" si="228"/>
        <v>4294.965210194383</v>
      </c>
      <c r="M341" s="12">
        <f t="shared" si="229"/>
        <v>-819.51799693440125</v>
      </c>
      <c r="N341" s="13">
        <f t="shared" si="230"/>
        <v>-4216.0546022888166</v>
      </c>
      <c r="O341" s="12">
        <f t="shared" si="231"/>
        <v>63.139013308932739</v>
      </c>
      <c r="P341" s="13">
        <f t="shared" si="232"/>
        <v>-819517.99693440122</v>
      </c>
      <c r="Q341" s="13">
        <f t="shared" si="233"/>
        <v>-4216054.6022888161</v>
      </c>
      <c r="R341" s="13">
        <f t="shared" si="248"/>
        <v>4294965.2101943828</v>
      </c>
      <c r="S341" s="1">
        <f t="shared" si="234"/>
        <v>-13651861.506223889</v>
      </c>
      <c r="T341" s="1">
        <f t="shared" si="262"/>
        <v>2830617.4443948288</v>
      </c>
      <c r="U341" s="3">
        <f t="shared" si="235"/>
        <v>13942227.860052709</v>
      </c>
      <c r="V341" s="14">
        <f t="shared" si="222"/>
        <v>60155777305127.297</v>
      </c>
      <c r="W341" s="14">
        <f t="shared" si="236"/>
        <v>9223363078.3900394</v>
      </c>
      <c r="X341" s="14">
        <f t="shared" si="237"/>
        <v>-28406806554</v>
      </c>
      <c r="Y341" s="14">
        <f t="shared" si="249"/>
        <v>-19183443475.609962</v>
      </c>
      <c r="Z341" s="12">
        <f t="shared" si="238"/>
        <v>84.977886049027717</v>
      </c>
      <c r="AA341" s="13">
        <f t="shared" si="250"/>
        <v>594526837.04172349</v>
      </c>
      <c r="AB341" s="12">
        <f t="shared" si="239"/>
        <v>19</v>
      </c>
      <c r="AC341" s="14">
        <f t="shared" si="240"/>
        <v>31290886</v>
      </c>
      <c r="AD341" s="2">
        <f t="shared" si="251"/>
        <v>0.34054184122837289</v>
      </c>
      <c r="AE341" s="3">
        <f t="shared" si="252"/>
        <v>5.9435763702388776E-3</v>
      </c>
      <c r="AF341" s="3">
        <f t="shared" si="253"/>
        <v>6378027.3429256985</v>
      </c>
      <c r="AG341" s="2">
        <f t="shared" si="254"/>
        <v>37908.738994504318</v>
      </c>
      <c r="AH341" s="2">
        <f t="shared" si="241"/>
        <v>-2.7643494166669251</v>
      </c>
      <c r="AI341" s="2">
        <f t="shared" si="242"/>
        <v>465.09318517448196</v>
      </c>
      <c r="AJ341" s="1">
        <f t="shared" si="243"/>
        <v>-20286021.338171754</v>
      </c>
      <c r="AK341" s="1">
        <f t="shared" si="244"/>
        <v>1815516.34568552</v>
      </c>
      <c r="AL341" s="1">
        <f t="shared" si="263"/>
        <v>20367099.973590031</v>
      </c>
      <c r="AM341" s="1">
        <f t="shared" si="264"/>
        <v>-20586133.995246056</v>
      </c>
      <c r="AN341" s="1">
        <f t="shared" si="265"/>
        <v>1853425.0846800243</v>
      </c>
      <c r="AO341" s="2">
        <f t="shared" si="255"/>
        <v>2.7643494166669251</v>
      </c>
      <c r="AP341" s="2">
        <f t="shared" si="256"/>
        <v>-465.09318517448196</v>
      </c>
      <c r="AQ341" s="2">
        <f t="shared" si="257"/>
        <v>-819.51799693440125</v>
      </c>
      <c r="AR341" s="1">
        <f t="shared" si="258"/>
        <v>-4216.0546022888166</v>
      </c>
      <c r="AS341" s="2">
        <f t="shared" si="259"/>
        <v>-816.75364751773429</v>
      </c>
      <c r="AT341" s="2">
        <f t="shared" si="260"/>
        <v>-4681.1477874632983</v>
      </c>
      <c r="AU341" s="2">
        <f t="shared" si="261"/>
        <v>4751.8660680627418</v>
      </c>
    </row>
    <row r="342" spans="4:47" x14ac:dyDescent="0.2">
      <c r="D342" s="11">
        <f t="shared" si="245"/>
        <v>169.5</v>
      </c>
      <c r="E342" s="12">
        <f t="shared" si="246"/>
        <v>2.9583330821303884</v>
      </c>
      <c r="F342" s="13">
        <f t="shared" si="223"/>
        <v>-10214543.607228141</v>
      </c>
      <c r="G342" s="13">
        <f t="shared" si="224"/>
        <v>-13924903.607228141</v>
      </c>
      <c r="H342" s="13">
        <f t="shared" si="225"/>
        <v>-13924.903607228141</v>
      </c>
      <c r="I342" s="13">
        <f t="shared" si="226"/>
        <v>1770146.5992232338</v>
      </c>
      <c r="J342" s="12">
        <f t="shared" si="247"/>
        <v>1770.1465992232338</v>
      </c>
      <c r="K342" s="13">
        <f t="shared" si="227"/>
        <v>14036964.039753642</v>
      </c>
      <c r="L342" s="13">
        <f t="shared" si="228"/>
        <v>4292.1292782812061</v>
      </c>
      <c r="M342" s="12">
        <f t="shared" si="229"/>
        <v>-782.17843450780811</v>
      </c>
      <c r="N342" s="13">
        <f t="shared" si="230"/>
        <v>-4220.2571767689296</v>
      </c>
      <c r="O342" s="12">
        <f t="shared" si="231"/>
        <v>63.070277266856941</v>
      </c>
      <c r="P342" s="13">
        <f t="shared" si="232"/>
        <v>-782178.43450780807</v>
      </c>
      <c r="Q342" s="13">
        <f t="shared" si="233"/>
        <v>-4220257.1767689297</v>
      </c>
      <c r="R342" s="13">
        <f t="shared" si="248"/>
        <v>4292129.2782812053</v>
      </c>
      <c r="S342" s="1">
        <f t="shared" si="234"/>
        <v>-13686407.127261281</v>
      </c>
      <c r="T342" s="1">
        <f t="shared" si="262"/>
        <v>2705797.5302261692</v>
      </c>
      <c r="U342" s="3">
        <f t="shared" si="235"/>
        <v>13951311.061248919</v>
      </c>
      <c r="V342" s="14">
        <f t="shared" si="222"/>
        <v>60151244880049.867</v>
      </c>
      <c r="W342" s="14">
        <f t="shared" si="236"/>
        <v>9211186870.7393742</v>
      </c>
      <c r="X342" s="14">
        <f t="shared" si="237"/>
        <v>-28394630346</v>
      </c>
      <c r="Y342" s="14">
        <f t="shared" si="249"/>
        <v>-19183443475.260628</v>
      </c>
      <c r="Z342" s="12">
        <f t="shared" si="238"/>
        <v>84.958870340670558</v>
      </c>
      <c r="AA342" s="13">
        <f t="shared" si="250"/>
        <v>594788687.34301555</v>
      </c>
      <c r="AB342" s="12">
        <f t="shared" si="239"/>
        <v>19</v>
      </c>
      <c r="AC342" s="14">
        <f t="shared" si="240"/>
        <v>31304667</v>
      </c>
      <c r="AD342" s="2">
        <f t="shared" si="251"/>
        <v>0.34192734336613284</v>
      </c>
      <c r="AE342" s="3">
        <f t="shared" si="252"/>
        <v>5.9677579443362088E-3</v>
      </c>
      <c r="AF342" s="3">
        <f t="shared" si="253"/>
        <v>6378026.4243679466</v>
      </c>
      <c r="AG342" s="2">
        <f t="shared" si="254"/>
        <v>38062.969724193514</v>
      </c>
      <c r="AH342" s="2">
        <f t="shared" si="241"/>
        <v>-2.7755961011770678</v>
      </c>
      <c r="AI342" s="2">
        <f t="shared" si="242"/>
        <v>465.09311819218044</v>
      </c>
      <c r="AJ342" s="1">
        <f t="shared" si="243"/>
        <v>-20302930.031596087</v>
      </c>
      <c r="AK342" s="1">
        <f t="shared" si="244"/>
        <v>1732083.6294990403</v>
      </c>
      <c r="AL342" s="1">
        <f t="shared" si="263"/>
        <v>20376679.846517313</v>
      </c>
      <c r="AM342" s="1">
        <f t="shared" si="264"/>
        <v>-20603043.607228141</v>
      </c>
      <c r="AN342" s="1">
        <f t="shared" si="265"/>
        <v>1770146.5992232338</v>
      </c>
      <c r="AO342" s="2">
        <f t="shared" si="255"/>
        <v>2.7755961011770678</v>
      </c>
      <c r="AP342" s="2">
        <f t="shared" si="256"/>
        <v>-465.09311819218044</v>
      </c>
      <c r="AQ342" s="2">
        <f t="shared" si="257"/>
        <v>-782.17843450780811</v>
      </c>
      <c r="AR342" s="1">
        <f t="shared" si="258"/>
        <v>-4220.2571767689296</v>
      </c>
      <c r="AS342" s="2">
        <f t="shared" si="259"/>
        <v>-779.40283840663108</v>
      </c>
      <c r="AT342" s="2">
        <f t="shared" si="260"/>
        <v>-4685.3502949611102</v>
      </c>
      <c r="AU342" s="2">
        <f t="shared" si="261"/>
        <v>4749.7343263606308</v>
      </c>
    </row>
    <row r="343" spans="4:47" x14ac:dyDescent="0.2">
      <c r="D343" s="11">
        <f t="shared" si="245"/>
        <v>170</v>
      </c>
      <c r="E343" s="12">
        <f t="shared" si="246"/>
        <v>2.9670597283903604</v>
      </c>
      <c r="F343" s="13">
        <f t="shared" si="223"/>
        <v>-10230675.342167323</v>
      </c>
      <c r="G343" s="13">
        <f t="shared" si="224"/>
        <v>-13941035.342167323</v>
      </c>
      <c r="H343" s="13">
        <f t="shared" si="225"/>
        <v>-13941.035342167324</v>
      </c>
      <c r="I343" s="13">
        <f t="shared" si="226"/>
        <v>1686733.3102495046</v>
      </c>
      <c r="J343" s="12">
        <f t="shared" si="247"/>
        <v>1686.7333102495047</v>
      </c>
      <c r="K343" s="13">
        <f t="shared" si="227"/>
        <v>14042704.001418801</v>
      </c>
      <c r="L343" s="13">
        <f t="shared" si="228"/>
        <v>4289.4243326197156</v>
      </c>
      <c r="M343" s="12">
        <f t="shared" si="229"/>
        <v>-744.85071859960192</v>
      </c>
      <c r="N343" s="13">
        <f t="shared" si="230"/>
        <v>-4224.2583387231125</v>
      </c>
      <c r="O343" s="12">
        <f t="shared" si="231"/>
        <v>63.004765947498072</v>
      </c>
      <c r="P343" s="13">
        <f t="shared" si="232"/>
        <v>-744850.71859960188</v>
      </c>
      <c r="Q343" s="13">
        <f t="shared" si="233"/>
        <v>-4224258.3387231128</v>
      </c>
      <c r="R343" s="13">
        <f t="shared" si="248"/>
        <v>4289424.3326197164</v>
      </c>
      <c r="S343" s="1">
        <f t="shared" si="234"/>
        <v>-13719420.061414337</v>
      </c>
      <c r="T343" s="1">
        <f t="shared" si="262"/>
        <v>2580448.7426134087</v>
      </c>
      <c r="U343" s="3">
        <f t="shared" si="235"/>
        <v>13959985.764132902</v>
      </c>
      <c r="V343" s="14">
        <f t="shared" si="222"/>
        <v>60146899312809.164</v>
      </c>
      <c r="W343" s="14">
        <f t="shared" si="236"/>
        <v>9199580552.635046</v>
      </c>
      <c r="X343" s="14">
        <f t="shared" si="237"/>
        <v>-28383024028</v>
      </c>
      <c r="Y343" s="14">
        <f t="shared" si="249"/>
        <v>-19183443475.364952</v>
      </c>
      <c r="Z343" s="12">
        <f t="shared" si="238"/>
        <v>84.940718108870925</v>
      </c>
      <c r="AA343" s="13">
        <f t="shared" si="250"/>
        <v>595038772.13160408</v>
      </c>
      <c r="AB343" s="12">
        <f t="shared" si="239"/>
        <v>19</v>
      </c>
      <c r="AC343" s="14">
        <f t="shared" si="240"/>
        <v>31317830</v>
      </c>
      <c r="AD343" s="2">
        <f t="shared" si="251"/>
        <v>0.34331284550389279</v>
      </c>
      <c r="AE343" s="3">
        <f t="shared" si="252"/>
        <v>5.99193951843354E-3</v>
      </c>
      <c r="AF343" s="3">
        <f t="shared" si="253"/>
        <v>6378025.5020806538</v>
      </c>
      <c r="AG343" s="2">
        <f t="shared" si="254"/>
        <v>38217.200431625439</v>
      </c>
      <c r="AH343" s="2">
        <f t="shared" si="241"/>
        <v>-2.7868427840641847</v>
      </c>
      <c r="AI343" s="2">
        <f t="shared" si="242"/>
        <v>465.09305093791642</v>
      </c>
      <c r="AJ343" s="1">
        <f t="shared" si="243"/>
        <v>-20319060.844247978</v>
      </c>
      <c r="AK343" s="1">
        <f t="shared" si="244"/>
        <v>1648516.1098178793</v>
      </c>
      <c r="AL343" s="1">
        <f t="shared" si="263"/>
        <v>20385824.461045977</v>
      </c>
      <c r="AM343" s="1">
        <f t="shared" si="264"/>
        <v>-20619175.342167325</v>
      </c>
      <c r="AN343" s="1">
        <f t="shared" si="265"/>
        <v>1686733.3102495046</v>
      </c>
      <c r="AO343" s="2">
        <f t="shared" si="255"/>
        <v>2.7868427840641847</v>
      </c>
      <c r="AP343" s="2">
        <f t="shared" si="256"/>
        <v>-465.09305093791642</v>
      </c>
      <c r="AQ343" s="2">
        <f t="shared" si="257"/>
        <v>-744.85071859960192</v>
      </c>
      <c r="AR343" s="1">
        <f t="shared" si="258"/>
        <v>-4224.2583387231125</v>
      </c>
      <c r="AS343" s="2">
        <f t="shared" si="259"/>
        <v>-742.0638758155377</v>
      </c>
      <c r="AT343" s="2">
        <f t="shared" si="260"/>
        <v>-4689.3513896610293</v>
      </c>
      <c r="AU343" s="2">
        <f t="shared" si="261"/>
        <v>4747.7021022286353</v>
      </c>
    </row>
    <row r="344" spans="4:47" x14ac:dyDescent="0.2">
      <c r="D344" s="11">
        <f t="shared" si="245"/>
        <v>170.5</v>
      </c>
      <c r="E344" s="12">
        <f t="shared" si="246"/>
        <v>2.9757863746503319</v>
      </c>
      <c r="F344" s="13">
        <f t="shared" si="223"/>
        <v>-10246027.971569529</v>
      </c>
      <c r="G344" s="13">
        <f t="shared" si="224"/>
        <v>-13956387.971569529</v>
      </c>
      <c r="H344" s="13">
        <f t="shared" si="225"/>
        <v>-13956.387971569529</v>
      </c>
      <c r="I344" s="13">
        <f t="shared" si="226"/>
        <v>1603191.5700037496</v>
      </c>
      <c r="J344" s="12">
        <f t="shared" si="247"/>
        <v>1603.1915700037496</v>
      </c>
      <c r="K344" s="13">
        <f t="shared" si="227"/>
        <v>14048166.728192747</v>
      </c>
      <c r="L344" s="13">
        <f t="shared" si="228"/>
        <v>4286.8505029860307</v>
      </c>
      <c r="M344" s="12">
        <f t="shared" si="229"/>
        <v>-707.53441220048592</v>
      </c>
      <c r="N344" s="13">
        <f t="shared" si="230"/>
        <v>-4228.0589270377604</v>
      </c>
      <c r="O344" s="12">
        <f t="shared" si="231"/>
        <v>62.942475378951755</v>
      </c>
      <c r="P344" s="13">
        <f t="shared" si="232"/>
        <v>-707534.41220048594</v>
      </c>
      <c r="Q344" s="13">
        <f t="shared" si="233"/>
        <v>-4228058.9270377606</v>
      </c>
      <c r="R344" s="13">
        <f t="shared" si="248"/>
        <v>4286850.5029860307</v>
      </c>
      <c r="S344" s="1">
        <f t="shared" si="234"/>
        <v>-13750889.938935043</v>
      </c>
      <c r="T344" s="1">
        <f t="shared" si="262"/>
        <v>2454594.4843292064</v>
      </c>
      <c r="U344" s="3">
        <f t="shared" si="235"/>
        <v>13968250.004750215</v>
      </c>
      <c r="V344" s="14">
        <f t="shared" si="222"/>
        <v>60142743957524.344</v>
      </c>
      <c r="W344" s="14">
        <f t="shared" si="236"/>
        <v>9188543617.4757919</v>
      </c>
      <c r="X344" s="14">
        <f t="shared" si="237"/>
        <v>-28371987093</v>
      </c>
      <c r="Y344" s="14">
        <f t="shared" si="249"/>
        <v>-19183443475.524208</v>
      </c>
      <c r="Z344" s="12">
        <f t="shared" si="238"/>
        <v>84.923435438400332</v>
      </c>
      <c r="AA344" s="13">
        <f t="shared" si="250"/>
        <v>595277072.36242473</v>
      </c>
      <c r="AB344" s="12">
        <f t="shared" si="239"/>
        <v>19</v>
      </c>
      <c r="AC344" s="14">
        <f t="shared" si="240"/>
        <v>31330372</v>
      </c>
      <c r="AD344" s="2">
        <f t="shared" si="251"/>
        <v>0.34469834764165275</v>
      </c>
      <c r="AE344" s="3">
        <f t="shared" si="252"/>
        <v>6.016121092530872E-3</v>
      </c>
      <c r="AF344" s="3">
        <f t="shared" si="253"/>
        <v>6378024.5760638192</v>
      </c>
      <c r="AG344" s="2">
        <f t="shared" si="254"/>
        <v>38371.431116709922</v>
      </c>
      <c r="AH344" s="2">
        <f t="shared" si="241"/>
        <v>-2.7980894653216994</v>
      </c>
      <c r="AI344" s="2">
        <f t="shared" si="242"/>
        <v>465.09298341168989</v>
      </c>
      <c r="AJ344" s="1">
        <f t="shared" si="243"/>
        <v>-20334412.54763335</v>
      </c>
      <c r="AK344" s="1">
        <f t="shared" si="244"/>
        <v>1564820.1388870396</v>
      </c>
      <c r="AL344" s="1">
        <f t="shared" si="263"/>
        <v>20394533.476508234</v>
      </c>
      <c r="AM344" s="1">
        <f t="shared" si="264"/>
        <v>-20634527.971569531</v>
      </c>
      <c r="AN344" s="1">
        <f t="shared" si="265"/>
        <v>1603191.5700037496</v>
      </c>
      <c r="AO344" s="2">
        <f t="shared" si="255"/>
        <v>2.7980894653216994</v>
      </c>
      <c r="AP344" s="2">
        <f t="shared" si="256"/>
        <v>-465.09298341168989</v>
      </c>
      <c r="AQ344" s="2">
        <f t="shared" si="257"/>
        <v>-707.53441220048592</v>
      </c>
      <c r="AR344" s="1">
        <f t="shared" si="258"/>
        <v>-4228.0589270377604</v>
      </c>
      <c r="AS344" s="2">
        <f t="shared" si="259"/>
        <v>-704.73632273516421</v>
      </c>
      <c r="AT344" s="2">
        <f t="shared" si="260"/>
        <v>-4693.15191044945</v>
      </c>
      <c r="AU344" s="2">
        <f t="shared" si="261"/>
        <v>4745.7694991579192</v>
      </c>
    </row>
    <row r="345" spans="4:47" x14ac:dyDescent="0.2">
      <c r="D345" s="11">
        <f t="shared" si="245"/>
        <v>171</v>
      </c>
      <c r="E345" s="12">
        <f t="shared" si="246"/>
        <v>2.9845130209103035</v>
      </c>
      <c r="F345" s="13">
        <f t="shared" si="223"/>
        <v>-10260600.326272588</v>
      </c>
      <c r="G345" s="13">
        <f t="shared" si="224"/>
        <v>-13970960.326272588</v>
      </c>
      <c r="H345" s="13">
        <f t="shared" si="225"/>
        <v>-13970.960326272589</v>
      </c>
      <c r="I345" s="13">
        <f t="shared" si="226"/>
        <v>1519527.7405129333</v>
      </c>
      <c r="J345" s="12">
        <f t="shared" si="247"/>
        <v>1519.5277405129334</v>
      </c>
      <c r="K345" s="13">
        <f t="shared" si="227"/>
        <v>14053351.806329727</v>
      </c>
      <c r="L345" s="13">
        <f t="shared" si="228"/>
        <v>4284.4079131398003</v>
      </c>
      <c r="M345" s="12">
        <f t="shared" si="229"/>
        <v>-670.22905990615686</v>
      </c>
      <c r="N345" s="13">
        <f t="shared" si="230"/>
        <v>-4231.6597421617262</v>
      </c>
      <c r="O345" s="12">
        <f t="shared" si="231"/>
        <v>62.883401786702059</v>
      </c>
      <c r="P345" s="13">
        <f t="shared" si="232"/>
        <v>-670229.05990615685</v>
      </c>
      <c r="Q345" s="13">
        <f t="shared" si="233"/>
        <v>-4231659.7421617266</v>
      </c>
      <c r="R345" s="13">
        <f t="shared" si="248"/>
        <v>4284407.9131398005</v>
      </c>
      <c r="S345" s="1">
        <f t="shared" si="234"/>
        <v>-13780806.844487116</v>
      </c>
      <c r="T345" s="1">
        <f t="shared" si="262"/>
        <v>2328258.4118374395</v>
      </c>
      <c r="U345" s="3">
        <f t="shared" si="235"/>
        <v>13976101.907089641</v>
      </c>
      <c r="V345" s="14">
        <f t="shared" si="222"/>
        <v>60138782021051.688</v>
      </c>
      <c r="W345" s="14">
        <f t="shared" si="236"/>
        <v>9178075583.0874691</v>
      </c>
      <c r="X345" s="14">
        <f t="shared" si="237"/>
        <v>-28361519058</v>
      </c>
      <c r="Y345" s="14">
        <f t="shared" si="249"/>
        <v>-19183443474.912529</v>
      </c>
      <c r="Z345" s="12">
        <f t="shared" si="238"/>
        <v>84.907028126273929</v>
      </c>
      <c r="AA345" s="13">
        <f t="shared" si="250"/>
        <v>595503569.88806045</v>
      </c>
      <c r="AB345" s="12">
        <f t="shared" si="239"/>
        <v>19</v>
      </c>
      <c r="AC345" s="14">
        <f t="shared" si="240"/>
        <v>31342293</v>
      </c>
      <c r="AD345" s="2">
        <f t="shared" si="251"/>
        <v>0.3460838497794127</v>
      </c>
      <c r="AE345" s="3">
        <f t="shared" si="252"/>
        <v>6.0403026666282032E-3</v>
      </c>
      <c r="AF345" s="3">
        <f t="shared" si="253"/>
        <v>6378023.6463174438</v>
      </c>
      <c r="AG345" s="2">
        <f t="shared" si="254"/>
        <v>38525.661779356757</v>
      </c>
      <c r="AH345" s="2">
        <f t="shared" si="241"/>
        <v>-2.8093361449430354</v>
      </c>
      <c r="AI345" s="2">
        <f t="shared" si="242"/>
        <v>465.09291561350096</v>
      </c>
      <c r="AJ345" s="1">
        <f t="shared" si="243"/>
        <v>-20348983.972590033</v>
      </c>
      <c r="AK345" s="1">
        <f t="shared" si="244"/>
        <v>1481002.0787335767</v>
      </c>
      <c r="AL345" s="1">
        <f t="shared" si="263"/>
        <v>20402806.56855667</v>
      </c>
      <c r="AM345" s="1">
        <f t="shared" si="264"/>
        <v>-20649100.326272588</v>
      </c>
      <c r="AN345" s="1">
        <f t="shared" si="265"/>
        <v>1519527.7405129333</v>
      </c>
      <c r="AO345" s="2">
        <f t="shared" si="255"/>
        <v>2.8093361449430354</v>
      </c>
      <c r="AP345" s="2">
        <f t="shared" si="256"/>
        <v>-465.09291561350096</v>
      </c>
      <c r="AQ345" s="2">
        <f t="shared" si="257"/>
        <v>-670.22905990615686</v>
      </c>
      <c r="AR345" s="1">
        <f t="shared" si="258"/>
        <v>-4231.6597421617262</v>
      </c>
      <c r="AS345" s="2">
        <f t="shared" si="259"/>
        <v>-667.41972376121385</v>
      </c>
      <c r="AT345" s="2">
        <f t="shared" si="260"/>
        <v>-4696.7526577752269</v>
      </c>
      <c r="AU345" s="2">
        <f t="shared" si="261"/>
        <v>4743.9366159323999</v>
      </c>
    </row>
    <row r="346" spans="4:47" x14ac:dyDescent="0.2">
      <c r="D346" s="11">
        <f t="shared" si="245"/>
        <v>171.5</v>
      </c>
      <c r="E346" s="12">
        <f t="shared" si="246"/>
        <v>2.993239667170275</v>
      </c>
      <c r="F346" s="13">
        <f t="shared" si="223"/>
        <v>-10274391.296535272</v>
      </c>
      <c r="G346" s="13">
        <f t="shared" si="224"/>
        <v>-13984751.296535272</v>
      </c>
      <c r="H346" s="13">
        <f t="shared" si="225"/>
        <v>-13984.751296535273</v>
      </c>
      <c r="I346" s="13">
        <f t="shared" si="226"/>
        <v>1435748.1931015893</v>
      </c>
      <c r="J346" s="12">
        <f t="shared" si="247"/>
        <v>1435.7481931015893</v>
      </c>
      <c r="K346" s="13">
        <f t="shared" si="227"/>
        <v>14058258.843112096</v>
      </c>
      <c r="L346" s="13">
        <f t="shared" si="228"/>
        <v>4282.0966807784471</v>
      </c>
      <c r="M346" s="12">
        <f t="shared" si="229"/>
        <v>-632.93418878592308</v>
      </c>
      <c r="N346" s="13">
        <f t="shared" si="230"/>
        <v>-4235.0615457392942</v>
      </c>
      <c r="O346" s="12">
        <f t="shared" si="231"/>
        <v>62.827541593093571</v>
      </c>
      <c r="P346" s="13">
        <f t="shared" si="232"/>
        <v>-632934.18878592306</v>
      </c>
      <c r="Q346" s="13">
        <f t="shared" si="233"/>
        <v>-4235061.545739294</v>
      </c>
      <c r="R346" s="13">
        <f t="shared" si="248"/>
        <v>4282096.6807784466</v>
      </c>
      <c r="S346" s="1">
        <f t="shared" si="234"/>
        <v>-13809161.324596245</v>
      </c>
      <c r="T346" s="1">
        <f t="shared" si="262"/>
        <v>2201464.4243377363</v>
      </c>
      <c r="U346" s="3">
        <f t="shared" si="235"/>
        <v>13983539.68422693</v>
      </c>
      <c r="V346" s="14">
        <f t="shared" si="222"/>
        <v>60135016560585.875</v>
      </c>
      <c r="W346" s="14">
        <f t="shared" si="236"/>
        <v>9168175991.7668953</v>
      </c>
      <c r="X346" s="14">
        <f t="shared" si="237"/>
        <v>-28351619467</v>
      </c>
      <c r="Y346" s="14">
        <f t="shared" si="249"/>
        <v>-19183443475.233105</v>
      </c>
      <c r="Z346" s="12">
        <f t="shared" si="238"/>
        <v>84.89150167928787</v>
      </c>
      <c r="AA346" s="13">
        <f t="shared" si="250"/>
        <v>595718247.45984876</v>
      </c>
      <c r="AB346" s="12">
        <f t="shared" si="239"/>
        <v>19</v>
      </c>
      <c r="AC346" s="14">
        <f t="shared" si="240"/>
        <v>31353591</v>
      </c>
      <c r="AD346" s="2">
        <f t="shared" si="251"/>
        <v>0.34746935191717265</v>
      </c>
      <c r="AE346" s="3">
        <f t="shared" si="252"/>
        <v>6.0644842407255343E-3</v>
      </c>
      <c r="AF346" s="3">
        <f t="shared" si="253"/>
        <v>6378022.7128415294</v>
      </c>
      <c r="AG346" s="2">
        <f t="shared" si="254"/>
        <v>38679.892419475771</v>
      </c>
      <c r="AH346" s="2">
        <f t="shared" si="241"/>
        <v>-2.8205828229216161</v>
      </c>
      <c r="AI346" s="2">
        <f t="shared" si="242"/>
        <v>465.09284754334959</v>
      </c>
      <c r="AJ346" s="1">
        <f t="shared" si="243"/>
        <v>-20362774.009376802</v>
      </c>
      <c r="AK346" s="1">
        <f t="shared" si="244"/>
        <v>1397068.3006821135</v>
      </c>
      <c r="AL346" s="1">
        <f t="shared" si="263"/>
        <v>20410643.42919454</v>
      </c>
      <c r="AM346" s="1">
        <f t="shared" si="264"/>
        <v>-20662891.296535272</v>
      </c>
      <c r="AN346" s="1">
        <f t="shared" si="265"/>
        <v>1435748.1931015893</v>
      </c>
      <c r="AO346" s="2">
        <f t="shared" si="255"/>
        <v>2.8205828229216161</v>
      </c>
      <c r="AP346" s="2">
        <f t="shared" si="256"/>
        <v>-465.09284754334959</v>
      </c>
      <c r="AQ346" s="2">
        <f t="shared" si="257"/>
        <v>-632.93418878592308</v>
      </c>
      <c r="AR346" s="1">
        <f t="shared" si="258"/>
        <v>-4235.0615457392942</v>
      </c>
      <c r="AS346" s="2">
        <f t="shared" si="259"/>
        <v>-630.11360596300142</v>
      </c>
      <c r="AT346" s="2">
        <f t="shared" si="260"/>
        <v>-4700.1543932826435</v>
      </c>
      <c r="AU346" s="2">
        <f t="shared" si="261"/>
        <v>4742.2035465713443</v>
      </c>
    </row>
    <row r="347" spans="4:47" x14ac:dyDescent="0.2">
      <c r="D347" s="11">
        <f t="shared" si="245"/>
        <v>172</v>
      </c>
      <c r="E347" s="12">
        <f t="shared" si="246"/>
        <v>3.001966313430247</v>
      </c>
      <c r="F347" s="13">
        <f t="shared" si="223"/>
        <v>-10287399.832121804</v>
      </c>
      <c r="G347" s="13">
        <f t="shared" si="224"/>
        <v>-13997759.832121804</v>
      </c>
      <c r="H347" s="13">
        <f t="shared" si="225"/>
        <v>-13997.759832121805</v>
      </c>
      <c r="I347" s="13">
        <f t="shared" si="226"/>
        <v>1351859.3079065979</v>
      </c>
      <c r="J347" s="12">
        <f t="shared" si="247"/>
        <v>1351.8593079065979</v>
      </c>
      <c r="K347" s="13">
        <f t="shared" si="227"/>
        <v>14062887.466880206</v>
      </c>
      <c r="L347" s="13">
        <f t="shared" si="228"/>
        <v>4279.9169174934041</v>
      </c>
      <c r="M347" s="12">
        <f t="shared" si="229"/>
        <v>-595.6493092590008</v>
      </c>
      <c r="N347" s="13">
        <f t="shared" si="230"/>
        <v>-4238.2650602605681</v>
      </c>
      <c r="O347" s="12">
        <f t="shared" si="231"/>
        <v>62.774891416825902</v>
      </c>
      <c r="P347" s="13">
        <f t="shared" si="232"/>
        <v>-595649.30925900082</v>
      </c>
      <c r="Q347" s="13">
        <f t="shared" si="233"/>
        <v>-4238265.0602605678</v>
      </c>
      <c r="R347" s="13">
        <f t="shared" si="248"/>
        <v>4279916.9174934039</v>
      </c>
      <c r="S347" s="1">
        <f t="shared" si="234"/>
        <v>-13835944.394784605</v>
      </c>
      <c r="T347" s="1">
        <f t="shared" si="262"/>
        <v>2074236.6525550864</v>
      </c>
      <c r="U347" s="3">
        <f t="shared" si="235"/>
        <v>13990561.639418714</v>
      </c>
      <c r="V347" s="14">
        <f t="shared" si="222"/>
        <v>60131450481370.586</v>
      </c>
      <c r="W347" s="14">
        <f t="shared" si="236"/>
        <v>9158844410.3231201</v>
      </c>
      <c r="X347" s="14">
        <f t="shared" si="237"/>
        <v>-28342287886</v>
      </c>
      <c r="Y347" s="14">
        <f t="shared" si="249"/>
        <v>-19183443475.67688</v>
      </c>
      <c r="Z347" s="12">
        <f t="shared" si="238"/>
        <v>84.876861311542015</v>
      </c>
      <c r="AA347" s="13">
        <f t="shared" si="250"/>
        <v>595921088.7294085</v>
      </c>
      <c r="AB347" s="12">
        <f t="shared" si="239"/>
        <v>19</v>
      </c>
      <c r="AC347" s="14">
        <f t="shared" si="240"/>
        <v>31364267</v>
      </c>
      <c r="AD347" s="2">
        <f t="shared" si="251"/>
        <v>0.34885485405493261</v>
      </c>
      <c r="AE347" s="3">
        <f t="shared" si="252"/>
        <v>6.0886658148228655E-3</v>
      </c>
      <c r="AF347" s="3">
        <f t="shared" si="253"/>
        <v>6378021.7756360751</v>
      </c>
      <c r="AG347" s="2">
        <f t="shared" si="254"/>
        <v>38834.123036976773</v>
      </c>
      <c r="AH347" s="2">
        <f t="shared" si="241"/>
        <v>-2.8318294992508655</v>
      </c>
      <c r="AI347" s="2">
        <f t="shared" si="242"/>
        <v>465.09277920123589</v>
      </c>
      <c r="AJ347" s="1">
        <f t="shared" si="243"/>
        <v>-20375781.607757881</v>
      </c>
      <c r="AK347" s="1">
        <f t="shared" si="244"/>
        <v>1313025.1848696212</v>
      </c>
      <c r="AL347" s="1">
        <f t="shared" si="263"/>
        <v>20418043.766804554</v>
      </c>
      <c r="AM347" s="1">
        <f t="shared" si="264"/>
        <v>-20675899.832121804</v>
      </c>
      <c r="AN347" s="1">
        <f t="shared" si="265"/>
        <v>1351859.3079065979</v>
      </c>
      <c r="AO347" s="2">
        <f t="shared" si="255"/>
        <v>2.8318294992508655</v>
      </c>
      <c r="AP347" s="2">
        <f t="shared" si="256"/>
        <v>-465.09277920123589</v>
      </c>
      <c r="AQ347" s="2">
        <f t="shared" si="257"/>
        <v>-595.6493092590008</v>
      </c>
      <c r="AR347" s="1">
        <f t="shared" si="258"/>
        <v>-4238.2650602605681</v>
      </c>
      <c r="AS347" s="2">
        <f t="shared" si="259"/>
        <v>-592.81747975974997</v>
      </c>
      <c r="AT347" s="2">
        <f t="shared" si="260"/>
        <v>-4703.3578394618044</v>
      </c>
      <c r="AU347" s="2">
        <f t="shared" si="261"/>
        <v>4740.5703802744574</v>
      </c>
    </row>
    <row r="348" spans="4:47" x14ac:dyDescent="0.2">
      <c r="D348" s="11">
        <f t="shared" si="245"/>
        <v>172.5</v>
      </c>
      <c r="E348" s="12">
        <f t="shared" si="246"/>
        <v>3.0106929596902186</v>
      </c>
      <c r="F348" s="13">
        <f t="shared" si="223"/>
        <v>-10299624.942381829</v>
      </c>
      <c r="G348" s="13">
        <f t="shared" si="224"/>
        <v>-14009984.942381829</v>
      </c>
      <c r="H348" s="13">
        <f t="shared" si="225"/>
        <v>-14009.984942381829</v>
      </c>
      <c r="I348" s="13">
        <f t="shared" si="226"/>
        <v>1267867.4733913965</v>
      </c>
      <c r="J348" s="12">
        <f t="shared" si="247"/>
        <v>1267.8674733913965</v>
      </c>
      <c r="K348" s="13">
        <f t="shared" si="227"/>
        <v>14067237.327060686</v>
      </c>
      <c r="L348" s="13">
        <f t="shared" si="228"/>
        <v>4277.8687287284238</v>
      </c>
      <c r="M348" s="12">
        <f t="shared" si="229"/>
        <v>-558.37391597815349</v>
      </c>
      <c r="N348" s="13">
        <f t="shared" si="230"/>
        <v>-4241.270968729511</v>
      </c>
      <c r="O348" s="12">
        <f t="shared" si="231"/>
        <v>62.725448072471707</v>
      </c>
      <c r="P348" s="13">
        <f t="shared" si="232"/>
        <v>-558373.91597815347</v>
      </c>
      <c r="Q348" s="13">
        <f t="shared" si="233"/>
        <v>-4241270.9687295109</v>
      </c>
      <c r="R348" s="13">
        <f t="shared" si="248"/>
        <v>4277868.7287284238</v>
      </c>
      <c r="S348" s="1">
        <f t="shared" si="234"/>
        <v>-13861147.546379624</v>
      </c>
      <c r="T348" s="1">
        <f t="shared" si="262"/>
        <v>1946599.4472852654</v>
      </c>
      <c r="U348" s="3">
        <f t="shared" si="235"/>
        <v>13997166.167145304</v>
      </c>
      <c r="V348" s="14">
        <f t="shared" si="222"/>
        <v>60128086534520.523</v>
      </c>
      <c r="W348" s="14">
        <f t="shared" si="236"/>
        <v>9150080430.1162701</v>
      </c>
      <c r="X348" s="14">
        <f t="shared" si="237"/>
        <v>-28333523905</v>
      </c>
      <c r="Y348" s="14">
        <f t="shared" si="249"/>
        <v>-19183443474.883728</v>
      </c>
      <c r="Z348" s="12">
        <f t="shared" si="238"/>
        <v>84.86311194241253</v>
      </c>
      <c r="AA348" s="13">
        <f t="shared" si="250"/>
        <v>596112078.24915326</v>
      </c>
      <c r="AB348" s="12">
        <f t="shared" si="239"/>
        <v>19</v>
      </c>
      <c r="AC348" s="14">
        <f t="shared" si="240"/>
        <v>31374319</v>
      </c>
      <c r="AD348" s="2">
        <f t="shared" si="251"/>
        <v>0.35024035619269256</v>
      </c>
      <c r="AE348" s="3">
        <f t="shared" si="252"/>
        <v>6.1128473889201966E-3</v>
      </c>
      <c r="AF348" s="3">
        <f t="shared" si="253"/>
        <v>6378020.8347010817</v>
      </c>
      <c r="AG348" s="2">
        <f t="shared" si="254"/>
        <v>38988.353631769576</v>
      </c>
      <c r="AH348" s="2">
        <f t="shared" si="241"/>
        <v>-2.8430761739242065</v>
      </c>
      <c r="AI348" s="2">
        <f t="shared" si="242"/>
        <v>465.0927105871599</v>
      </c>
      <c r="AJ348" s="1">
        <f t="shared" si="243"/>
        <v>-20388005.777082913</v>
      </c>
      <c r="AK348" s="1">
        <f t="shared" si="244"/>
        <v>1228879.1197596269</v>
      </c>
      <c r="AL348" s="1">
        <f t="shared" si="263"/>
        <v>20425007.306176107</v>
      </c>
      <c r="AM348" s="1">
        <f t="shared" si="264"/>
        <v>-20688124.942381829</v>
      </c>
      <c r="AN348" s="1">
        <f t="shared" si="265"/>
        <v>1267867.4733913965</v>
      </c>
      <c r="AO348" s="2">
        <f t="shared" si="255"/>
        <v>2.8430761739242065</v>
      </c>
      <c r="AP348" s="2">
        <f t="shared" si="256"/>
        <v>-465.0927105871599</v>
      </c>
      <c r="AQ348" s="2">
        <f t="shared" si="257"/>
        <v>-558.37391597815349</v>
      </c>
      <c r="AR348" s="1">
        <f t="shared" si="258"/>
        <v>-4241.270968729511</v>
      </c>
      <c r="AS348" s="2">
        <f t="shared" si="259"/>
        <v>-555.53083980422923</v>
      </c>
      <c r="AT348" s="2">
        <f t="shared" si="260"/>
        <v>-4706.3636793166706</v>
      </c>
      <c r="AU348" s="2">
        <f t="shared" si="261"/>
        <v>4739.0372013695724</v>
      </c>
    </row>
    <row r="349" spans="4:47" x14ac:dyDescent="0.2">
      <c r="D349" s="11">
        <f t="shared" si="245"/>
        <v>173</v>
      </c>
      <c r="E349" s="12">
        <f t="shared" si="246"/>
        <v>3.0194196059501901</v>
      </c>
      <c r="F349" s="13">
        <f t="shared" si="223"/>
        <v>-10311065.696325874</v>
      </c>
      <c r="G349" s="13">
        <f t="shared" si="224"/>
        <v>-14021425.696325874</v>
      </c>
      <c r="H349" s="13">
        <f t="shared" si="225"/>
        <v>-14021.425696325874</v>
      </c>
      <c r="I349" s="13">
        <f t="shared" si="226"/>
        <v>1183779.0858593343</v>
      </c>
      <c r="J349" s="12">
        <f t="shared" si="247"/>
        <v>1183.7790858593344</v>
      </c>
      <c r="K349" s="13">
        <f t="shared" si="227"/>
        <v>14071308.094193144</v>
      </c>
      <c r="L349" s="13">
        <f t="shared" si="228"/>
        <v>4275.9522137399781</v>
      </c>
      <c r="M349" s="12">
        <f t="shared" si="229"/>
        <v>-521.10748872027796</v>
      </c>
      <c r="N349" s="13">
        <f t="shared" si="230"/>
        <v>-4244.079914349807</v>
      </c>
      <c r="O349" s="12">
        <f t="shared" si="231"/>
        <v>62.679208570018346</v>
      </c>
      <c r="P349" s="13">
        <f t="shared" si="232"/>
        <v>-521107.48872027796</v>
      </c>
      <c r="Q349" s="13">
        <f t="shared" si="233"/>
        <v>-4244079.9143498074</v>
      </c>
      <c r="R349" s="13">
        <f t="shared" si="248"/>
        <v>4275952.2137399791</v>
      </c>
      <c r="S349" s="1">
        <f t="shared" si="234"/>
        <v>-13884762.752987595</v>
      </c>
      <c r="T349" s="1">
        <f t="shared" si="262"/>
        <v>1818577.3677066015</v>
      </c>
      <c r="U349" s="3">
        <f t="shared" si="235"/>
        <v>14003351.754101098</v>
      </c>
      <c r="V349" s="14">
        <f t="shared" si="222"/>
        <v>60124927314956.648</v>
      </c>
      <c r="W349" s="14">
        <f t="shared" si="236"/>
        <v>9141883667.0939102</v>
      </c>
      <c r="X349" s="14">
        <f t="shared" si="237"/>
        <v>-28325327142</v>
      </c>
      <c r="Y349" s="14">
        <f t="shared" si="249"/>
        <v>-19183443474.90609</v>
      </c>
      <c r="Z349" s="12">
        <f t="shared" si="238"/>
        <v>84.850258194139798</v>
      </c>
      <c r="AA349" s="13">
        <f t="shared" si="250"/>
        <v>596291201.47504365</v>
      </c>
      <c r="AB349" s="12">
        <f t="shared" si="239"/>
        <v>19</v>
      </c>
      <c r="AC349" s="14">
        <f t="shared" si="240"/>
        <v>31383747</v>
      </c>
      <c r="AD349" s="2">
        <f t="shared" si="251"/>
        <v>0.35162585833045251</v>
      </c>
      <c r="AE349" s="3">
        <f t="shared" si="252"/>
        <v>6.1370289630175278E-3</v>
      </c>
      <c r="AF349" s="3">
        <f t="shared" si="253"/>
        <v>6378019.8900365504</v>
      </c>
      <c r="AG349" s="2">
        <f t="shared" si="254"/>
        <v>39142.584203764003</v>
      </c>
      <c r="AH349" s="2">
        <f t="shared" si="241"/>
        <v>-2.8543228469350628</v>
      </c>
      <c r="AI349" s="2">
        <f t="shared" si="242"/>
        <v>465.09264170112158</v>
      </c>
      <c r="AJ349" s="1">
        <f t="shared" si="243"/>
        <v>-20399445.586362425</v>
      </c>
      <c r="AK349" s="1">
        <f t="shared" si="244"/>
        <v>1144636.5016555702</v>
      </c>
      <c r="AL349" s="1">
        <f t="shared" si="263"/>
        <v>20431533.788530994</v>
      </c>
      <c r="AM349" s="1">
        <f t="shared" si="264"/>
        <v>-20699565.696325876</v>
      </c>
      <c r="AN349" s="1">
        <f t="shared" si="265"/>
        <v>1183779.0858593343</v>
      </c>
      <c r="AO349" s="2">
        <f t="shared" si="255"/>
        <v>2.8543228469350628</v>
      </c>
      <c r="AP349" s="2">
        <f t="shared" si="256"/>
        <v>-465.09264170112158</v>
      </c>
      <c r="AQ349" s="2">
        <f t="shared" si="257"/>
        <v>-521.10748872027796</v>
      </c>
      <c r="AR349" s="1">
        <f t="shared" si="258"/>
        <v>-4244.079914349807</v>
      </c>
      <c r="AS349" s="2">
        <f t="shared" si="259"/>
        <v>-518.25316587334294</v>
      </c>
      <c r="AT349" s="2">
        <f t="shared" si="260"/>
        <v>-4709.1725560509285</v>
      </c>
      <c r="AU349" s="2">
        <f t="shared" si="261"/>
        <v>4737.6040892629453</v>
      </c>
    </row>
    <row r="350" spans="4:47" x14ac:dyDescent="0.2">
      <c r="D350" s="11">
        <f t="shared" si="245"/>
        <v>173.5</v>
      </c>
      <c r="E350" s="12">
        <f t="shared" si="246"/>
        <v>3.0281462522101616</v>
      </c>
      <c r="F350" s="13">
        <f t="shared" si="223"/>
        <v>-10321721.222696228</v>
      </c>
      <c r="G350" s="13">
        <f t="shared" si="224"/>
        <v>-14032081.222696228</v>
      </c>
      <c r="H350" s="13">
        <f t="shared" si="225"/>
        <v>-14032.081222696228</v>
      </c>
      <c r="I350" s="13">
        <f t="shared" si="226"/>
        <v>1099600.5489667102</v>
      </c>
      <c r="J350" s="12">
        <f t="shared" si="247"/>
        <v>1099.6005489667102</v>
      </c>
      <c r="K350" s="13">
        <f t="shared" si="227"/>
        <v>14075099.459955227</v>
      </c>
      <c r="L350" s="13">
        <f t="shared" si="228"/>
        <v>4274.1674655598244</v>
      </c>
      <c r="M350" s="12">
        <f t="shared" si="229"/>
        <v>-483.84949328360136</v>
      </c>
      <c r="N350" s="13">
        <f t="shared" si="230"/>
        <v>-4246.6925002287717</v>
      </c>
      <c r="O350" s="12">
        <f t="shared" si="231"/>
        <v>62.636170114434456</v>
      </c>
      <c r="P350" s="13">
        <f t="shared" si="232"/>
        <v>-483849.49328360136</v>
      </c>
      <c r="Q350" s="13">
        <f t="shared" si="233"/>
        <v>-4246692.5002287719</v>
      </c>
      <c r="R350" s="13">
        <f t="shared" si="248"/>
        <v>4274167.4655598244</v>
      </c>
      <c r="S350" s="1">
        <f t="shared" si="234"/>
        <v>-13906782.476622742</v>
      </c>
      <c r="T350" s="1">
        <f t="shared" si="262"/>
        <v>1690195.1694702348</v>
      </c>
      <c r="U350" s="3">
        <f t="shared" si="235"/>
        <v>14009116.980131255</v>
      </c>
      <c r="V350" s="14">
        <f t="shared" si="222"/>
        <v>60121975259456.961</v>
      </c>
      <c r="W350" s="14">
        <f t="shared" si="236"/>
        <v>9134253761.8250465</v>
      </c>
      <c r="X350" s="14">
        <f t="shared" si="237"/>
        <v>-28317697237</v>
      </c>
      <c r="Y350" s="14">
        <f t="shared" si="249"/>
        <v>-19183443475.174953</v>
      </c>
      <c r="Z350" s="12">
        <f t="shared" si="238"/>
        <v>84.838304390087018</v>
      </c>
      <c r="AA350" s="13">
        <f t="shared" si="250"/>
        <v>596458444.76570153</v>
      </c>
      <c r="AB350" s="12">
        <f t="shared" si="239"/>
        <v>19</v>
      </c>
      <c r="AC350" s="14">
        <f t="shared" si="240"/>
        <v>31392549</v>
      </c>
      <c r="AD350" s="2">
        <f t="shared" si="251"/>
        <v>0.35301136046821247</v>
      </c>
      <c r="AE350" s="3">
        <f t="shared" si="252"/>
        <v>6.161210537114859E-3</v>
      </c>
      <c r="AF350" s="3">
        <f t="shared" si="253"/>
        <v>6378018.9416424809</v>
      </c>
      <c r="AG350" s="2">
        <f t="shared" si="254"/>
        <v>39296.814752869854</v>
      </c>
      <c r="AH350" s="2">
        <f t="shared" si="241"/>
        <v>-2.8655695182768581</v>
      </c>
      <c r="AI350" s="2">
        <f t="shared" si="242"/>
        <v>465.09257254312104</v>
      </c>
      <c r="AJ350" s="1">
        <f t="shared" si="243"/>
        <v>-20410100.164338708</v>
      </c>
      <c r="AK350" s="1">
        <f t="shared" si="244"/>
        <v>1060303.7342138404</v>
      </c>
      <c r="AL350" s="1">
        <f t="shared" si="263"/>
        <v>20437622.971547518</v>
      </c>
      <c r="AM350" s="1">
        <f t="shared" si="264"/>
        <v>-20710221.22269623</v>
      </c>
      <c r="AN350" s="1">
        <f t="shared" si="265"/>
        <v>1099600.5489667102</v>
      </c>
      <c r="AO350" s="2">
        <f t="shared" si="255"/>
        <v>2.8655695182768581</v>
      </c>
      <c r="AP350" s="2">
        <f t="shared" si="256"/>
        <v>-465.09257254312104</v>
      </c>
      <c r="AQ350" s="2">
        <f t="shared" si="257"/>
        <v>-483.84949328360136</v>
      </c>
      <c r="AR350" s="1">
        <f t="shared" si="258"/>
        <v>-4246.6925002287717</v>
      </c>
      <c r="AS350" s="2">
        <f t="shared" si="259"/>
        <v>-480.9839237653245</v>
      </c>
      <c r="AT350" s="2">
        <f t="shared" si="260"/>
        <v>-4711.7850727718924</v>
      </c>
      <c r="AU350" s="2">
        <f t="shared" si="261"/>
        <v>4736.2711183922647</v>
      </c>
    </row>
    <row r="351" spans="4:47" x14ac:dyDescent="0.2">
      <c r="D351" s="11">
        <f t="shared" si="245"/>
        <v>174</v>
      </c>
      <c r="E351" s="12">
        <f t="shared" si="246"/>
        <v>3.0368728984701332</v>
      </c>
      <c r="F351" s="13">
        <f t="shared" si="223"/>
        <v>-10331590.710033307</v>
      </c>
      <c r="G351" s="13">
        <f t="shared" si="224"/>
        <v>-14041950.710033307</v>
      </c>
      <c r="H351" s="13">
        <f t="shared" si="225"/>
        <v>-14041.950710033307</v>
      </c>
      <c r="I351" s="13">
        <f t="shared" si="226"/>
        <v>1015338.2732349909</v>
      </c>
      <c r="J351" s="12">
        <f t="shared" si="247"/>
        <v>1015.3382732349909</v>
      </c>
      <c r="K351" s="13">
        <f t="shared" si="227"/>
        <v>14078611.137186106</v>
      </c>
      <c r="L351" s="13">
        <f t="shared" si="228"/>
        <v>4272.5145709597718</v>
      </c>
      <c r="M351" s="12">
        <f t="shared" si="229"/>
        <v>-446.59938239108362</v>
      </c>
      <c r="N351" s="13">
        <f t="shared" si="230"/>
        <v>-4249.1092890994769</v>
      </c>
      <c r="O351" s="12">
        <f t="shared" si="231"/>
        <v>62.596330105261558</v>
      </c>
      <c r="P351" s="13">
        <f t="shared" si="232"/>
        <v>-446599.38239108364</v>
      </c>
      <c r="Q351" s="13">
        <f t="shared" si="233"/>
        <v>-4249109.2890994772</v>
      </c>
      <c r="R351" s="13">
        <f t="shared" si="248"/>
        <v>4272514.570959772</v>
      </c>
      <c r="S351" s="1">
        <f t="shared" si="234"/>
        <v>-13927199.673483409</v>
      </c>
      <c r="T351" s="1">
        <f t="shared" si="262"/>
        <v>1561477.7925798965</v>
      </c>
      <c r="U351" s="3">
        <f t="shared" si="235"/>
        <v>14014460.519113697</v>
      </c>
      <c r="V351" s="14">
        <f t="shared" si="222"/>
        <v>60119232644824.297</v>
      </c>
      <c r="W351" s="14">
        <f t="shared" si="236"/>
        <v>9127190379.5317822</v>
      </c>
      <c r="X351" s="14">
        <f t="shared" si="237"/>
        <v>-28310633855</v>
      </c>
      <c r="Y351" s="14">
        <f t="shared" si="249"/>
        <v>-19183443475.468216</v>
      </c>
      <c r="Z351" s="12">
        <f t="shared" si="238"/>
        <v>84.827254552651581</v>
      </c>
      <c r="AA351" s="13">
        <f t="shared" si="250"/>
        <v>596613795.38529134</v>
      </c>
      <c r="AB351" s="12">
        <f t="shared" si="239"/>
        <v>19</v>
      </c>
      <c r="AC351" s="14">
        <f t="shared" si="240"/>
        <v>31400726</v>
      </c>
      <c r="AD351" s="2">
        <f t="shared" si="251"/>
        <v>0.35439686260597242</v>
      </c>
      <c r="AE351" s="3">
        <f t="shared" si="252"/>
        <v>6.1853921112121901E-3</v>
      </c>
      <c r="AF351" s="3">
        <f t="shared" si="253"/>
        <v>6378017.9895188753</v>
      </c>
      <c r="AG351" s="2">
        <f t="shared" si="254"/>
        <v>39451.045278996957</v>
      </c>
      <c r="AH351" s="2">
        <f t="shared" si="241"/>
        <v>-2.8768161879430161</v>
      </c>
      <c r="AI351" s="2">
        <f t="shared" si="242"/>
        <v>465.09250311315827</v>
      </c>
      <c r="AJ351" s="1">
        <f t="shared" si="243"/>
        <v>-20419968.699552182</v>
      </c>
      <c r="AK351" s="1">
        <f t="shared" si="244"/>
        <v>975887.22795599396</v>
      </c>
      <c r="AL351" s="1">
        <f t="shared" si="263"/>
        <v>20443274.629383095</v>
      </c>
      <c r="AM351" s="1">
        <f t="shared" si="264"/>
        <v>-20720090.710033305</v>
      </c>
      <c r="AN351" s="1">
        <f t="shared" si="265"/>
        <v>1015338.2732349909</v>
      </c>
      <c r="AO351" s="2">
        <f t="shared" si="255"/>
        <v>2.8768161879430161</v>
      </c>
      <c r="AP351" s="2">
        <f t="shared" si="256"/>
        <v>-465.09250311315827</v>
      </c>
      <c r="AQ351" s="2">
        <f t="shared" si="257"/>
        <v>-446.59938239108362</v>
      </c>
      <c r="AR351" s="1">
        <f t="shared" si="258"/>
        <v>-4249.1092890994769</v>
      </c>
      <c r="AS351" s="2">
        <f t="shared" si="259"/>
        <v>-443.72256620314062</v>
      </c>
      <c r="AT351" s="2">
        <f t="shared" si="260"/>
        <v>-4714.2017922126352</v>
      </c>
      <c r="AU351" s="2">
        <f t="shared" si="261"/>
        <v>4735.0383581824044</v>
      </c>
    </row>
    <row r="352" spans="4:47" x14ac:dyDescent="0.2">
      <c r="D352" s="11">
        <f t="shared" si="245"/>
        <v>174.5</v>
      </c>
      <c r="E352" s="12">
        <f t="shared" si="246"/>
        <v>3.0455995447301052</v>
      </c>
      <c r="F352" s="13">
        <f t="shared" si="223"/>
        <v>-10340673.406737437</v>
      </c>
      <c r="G352" s="13">
        <f t="shared" si="224"/>
        <v>-14051033.406737437</v>
      </c>
      <c r="H352" s="13">
        <f t="shared" si="225"/>
        <v>-14051.033406737437</v>
      </c>
      <c r="I352" s="13">
        <f t="shared" si="226"/>
        <v>930998.67556271644</v>
      </c>
      <c r="J352" s="12">
        <f t="shared" si="247"/>
        <v>930.99867556271647</v>
      </c>
      <c r="K352" s="13">
        <f t="shared" si="227"/>
        <v>14081842.859908322</v>
      </c>
      <c r="L352" s="13">
        <f t="shared" si="228"/>
        <v>4270.9936104186827</v>
      </c>
      <c r="M352" s="12">
        <f t="shared" si="229"/>
        <v>-409.35659659964642</v>
      </c>
      <c r="N352" s="13">
        <f t="shared" si="230"/>
        <v>-4251.3308030612689</v>
      </c>
      <c r="O352" s="12">
        <f t="shared" si="231"/>
        <v>62.55968613623142</v>
      </c>
      <c r="P352" s="13">
        <f t="shared" si="232"/>
        <v>-409356.59659964644</v>
      </c>
      <c r="Q352" s="13">
        <f t="shared" si="233"/>
        <v>-4251330.8030612692</v>
      </c>
      <c r="R352" s="13">
        <f t="shared" si="248"/>
        <v>4270993.6104186838</v>
      </c>
      <c r="S352" s="1">
        <f t="shared" si="234"/>
        <v>-13946007.799366819</v>
      </c>
      <c r="T352" s="1">
        <f t="shared" si="262"/>
        <v>1432450.3490740925</v>
      </c>
      <c r="U352" s="3">
        <f t="shared" si="235"/>
        <v>14019381.139785117</v>
      </c>
      <c r="V352" s="14">
        <f t="shared" si="222"/>
        <v>60116701586172.922</v>
      </c>
      <c r="W352" s="14">
        <f t="shared" si="236"/>
        <v>9120693210.1186066</v>
      </c>
      <c r="X352" s="14">
        <f t="shared" si="237"/>
        <v>-28304136685</v>
      </c>
      <c r="Y352" s="14">
        <f t="shared" si="249"/>
        <v>-19183443474.881393</v>
      </c>
      <c r="Z352" s="12">
        <f t="shared" si="238"/>
        <v>84.817112401632698</v>
      </c>
      <c r="AA352" s="13">
        <f t="shared" si="250"/>
        <v>596757241.50300348</v>
      </c>
      <c r="AB352" s="12">
        <f t="shared" si="239"/>
        <v>19</v>
      </c>
      <c r="AC352" s="14">
        <f t="shared" si="240"/>
        <v>31408275</v>
      </c>
      <c r="AD352" s="2">
        <f t="shared" si="251"/>
        <v>0.35578236474373237</v>
      </c>
      <c r="AE352" s="3">
        <f t="shared" si="252"/>
        <v>6.2095736853095213E-3</v>
      </c>
      <c r="AF352" s="3">
        <f t="shared" si="253"/>
        <v>6378017.0336657325</v>
      </c>
      <c r="AG352" s="2">
        <f t="shared" si="254"/>
        <v>39605.27578205512</v>
      </c>
      <c r="AH352" s="2">
        <f t="shared" si="241"/>
        <v>-2.8880628559269601</v>
      </c>
      <c r="AI352" s="2">
        <f t="shared" si="242"/>
        <v>465.0924334112334</v>
      </c>
      <c r="AJ352" s="1">
        <f t="shared" si="243"/>
        <v>-20429050.440403171</v>
      </c>
      <c r="AK352" s="1">
        <f t="shared" si="244"/>
        <v>891393.39978066133</v>
      </c>
      <c r="AL352" s="1">
        <f t="shared" si="263"/>
        <v>20448488.552695271</v>
      </c>
      <c r="AM352" s="1">
        <f t="shared" si="264"/>
        <v>-20729173.406737439</v>
      </c>
      <c r="AN352" s="1">
        <f t="shared" si="265"/>
        <v>930998.67556271644</v>
      </c>
      <c r="AO352" s="2">
        <f t="shared" si="255"/>
        <v>2.8880628559269601</v>
      </c>
      <c r="AP352" s="2">
        <f t="shared" si="256"/>
        <v>-465.0924334112334</v>
      </c>
      <c r="AQ352" s="2">
        <f t="shared" si="257"/>
        <v>-409.35659659964642</v>
      </c>
      <c r="AR352" s="1">
        <f t="shared" si="258"/>
        <v>-4251.3308030612689</v>
      </c>
      <c r="AS352" s="2">
        <f t="shared" si="259"/>
        <v>-406.46853374371949</v>
      </c>
      <c r="AT352" s="2">
        <f t="shared" si="260"/>
        <v>-4716.4232364725021</v>
      </c>
      <c r="AU352" s="2">
        <f t="shared" si="261"/>
        <v>4733.9058730039742</v>
      </c>
    </row>
    <row r="353" spans="4:47" x14ac:dyDescent="0.2">
      <c r="D353" s="11">
        <f t="shared" si="245"/>
        <v>175</v>
      </c>
      <c r="E353" s="12">
        <f t="shared" si="246"/>
        <v>3.0543261909900767</v>
      </c>
      <c r="F353" s="13">
        <f t="shared" si="223"/>
        <v>-10348968.621126099</v>
      </c>
      <c r="G353" s="13">
        <f t="shared" si="224"/>
        <v>-14059328.621126099</v>
      </c>
      <c r="H353" s="13">
        <f t="shared" si="225"/>
        <v>-14059.328621126098</v>
      </c>
      <c r="I353" s="13">
        <f t="shared" si="226"/>
        <v>846588.17873680417</v>
      </c>
      <c r="J353" s="12">
        <f t="shared" si="247"/>
        <v>846.58817873680414</v>
      </c>
      <c r="K353" s="13">
        <f t="shared" si="227"/>
        <v>14084794.383348037</v>
      </c>
      <c r="L353" s="13">
        <f t="shared" si="228"/>
        <v>4269.6046580917637</v>
      </c>
      <c r="M353" s="12">
        <f t="shared" si="229"/>
        <v>-372.12056521484863</v>
      </c>
      <c r="N353" s="13">
        <f t="shared" si="230"/>
        <v>-4253.3575233388347</v>
      </c>
      <c r="O353" s="12">
        <f t="shared" si="231"/>
        <v>62.526235994909676</v>
      </c>
      <c r="P353" s="13">
        <f t="shared" si="232"/>
        <v>-372120.56521484861</v>
      </c>
      <c r="Q353" s="13">
        <f t="shared" si="233"/>
        <v>-4253357.5233388348</v>
      </c>
      <c r="R353" s="13">
        <f t="shared" si="248"/>
        <v>4269604.658091764</v>
      </c>
      <c r="S353" s="1">
        <f t="shared" si="234"/>
        <v>-13963200.814714847</v>
      </c>
      <c r="T353" s="1">
        <f t="shared" si="262"/>
        <v>1303138.1105227671</v>
      </c>
      <c r="U353" s="3">
        <f t="shared" si="235"/>
        <v>14023877.706510073</v>
      </c>
      <c r="V353" s="14">
        <f t="shared" ref="V353:V416" si="266">PRODUCT($B$14, N353, G353) - PRODUCT($B$14, M353, I353)</f>
        <v>60114384035335.445</v>
      </c>
      <c r="W353" s="14">
        <f t="shared" si="236"/>
        <v>9114761968.1994438</v>
      </c>
      <c r="X353" s="14">
        <f t="shared" si="237"/>
        <v>-28298205443</v>
      </c>
      <c r="Y353" s="14">
        <f t="shared" si="249"/>
        <v>-19183443474.800556</v>
      </c>
      <c r="Z353" s="12">
        <f t="shared" si="238"/>
        <v>84.807881352637978</v>
      </c>
      <c r="AA353" s="13">
        <f t="shared" si="250"/>
        <v>596888772.19477487</v>
      </c>
      <c r="AB353" s="12">
        <f t="shared" si="239"/>
        <v>19</v>
      </c>
      <c r="AC353" s="14">
        <f t="shared" si="240"/>
        <v>31415198</v>
      </c>
      <c r="AD353" s="2">
        <f t="shared" si="251"/>
        <v>0.35716786688149232</v>
      </c>
      <c r="AE353" s="3">
        <f t="shared" si="252"/>
        <v>6.2337552594068524E-3</v>
      </c>
      <c r="AF353" s="3">
        <f t="shared" si="253"/>
        <v>6378016.0740830535</v>
      </c>
      <c r="AG353" s="2">
        <f t="shared" si="254"/>
        <v>39759.50626195415</v>
      </c>
      <c r="AH353" s="2">
        <f t="shared" si="241"/>
        <v>-2.8993095222221132</v>
      </c>
      <c r="AI353" s="2">
        <f t="shared" si="242"/>
        <v>465.09236343734642</v>
      </c>
      <c r="AJ353" s="1">
        <f t="shared" si="243"/>
        <v>-20437344.695209153</v>
      </c>
      <c r="AK353" s="1">
        <f t="shared" si="244"/>
        <v>806828.67247484997</v>
      </c>
      <c r="AL353" s="1">
        <f t="shared" si="263"/>
        <v>20453264.548661202</v>
      </c>
      <c r="AM353" s="1">
        <f t="shared" si="264"/>
        <v>-20737468.6211261</v>
      </c>
      <c r="AN353" s="1">
        <f t="shared" si="265"/>
        <v>846588.17873680417</v>
      </c>
      <c r="AO353" s="2">
        <f t="shared" si="255"/>
        <v>2.8993095222221132</v>
      </c>
      <c r="AP353" s="2">
        <f t="shared" si="256"/>
        <v>-465.09236343734642</v>
      </c>
      <c r="AQ353" s="2">
        <f t="shared" si="257"/>
        <v>-372.12056521484863</v>
      </c>
      <c r="AR353" s="1">
        <f t="shared" si="258"/>
        <v>-4253.3575233388347</v>
      </c>
      <c r="AS353" s="2">
        <f t="shared" si="259"/>
        <v>-369.22125569262653</v>
      </c>
      <c r="AT353" s="2">
        <f t="shared" si="260"/>
        <v>-4718.4498867761813</v>
      </c>
      <c r="AU353" s="2">
        <f t="shared" si="261"/>
        <v>4732.8737221347237</v>
      </c>
    </row>
    <row r="354" spans="4:47" x14ac:dyDescent="0.2">
      <c r="D354" s="11">
        <f t="shared" si="245"/>
        <v>175.5</v>
      </c>
      <c r="E354" s="12">
        <f t="shared" si="246"/>
        <v>3.0630528372500483</v>
      </c>
      <c r="F354" s="13">
        <f t="shared" si="223"/>
        <v>-10356475.7214866</v>
      </c>
      <c r="G354" s="13">
        <f t="shared" si="224"/>
        <v>-14066835.7214866</v>
      </c>
      <c r="H354" s="13">
        <f t="shared" si="225"/>
        <v>-14066.835721486601</v>
      </c>
      <c r="I354" s="13">
        <f t="shared" si="226"/>
        <v>762113.21094337746</v>
      </c>
      <c r="J354" s="12">
        <f t="shared" si="247"/>
        <v>762.11321094337745</v>
      </c>
      <c r="K354" s="13">
        <f t="shared" si="227"/>
        <v>14087465.483953666</v>
      </c>
      <c r="L354" s="13">
        <f t="shared" si="228"/>
        <v>4268.3477817821713</v>
      </c>
      <c r="M354" s="12">
        <f t="shared" si="229"/>
        <v>-334.89070721058221</v>
      </c>
      <c r="N354" s="13">
        <f t="shared" si="230"/>
        <v>-4255.1898900599936</v>
      </c>
      <c r="O354" s="12">
        <f t="shared" si="231"/>
        <v>62.495977662366194</v>
      </c>
      <c r="P354" s="13">
        <f t="shared" si="232"/>
        <v>-334890.70721058222</v>
      </c>
      <c r="Q354" s="13">
        <f t="shared" si="233"/>
        <v>-4255189.8900599936</v>
      </c>
      <c r="R354" s="13">
        <f t="shared" si="248"/>
        <v>4268347.7817821717</v>
      </c>
      <c r="S354" s="1">
        <f t="shared" si="234"/>
        <v>-13978773.189283585</v>
      </c>
      <c r="T354" s="1">
        <f t="shared" si="262"/>
        <v>1173566.4953514885</v>
      </c>
      <c r="U354" s="3">
        <f t="shared" si="235"/>
        <v>14027949.179992246</v>
      </c>
      <c r="V354" s="14">
        <f t="shared" si="266"/>
        <v>60112281779391.906</v>
      </c>
      <c r="W354" s="14">
        <f t="shared" si="236"/>
        <v>9109396393.1223927</v>
      </c>
      <c r="X354" s="14">
        <f t="shared" si="237"/>
        <v>-28292839868</v>
      </c>
      <c r="Y354" s="14">
        <f t="shared" si="249"/>
        <v>-19183443474.877609</v>
      </c>
      <c r="Z354" s="12">
        <f t="shared" si="238"/>
        <v>84.79956451548037</v>
      </c>
      <c r="AA354" s="13">
        <f t="shared" si="250"/>
        <v>597008377.44431043</v>
      </c>
      <c r="AB354" s="12">
        <f t="shared" si="239"/>
        <v>19</v>
      </c>
      <c r="AC354" s="14">
        <f t="shared" si="240"/>
        <v>31421493</v>
      </c>
      <c r="AD354" s="2">
        <f t="shared" si="251"/>
        <v>0.35855336901925228</v>
      </c>
      <c r="AE354" s="3">
        <f t="shared" si="252"/>
        <v>6.2579368335041836E-3</v>
      </c>
      <c r="AF354" s="3">
        <f t="shared" si="253"/>
        <v>6378015.1107708393</v>
      </c>
      <c r="AG354" s="2">
        <f t="shared" si="254"/>
        <v>39913.736718603868</v>
      </c>
      <c r="AH354" s="2">
        <f t="shared" si="241"/>
        <v>-2.9105561868218994</v>
      </c>
      <c r="AI354" s="2">
        <f t="shared" si="242"/>
        <v>465.09229319149733</v>
      </c>
      <c r="AJ354" s="1">
        <f t="shared" si="243"/>
        <v>-20444850.832257438</v>
      </c>
      <c r="AK354" s="1">
        <f t="shared" si="244"/>
        <v>722199.47422477358</v>
      </c>
      <c r="AL354" s="1">
        <f t="shared" si="263"/>
        <v>20457602.440995578</v>
      </c>
      <c r="AM354" s="1">
        <f t="shared" si="264"/>
        <v>-20744975.721486598</v>
      </c>
      <c r="AN354" s="1">
        <f t="shared" si="265"/>
        <v>762113.21094337746</v>
      </c>
      <c r="AO354" s="2">
        <f t="shared" si="255"/>
        <v>2.9105561868218994</v>
      </c>
      <c r="AP354" s="2">
        <f t="shared" si="256"/>
        <v>-465.09229319149733</v>
      </c>
      <c r="AQ354" s="2">
        <f t="shared" si="257"/>
        <v>-334.89070721058221</v>
      </c>
      <c r="AR354" s="1">
        <f t="shared" si="258"/>
        <v>-4255.1898900599936</v>
      </c>
      <c r="AS354" s="2">
        <f t="shared" si="259"/>
        <v>-331.9801510237603</v>
      </c>
      <c r="AT354" s="2">
        <f t="shared" si="260"/>
        <v>-4720.282183251491</v>
      </c>
      <c r="AU354" s="2">
        <f t="shared" si="261"/>
        <v>4731.941959723853</v>
      </c>
    </row>
    <row r="355" spans="4:47" x14ac:dyDescent="0.2">
      <c r="D355" s="11">
        <f t="shared" si="245"/>
        <v>176</v>
      </c>
      <c r="E355" s="12">
        <f t="shared" si="246"/>
        <v>3.0717794835100198</v>
      </c>
      <c r="F355" s="13">
        <f t="shared" si="223"/>
        <v>-10363194.136124184</v>
      </c>
      <c r="G355" s="13">
        <f t="shared" si="224"/>
        <v>-14073554.136124184</v>
      </c>
      <c r="H355" s="13">
        <f t="shared" si="225"/>
        <v>-14073.554136124185</v>
      </c>
      <c r="I355" s="13">
        <f t="shared" si="226"/>
        <v>677580.20527829649</v>
      </c>
      <c r="J355" s="12">
        <f t="shared" si="247"/>
        <v>677.58020527829649</v>
      </c>
      <c r="K355" s="13">
        <f t="shared" si="227"/>
        <v>14089855.959412895</v>
      </c>
      <c r="L355" s="13">
        <f t="shared" si="228"/>
        <v>4267.223042914964</v>
      </c>
      <c r="M355" s="12">
        <f t="shared" si="229"/>
        <v>-297.66643215342481</v>
      </c>
      <c r="N355" s="13">
        <f t="shared" si="230"/>
        <v>-4256.8283020523031</v>
      </c>
      <c r="O355" s="12">
        <f t="shared" si="231"/>
        <v>62.468909312872476</v>
      </c>
      <c r="P355" s="13">
        <f t="shared" si="232"/>
        <v>-297666.43215342483</v>
      </c>
      <c r="Q355" s="13">
        <f t="shared" si="233"/>
        <v>-4256828.3020523032</v>
      </c>
      <c r="R355" s="13">
        <f t="shared" si="248"/>
        <v>4267223.0429149643</v>
      </c>
      <c r="S355" s="1">
        <f t="shared" si="234"/>
        <v>-13992719.906429844</v>
      </c>
      <c r="T355" s="1">
        <f t="shared" si="262"/>
        <v>1043761.0560065755</v>
      </c>
      <c r="U355" s="3">
        <f t="shared" si="235"/>
        <v>14031594.617926858</v>
      </c>
      <c r="V355" s="14">
        <f t="shared" si="266"/>
        <v>60110396439321.656</v>
      </c>
      <c r="W355" s="14">
        <f t="shared" si="236"/>
        <v>9104596248.9922237</v>
      </c>
      <c r="X355" s="14">
        <f t="shared" si="237"/>
        <v>-28288039724</v>
      </c>
      <c r="Y355" s="14">
        <f t="shared" si="249"/>
        <v>-19183443475.007774</v>
      </c>
      <c r="Z355" s="12">
        <f t="shared" si="238"/>
        <v>84.792164692907591</v>
      </c>
      <c r="AA355" s="13">
        <f t="shared" si="250"/>
        <v>597116048.14304423</v>
      </c>
      <c r="AB355" s="12">
        <f t="shared" si="239"/>
        <v>19</v>
      </c>
      <c r="AC355" s="14">
        <f t="shared" si="240"/>
        <v>31427160</v>
      </c>
      <c r="AD355" s="2">
        <f t="shared" si="251"/>
        <v>0.35993887115701223</v>
      </c>
      <c r="AE355" s="3">
        <f t="shared" si="252"/>
        <v>6.2821184076015148E-3</v>
      </c>
      <c r="AF355" s="3">
        <f t="shared" si="253"/>
        <v>6378014.1437290898</v>
      </c>
      <c r="AG355" s="2">
        <f t="shared" si="254"/>
        <v>40067.967151914097</v>
      </c>
      <c r="AH355" s="2">
        <f t="shared" si="241"/>
        <v>-2.9218028497197421</v>
      </c>
      <c r="AI355" s="2">
        <f t="shared" si="242"/>
        <v>465.09222267368625</v>
      </c>
      <c r="AJ355" s="1">
        <f t="shared" si="243"/>
        <v>-20451568.279853273</v>
      </c>
      <c r="AK355" s="1">
        <f t="shared" si="244"/>
        <v>637512.23812638235</v>
      </c>
      <c r="AL355" s="1">
        <f t="shared" si="263"/>
        <v>20461502.069966942</v>
      </c>
      <c r="AM355" s="1">
        <f t="shared" si="264"/>
        <v>-20751694.136124186</v>
      </c>
      <c r="AN355" s="1">
        <f t="shared" si="265"/>
        <v>677580.20527829649</v>
      </c>
      <c r="AO355" s="2">
        <f t="shared" si="255"/>
        <v>2.9218028497197421</v>
      </c>
      <c r="AP355" s="2">
        <f t="shared" si="256"/>
        <v>-465.09222267368625</v>
      </c>
      <c r="AQ355" s="2">
        <f t="shared" si="257"/>
        <v>-297.66643215342481</v>
      </c>
      <c r="AR355" s="1">
        <f t="shared" si="258"/>
        <v>-4256.8283020523031</v>
      </c>
      <c r="AS355" s="2">
        <f t="shared" si="259"/>
        <v>-294.74462930370504</v>
      </c>
      <c r="AT355" s="2">
        <f t="shared" si="260"/>
        <v>-4721.9205247259897</v>
      </c>
      <c r="AU355" s="2">
        <f t="shared" si="261"/>
        <v>4731.1106347592367</v>
      </c>
    </row>
    <row r="356" spans="4:47" x14ac:dyDescent="0.2">
      <c r="D356" s="11">
        <f t="shared" si="245"/>
        <v>176.5</v>
      </c>
      <c r="E356" s="12">
        <f t="shared" si="246"/>
        <v>3.0805061297699918</v>
      </c>
      <c r="F356" s="13">
        <f t="shared" si="223"/>
        <v>-10369123.353405565</v>
      </c>
      <c r="G356" s="13">
        <f t="shared" si="224"/>
        <v>-14079483.353405565</v>
      </c>
      <c r="H356" s="13">
        <f t="shared" si="225"/>
        <v>-14079.483353405565</v>
      </c>
      <c r="I356" s="13">
        <f t="shared" si="226"/>
        <v>592995.5992572282</v>
      </c>
      <c r="J356" s="12">
        <f t="shared" si="247"/>
        <v>592.99559925722826</v>
      </c>
      <c r="K356" s="13">
        <f t="shared" si="227"/>
        <v>14091965.62866809</v>
      </c>
      <c r="L356" s="13">
        <f t="shared" si="228"/>
        <v>4266.2304965134499</v>
      </c>
      <c r="M356" s="12">
        <f t="shared" si="229"/>
        <v>-260.44714113121262</v>
      </c>
      <c r="N356" s="13">
        <f t="shared" si="230"/>
        <v>-4258.2731166586736</v>
      </c>
      <c r="O356" s="12">
        <f t="shared" si="231"/>
        <v>62.445029313626819</v>
      </c>
      <c r="P356" s="13">
        <f t="shared" si="232"/>
        <v>-260447.14113121261</v>
      </c>
      <c r="Q356" s="13">
        <f t="shared" si="233"/>
        <v>-4258273.1166586736</v>
      </c>
      <c r="R356" s="13">
        <f t="shared" si="248"/>
        <v>4266230.4965134496</v>
      </c>
      <c r="S356" s="1">
        <f t="shared" si="234"/>
        <v>-14005036.467008488</v>
      </c>
      <c r="T356" s="1">
        <f t="shared" si="262"/>
        <v>913747.4659743763</v>
      </c>
      <c r="U356" s="3">
        <f t="shared" si="235"/>
        <v>14034813.175593475</v>
      </c>
      <c r="V356" s="14">
        <f t="shared" si="266"/>
        <v>60108729468780.164</v>
      </c>
      <c r="W356" s="14">
        <f t="shared" si="236"/>
        <v>9100361324.6907005</v>
      </c>
      <c r="X356" s="14">
        <f t="shared" si="237"/>
        <v>-28283804800</v>
      </c>
      <c r="Y356" s="14">
        <f t="shared" si="249"/>
        <v>-19183443475.309299</v>
      </c>
      <c r="Z356" s="12">
        <f t="shared" si="238"/>
        <v>84.785684379351025</v>
      </c>
      <c r="AA356" s="13">
        <f t="shared" si="250"/>
        <v>597211776.0914489</v>
      </c>
      <c r="AB356" s="12">
        <f t="shared" si="239"/>
        <v>19</v>
      </c>
      <c r="AC356" s="14">
        <f t="shared" si="240"/>
        <v>31432198</v>
      </c>
      <c r="AD356" s="2">
        <f t="shared" si="251"/>
        <v>0.36132437329477218</v>
      </c>
      <c r="AE356" s="3">
        <f t="shared" si="252"/>
        <v>6.3062999816988468E-3</v>
      </c>
      <c r="AF356" s="3">
        <f t="shared" si="253"/>
        <v>6378013.1729578059</v>
      </c>
      <c r="AG356" s="2">
        <f t="shared" si="254"/>
        <v>40222.197561794637</v>
      </c>
      <c r="AH356" s="2">
        <f t="shared" si="241"/>
        <v>-2.9330495109089623</v>
      </c>
      <c r="AI356" s="2">
        <f t="shared" si="242"/>
        <v>465.09215188391312</v>
      </c>
      <c r="AJ356" s="1">
        <f t="shared" si="243"/>
        <v>-20457496.526363373</v>
      </c>
      <c r="AK356" s="1">
        <f t="shared" si="244"/>
        <v>552773.40169543354</v>
      </c>
      <c r="AL356" s="1">
        <f t="shared" si="263"/>
        <v>20464963.292412508</v>
      </c>
      <c r="AM356" s="1">
        <f t="shared" si="264"/>
        <v>-20757623.353405565</v>
      </c>
      <c r="AN356" s="1">
        <f t="shared" si="265"/>
        <v>592995.5992572282</v>
      </c>
      <c r="AO356" s="2">
        <f t="shared" si="255"/>
        <v>2.9330495109089623</v>
      </c>
      <c r="AP356" s="2">
        <f t="shared" si="256"/>
        <v>-465.09215188391312</v>
      </c>
      <c r="AQ356" s="2">
        <f t="shared" si="257"/>
        <v>-260.44714113121262</v>
      </c>
      <c r="AR356" s="1">
        <f t="shared" si="258"/>
        <v>-4258.2731166586736</v>
      </c>
      <c r="AS356" s="2">
        <f t="shared" si="259"/>
        <v>-257.51409162030365</v>
      </c>
      <c r="AT356" s="2">
        <f t="shared" si="260"/>
        <v>-4723.3652685425868</v>
      </c>
      <c r="AU356" s="2">
        <f t="shared" si="261"/>
        <v>4730.3797910376516</v>
      </c>
    </row>
    <row r="357" spans="4:47" x14ac:dyDescent="0.2">
      <c r="D357" s="11">
        <f t="shared" si="245"/>
        <v>177</v>
      </c>
      <c r="E357" s="12">
        <f t="shared" si="246"/>
        <v>3.0892327760299634</v>
      </c>
      <c r="F357" s="13">
        <f t="shared" si="223"/>
        <v>-10374262.92179789</v>
      </c>
      <c r="G357" s="13">
        <f t="shared" si="224"/>
        <v>-14084622.92179789</v>
      </c>
      <c r="H357" s="13">
        <f t="shared" si="225"/>
        <v>-14084.622921797891</v>
      </c>
      <c r="I357" s="13">
        <f t="shared" si="226"/>
        <v>508365.83432540565</v>
      </c>
      <c r="J357" s="12">
        <f t="shared" si="247"/>
        <v>508.36583432540567</v>
      </c>
      <c r="K357" s="13">
        <f t="shared" si="227"/>
        <v>14093794.33193006</v>
      </c>
      <c r="L357" s="13">
        <f t="shared" si="228"/>
        <v>4265.3701911779472</v>
      </c>
      <c r="M357" s="12">
        <f t="shared" si="229"/>
        <v>-223.23222768544565</v>
      </c>
      <c r="N357" s="13">
        <f t="shared" si="230"/>
        <v>-4259.5246495720612</v>
      </c>
      <c r="O357" s="12">
        <f t="shared" si="231"/>
        <v>62.424336224507464</v>
      </c>
      <c r="P357" s="13">
        <f t="shared" si="232"/>
        <v>-223232.22768544566</v>
      </c>
      <c r="Q357" s="13">
        <f t="shared" si="233"/>
        <v>-4259524.6495720614</v>
      </c>
      <c r="R357" s="13">
        <f t="shared" si="248"/>
        <v>4265370.1911779474</v>
      </c>
      <c r="S357" s="1">
        <f t="shared" si="234"/>
        <v>-14015718.89287498</v>
      </c>
      <c r="T357" s="1">
        <f t="shared" si="262"/>
        <v>783551.50666866219</v>
      </c>
      <c r="U357" s="3">
        <f t="shared" si="235"/>
        <v>14037604.106388504</v>
      </c>
      <c r="V357" s="14">
        <f t="shared" si="266"/>
        <v>60107282153001.414</v>
      </c>
      <c r="W357" s="14">
        <f t="shared" si="236"/>
        <v>9096691433.8946991</v>
      </c>
      <c r="X357" s="14">
        <f t="shared" si="237"/>
        <v>-28280134909</v>
      </c>
      <c r="Y357" s="14">
        <f t="shared" si="249"/>
        <v>-19183443475.105301</v>
      </c>
      <c r="Z357" s="12">
        <f t="shared" si="238"/>
        <v>84.780125759882537</v>
      </c>
      <c r="AA357" s="13">
        <f t="shared" si="250"/>
        <v>597295553.99947596</v>
      </c>
      <c r="AB357" s="12">
        <f t="shared" si="239"/>
        <v>19</v>
      </c>
      <c r="AC357" s="14">
        <f t="shared" si="240"/>
        <v>31436608</v>
      </c>
      <c r="AD357" s="2">
        <f t="shared" si="251"/>
        <v>0.36270987543253214</v>
      </c>
      <c r="AE357" s="3">
        <f t="shared" si="252"/>
        <v>6.330481555796178E-3</v>
      </c>
      <c r="AF357" s="3">
        <f t="shared" si="253"/>
        <v>6378012.1984569887</v>
      </c>
      <c r="AG357" s="2">
        <f t="shared" si="254"/>
        <v>40376.427948155309</v>
      </c>
      <c r="AH357" s="2">
        <f t="shared" si="241"/>
        <v>-2.9442961703831885</v>
      </c>
      <c r="AI357" s="2">
        <f t="shared" si="242"/>
        <v>465.0920808221781</v>
      </c>
      <c r="AJ357" s="1">
        <f t="shared" si="243"/>
        <v>-20462635.120254878</v>
      </c>
      <c r="AK357" s="1">
        <f t="shared" si="244"/>
        <v>467989.40637725033</v>
      </c>
      <c r="AL357" s="1">
        <f t="shared" si="263"/>
        <v>20467985.981751349</v>
      </c>
      <c r="AM357" s="1">
        <f t="shared" si="264"/>
        <v>-20762762.92179789</v>
      </c>
      <c r="AN357" s="1">
        <f t="shared" si="265"/>
        <v>508365.83432540565</v>
      </c>
      <c r="AO357" s="2">
        <f t="shared" si="255"/>
        <v>2.9442961703831885</v>
      </c>
      <c r="AP357" s="2">
        <f t="shared" si="256"/>
        <v>-465.0920808221781</v>
      </c>
      <c r="AQ357" s="2">
        <f t="shared" si="257"/>
        <v>-223.23222768544565</v>
      </c>
      <c r="AR357" s="1">
        <f t="shared" si="258"/>
        <v>-4259.5246495720612</v>
      </c>
      <c r="AS357" s="2">
        <f t="shared" si="259"/>
        <v>-220.28793151506247</v>
      </c>
      <c r="AT357" s="2">
        <f t="shared" si="260"/>
        <v>-4724.6167303942393</v>
      </c>
      <c r="AU357" s="2">
        <f t="shared" si="261"/>
        <v>4729.7494671380146</v>
      </c>
    </row>
    <row r="358" spans="4:47" x14ac:dyDescent="0.2">
      <c r="D358" s="11">
        <f t="shared" si="245"/>
        <v>177.5</v>
      </c>
      <c r="E358" s="12">
        <f t="shared" si="246"/>
        <v>3.0979594222899349</v>
      </c>
      <c r="F358" s="13">
        <f t="shared" si="223"/>
        <v>-10378612.449903131</v>
      </c>
      <c r="G358" s="13">
        <f t="shared" si="224"/>
        <v>-14088972.449903131</v>
      </c>
      <c r="H358" s="13">
        <f t="shared" si="225"/>
        <v>-14088.972449903131</v>
      </c>
      <c r="I358" s="13">
        <f t="shared" si="226"/>
        <v>423697.35536703991</v>
      </c>
      <c r="J358" s="12">
        <f t="shared" si="247"/>
        <v>423.6973553670399</v>
      </c>
      <c r="K358" s="13">
        <f t="shared" si="227"/>
        <v>14095341.930690238</v>
      </c>
      <c r="L358" s="13">
        <f t="shared" si="228"/>
        <v>4264.6421690669658</v>
      </c>
      <c r="M358" s="12">
        <f t="shared" si="229"/>
        <v>-186.02107874707875</v>
      </c>
      <c r="N358" s="13">
        <f t="shared" si="230"/>
        <v>-4260.5831746893491</v>
      </c>
      <c r="O358" s="12">
        <f t="shared" si="231"/>
        <v>62.406828797853706</v>
      </c>
      <c r="P358" s="13">
        <f t="shared" si="232"/>
        <v>-186021.07874707875</v>
      </c>
      <c r="Q358" s="13">
        <f t="shared" si="233"/>
        <v>-4260583.1746893488</v>
      </c>
      <c r="R358" s="13">
        <f t="shared" si="248"/>
        <v>4264642.1690669656</v>
      </c>
      <c r="S358" s="1">
        <f t="shared" si="234"/>
        <v>-14024763.72998794</v>
      </c>
      <c r="T358" s="1">
        <f t="shared" si="262"/>
        <v>653199.05420003657</v>
      </c>
      <c r="U358" s="3">
        <f t="shared" si="235"/>
        <v>14039966.762296591</v>
      </c>
      <c r="V358" s="14">
        <f t="shared" si="266"/>
        <v>60106055607826.719</v>
      </c>
      <c r="W358" s="14">
        <f t="shared" si="236"/>
        <v>9093586415.0920982</v>
      </c>
      <c r="X358" s="14">
        <f t="shared" si="237"/>
        <v>-28277029890</v>
      </c>
      <c r="Y358" s="14">
        <f t="shared" si="249"/>
        <v>-19183443474.907902</v>
      </c>
      <c r="Z358" s="12">
        <f t="shared" si="238"/>
        <v>84.775490709012047</v>
      </c>
      <c r="AA358" s="13">
        <f t="shared" si="250"/>
        <v>597367375.48745143</v>
      </c>
      <c r="AB358" s="12">
        <f t="shared" si="239"/>
        <v>19</v>
      </c>
      <c r="AC358" s="14">
        <f t="shared" si="240"/>
        <v>31440388</v>
      </c>
      <c r="AD358" s="2">
        <f t="shared" si="251"/>
        <v>0.36409537757029209</v>
      </c>
      <c r="AE358" s="3">
        <f t="shared" si="252"/>
        <v>6.3546631298935091E-3</v>
      </c>
      <c r="AF358" s="3">
        <f t="shared" si="253"/>
        <v>6378011.220226638</v>
      </c>
      <c r="AG358" s="2">
        <f t="shared" si="254"/>
        <v>40530.658310905914</v>
      </c>
      <c r="AH358" s="2">
        <f t="shared" si="241"/>
        <v>-2.9555428281357425</v>
      </c>
      <c r="AI358" s="2">
        <f t="shared" si="242"/>
        <v>465.09200948848115</v>
      </c>
      <c r="AJ358" s="1">
        <f t="shared" si="243"/>
        <v>-20466983.670129769</v>
      </c>
      <c r="AK358" s="1">
        <f t="shared" si="244"/>
        <v>383166.697056134</v>
      </c>
      <c r="AL358" s="1">
        <f t="shared" si="263"/>
        <v>20470570.027996082</v>
      </c>
      <c r="AM358" s="1">
        <f t="shared" si="264"/>
        <v>-20767112.449903131</v>
      </c>
      <c r="AN358" s="1">
        <f t="shared" si="265"/>
        <v>423697.35536703991</v>
      </c>
      <c r="AO358" s="2">
        <f t="shared" si="255"/>
        <v>2.9555428281357425</v>
      </c>
      <c r="AP358" s="2">
        <f t="shared" si="256"/>
        <v>-465.09200948848115</v>
      </c>
      <c r="AQ358" s="2">
        <f t="shared" si="257"/>
        <v>-186.02107874707875</v>
      </c>
      <c r="AR358" s="1">
        <f t="shared" si="258"/>
        <v>-4260.5831746893491</v>
      </c>
      <c r="AS358" s="2">
        <f t="shared" si="259"/>
        <v>-183.065535918943</v>
      </c>
      <c r="AT358" s="2">
        <f t="shared" si="260"/>
        <v>-4725.6751841778305</v>
      </c>
      <c r="AU358" s="2">
        <f t="shared" si="261"/>
        <v>4729.2196963976476</v>
      </c>
    </row>
    <row r="359" spans="4:47" x14ac:dyDescent="0.2">
      <c r="D359" s="11">
        <f t="shared" si="245"/>
        <v>178</v>
      </c>
      <c r="E359" s="12">
        <f t="shared" si="246"/>
        <v>3.1066860685499065</v>
      </c>
      <c r="F359" s="13">
        <f t="shared" si="223"/>
        <v>-10382171.606487876</v>
      </c>
      <c r="G359" s="13">
        <f t="shared" si="224"/>
        <v>-14092531.606487876</v>
      </c>
      <c r="H359" s="13">
        <f t="shared" si="225"/>
        <v>-14092.531606487875</v>
      </c>
      <c r="I359" s="13">
        <f t="shared" si="226"/>
        <v>338996.61021471524</v>
      </c>
      <c r="J359" s="12">
        <f t="shared" si="247"/>
        <v>338.99661021471525</v>
      </c>
      <c r="K359" s="13">
        <f t="shared" si="227"/>
        <v>14096608.307731219</v>
      </c>
      <c r="L359" s="13">
        <f t="shared" si="228"/>
        <v>4264.0464658808742</v>
      </c>
      <c r="M359" s="12">
        <f t="shared" si="229"/>
        <v>-148.81307557532097</v>
      </c>
      <c r="N359" s="13">
        <f t="shared" si="230"/>
        <v>-4261.4489239845398</v>
      </c>
      <c r="O359" s="12">
        <f t="shared" si="231"/>
        <v>62.392505978275949</v>
      </c>
      <c r="P359" s="13">
        <f t="shared" si="232"/>
        <v>-148813.07557532095</v>
      </c>
      <c r="Q359" s="13">
        <f t="shared" si="233"/>
        <v>-4261448.9239845397</v>
      </c>
      <c r="R359" s="13">
        <f t="shared" si="248"/>
        <v>4264046.4658808745</v>
      </c>
      <c r="S359" s="1">
        <f t="shared" si="234"/>
        <v>-14032168.051107317</v>
      </c>
      <c r="T359" s="1">
        <f t="shared" si="262"/>
        <v>522716.0660420754</v>
      </c>
      <c r="U359" s="3">
        <f t="shared" si="235"/>
        <v>14041900.594300454</v>
      </c>
      <c r="V359" s="14">
        <f t="shared" si="266"/>
        <v>60105050778861.531</v>
      </c>
      <c r="W359" s="14">
        <f t="shared" si="236"/>
        <v>9091046131.5955868</v>
      </c>
      <c r="X359" s="14">
        <f t="shared" si="237"/>
        <v>-28274489607</v>
      </c>
      <c r="Y359" s="14">
        <f t="shared" si="249"/>
        <v>-19183443475.404411</v>
      </c>
      <c r="Z359" s="12">
        <f t="shared" si="238"/>
        <v>84.771780790382053</v>
      </c>
      <c r="AA359" s="13">
        <f t="shared" si="250"/>
        <v>597427235.08483124</v>
      </c>
      <c r="AB359" s="12">
        <f t="shared" si="239"/>
        <v>19</v>
      </c>
      <c r="AC359" s="14">
        <f t="shared" si="240"/>
        <v>31443538</v>
      </c>
      <c r="AD359" s="2">
        <f t="shared" si="251"/>
        <v>0.36548087970805204</v>
      </c>
      <c r="AE359" s="3">
        <f t="shared" si="252"/>
        <v>6.3788447039908403E-3</v>
      </c>
      <c r="AF359" s="3">
        <f t="shared" si="253"/>
        <v>6378010.2382667549</v>
      </c>
      <c r="AG359" s="2">
        <f t="shared" si="254"/>
        <v>40684.88864995628</v>
      </c>
      <c r="AH359" s="2">
        <f t="shared" si="241"/>
        <v>-2.9667894841600471</v>
      </c>
      <c r="AI359" s="2">
        <f t="shared" si="242"/>
        <v>465.09193788282232</v>
      </c>
      <c r="AJ359" s="1">
        <f t="shared" si="243"/>
        <v>-20470541.844754629</v>
      </c>
      <c r="AK359" s="1">
        <f t="shared" si="244"/>
        <v>298311.72156475898</v>
      </c>
      <c r="AL359" s="1">
        <f t="shared" si="263"/>
        <v>20472715.337762922</v>
      </c>
      <c r="AM359" s="1">
        <f t="shared" si="264"/>
        <v>-20770671.606487878</v>
      </c>
      <c r="AN359" s="1">
        <f t="shared" si="265"/>
        <v>338996.61021471524</v>
      </c>
      <c r="AO359" s="2">
        <f t="shared" si="255"/>
        <v>2.9667894841600471</v>
      </c>
      <c r="AP359" s="2">
        <f t="shared" si="256"/>
        <v>-465.09193788282232</v>
      </c>
      <c r="AQ359" s="2">
        <f t="shared" si="257"/>
        <v>-148.81307557532097</v>
      </c>
      <c r="AR359" s="1">
        <f t="shared" si="258"/>
        <v>-4261.4489239845398</v>
      </c>
      <c r="AS359" s="2">
        <f t="shared" si="259"/>
        <v>-145.84628609116092</v>
      </c>
      <c r="AT359" s="2">
        <f t="shared" si="260"/>
        <v>-4726.5408618673619</v>
      </c>
      <c r="AU359" s="2">
        <f t="shared" si="261"/>
        <v>4728.7905068916352</v>
      </c>
    </row>
    <row r="360" spans="4:47" x14ac:dyDescent="0.2">
      <c r="D360" s="11">
        <f t="shared" si="245"/>
        <v>178.5</v>
      </c>
      <c r="E360" s="12">
        <f t="shared" si="246"/>
        <v>3.115412714809878</v>
      </c>
      <c r="F360" s="13">
        <f t="shared" si="223"/>
        <v>-10384940.120508576</v>
      </c>
      <c r="G360" s="13">
        <f t="shared" si="224"/>
        <v>-14095300.120508576</v>
      </c>
      <c r="H360" s="13">
        <f t="shared" si="225"/>
        <v>-14095.300120508577</v>
      </c>
      <c r="I360" s="13">
        <f t="shared" si="226"/>
        <v>254270.04915804439</v>
      </c>
      <c r="J360" s="12">
        <f t="shared" si="247"/>
        <v>254.2700491580444</v>
      </c>
      <c r="K360" s="13">
        <f t="shared" si="227"/>
        <v>14097593.367135679</v>
      </c>
      <c r="L360" s="13">
        <f t="shared" si="228"/>
        <v>4263.5831108480297</v>
      </c>
      <c r="M360" s="12">
        <f t="shared" si="229"/>
        <v>-111.60759469899077</v>
      </c>
      <c r="N360" s="13">
        <f t="shared" si="230"/>
        <v>-4262.1220874013061</v>
      </c>
      <c r="O360" s="12">
        <f t="shared" si="231"/>
        <v>62.381366902494321</v>
      </c>
      <c r="P360" s="13">
        <f t="shared" si="232"/>
        <v>-111607.59469899077</v>
      </c>
      <c r="Q360" s="13">
        <f t="shared" si="233"/>
        <v>-4262122.0874013063</v>
      </c>
      <c r="R360" s="13">
        <f t="shared" si="248"/>
        <v>4263583.1108480301</v>
      </c>
      <c r="S360" s="1">
        <f t="shared" si="234"/>
        <v>-14037929.458084151</v>
      </c>
      <c r="T360" s="1">
        <f t="shared" si="262"/>
        <v>392128.56760745763</v>
      </c>
      <c r="U360" s="3">
        <f t="shared" si="235"/>
        <v>14043405.152728474</v>
      </c>
      <c r="V360" s="14">
        <f t="shared" si="266"/>
        <v>60104268440760.422</v>
      </c>
      <c r="W360" s="14">
        <f t="shared" si="236"/>
        <v>9089070471.5542812</v>
      </c>
      <c r="X360" s="14">
        <f t="shared" si="237"/>
        <v>-28272513947</v>
      </c>
      <c r="Y360" s="14">
        <f t="shared" si="249"/>
        <v>-19183443475.445717</v>
      </c>
      <c r="Z360" s="12">
        <f t="shared" si="238"/>
        <v>84.768997255629245</v>
      </c>
      <c r="AA360" s="13">
        <f t="shared" si="250"/>
        <v>597475128.234254</v>
      </c>
      <c r="AB360" s="12">
        <f t="shared" si="239"/>
        <v>19</v>
      </c>
      <c r="AC360" s="14">
        <f t="shared" si="240"/>
        <v>31446059</v>
      </c>
      <c r="AD360" s="2">
        <f t="shared" si="251"/>
        <v>0.366866381845812</v>
      </c>
      <c r="AE360" s="3">
        <f t="shared" si="252"/>
        <v>6.4030262780881714E-3</v>
      </c>
      <c r="AF360" s="3">
        <f t="shared" si="253"/>
        <v>6378009.2525773393</v>
      </c>
      <c r="AG360" s="2">
        <f t="shared" si="254"/>
        <v>40839.118965216221</v>
      </c>
      <c r="AH360" s="2">
        <f t="shared" si="241"/>
        <v>-2.9780361384495255</v>
      </c>
      <c r="AI360" s="2">
        <f t="shared" si="242"/>
        <v>465.09186600520167</v>
      </c>
      <c r="AJ360" s="1">
        <f t="shared" si="243"/>
        <v>-20473309.373085916</v>
      </c>
      <c r="AK360" s="1">
        <f t="shared" si="244"/>
        <v>213430.93019282818</v>
      </c>
      <c r="AL360" s="1">
        <f t="shared" si="263"/>
        <v>20474421.834280219</v>
      </c>
      <c r="AM360" s="1">
        <f t="shared" si="264"/>
        <v>-20773440.120508574</v>
      </c>
      <c r="AN360" s="1">
        <f t="shared" si="265"/>
        <v>254270.04915804439</v>
      </c>
      <c r="AO360" s="2">
        <f t="shared" si="255"/>
        <v>2.9780361384495255</v>
      </c>
      <c r="AP360" s="2">
        <f t="shared" si="256"/>
        <v>-465.09186600520167</v>
      </c>
      <c r="AQ360" s="2">
        <f t="shared" si="257"/>
        <v>-111.60759469899077</v>
      </c>
      <c r="AR360" s="1">
        <f t="shared" si="258"/>
        <v>-4262.1220874013061</v>
      </c>
      <c r="AS360" s="2">
        <f t="shared" si="259"/>
        <v>-108.62955856054124</v>
      </c>
      <c r="AT360" s="2">
        <f t="shared" si="260"/>
        <v>-4727.2139534065082</v>
      </c>
      <c r="AU360" s="2">
        <f t="shared" si="261"/>
        <v>4728.4619214152763</v>
      </c>
    </row>
    <row r="361" spans="4:47" x14ac:dyDescent="0.2">
      <c r="D361" s="11">
        <f t="shared" si="245"/>
        <v>179</v>
      </c>
      <c r="E361" s="12">
        <f t="shared" si="246"/>
        <v>3.12413936106985</v>
      </c>
      <c r="F361" s="13">
        <f t="shared" si="223"/>
        <v>-10386917.781132171</v>
      </c>
      <c r="G361" s="13">
        <f t="shared" si="224"/>
        <v>-14097277.781132171</v>
      </c>
      <c r="H361" s="13">
        <f t="shared" si="225"/>
        <v>-14097.277781132172</v>
      </c>
      <c r="I361" s="13">
        <f t="shared" si="226"/>
        <v>169524.12445258873</v>
      </c>
      <c r="J361" s="12">
        <f t="shared" si="247"/>
        <v>169.52412445258872</v>
      </c>
      <c r="K361" s="13">
        <f t="shared" si="227"/>
        <v>14098297.034293687</v>
      </c>
      <c r="L361" s="13">
        <f t="shared" si="228"/>
        <v>4263.2521267134107</v>
      </c>
      <c r="M361" s="12">
        <f t="shared" si="229"/>
        <v>-74.404008860015168</v>
      </c>
      <c r="N361" s="13">
        <f t="shared" si="230"/>
        <v>-4262.602812764987</v>
      </c>
      <c r="O361" s="12">
        <f t="shared" si="231"/>
        <v>62.373410899206391</v>
      </c>
      <c r="P361" s="13">
        <f t="shared" si="232"/>
        <v>-74404.008860015165</v>
      </c>
      <c r="Q361" s="13">
        <f t="shared" si="233"/>
        <v>-4262602.8127649873</v>
      </c>
      <c r="R361" s="13">
        <f t="shared" si="248"/>
        <v>4263252.126713411</v>
      </c>
      <c r="S361" s="1">
        <f t="shared" si="234"/>
        <v>-14042046.083738621</v>
      </c>
      <c r="T361" s="1">
        <f t="shared" si="262"/>
        <v>261462.63875019437</v>
      </c>
      <c r="U361" s="3">
        <f t="shared" si="235"/>
        <v>14044480.087539779</v>
      </c>
      <c r="V361" s="14">
        <f t="shared" si="266"/>
        <v>60103709196641.109</v>
      </c>
      <c r="W361" s="14">
        <f t="shared" si="236"/>
        <v>9087659347.9632111</v>
      </c>
      <c r="X361" s="14">
        <f t="shared" si="237"/>
        <v>-28271102823</v>
      </c>
      <c r="Y361" s="14">
        <f t="shared" si="249"/>
        <v>-19183443475.036789</v>
      </c>
      <c r="Z361" s="12">
        <f t="shared" si="238"/>
        <v>84.767141043758997</v>
      </c>
      <c r="AA361" s="13">
        <f t="shared" si="250"/>
        <v>597511051.28869975</v>
      </c>
      <c r="AB361" s="12">
        <f t="shared" si="239"/>
        <v>19</v>
      </c>
      <c r="AC361" s="14">
        <f t="shared" si="240"/>
        <v>31447950</v>
      </c>
      <c r="AD361" s="2">
        <f t="shared" si="251"/>
        <v>0.36825188398357195</v>
      </c>
      <c r="AE361" s="3">
        <f t="shared" si="252"/>
        <v>6.4272078521855026E-3</v>
      </c>
      <c r="AF361" s="3">
        <f t="shared" si="253"/>
        <v>6378008.2631583912</v>
      </c>
      <c r="AG361" s="2">
        <f t="shared" si="254"/>
        <v>40993.349256595546</v>
      </c>
      <c r="AH361" s="2">
        <f t="shared" si="241"/>
        <v>-2.9892827909976023</v>
      </c>
      <c r="AI361" s="2">
        <f t="shared" si="242"/>
        <v>465.09179385561924</v>
      </c>
      <c r="AJ361" s="1">
        <f t="shared" si="243"/>
        <v>-20475286.044290561</v>
      </c>
      <c r="AK361" s="1">
        <f t="shared" si="244"/>
        <v>128530.77519599319</v>
      </c>
      <c r="AL361" s="1">
        <f t="shared" si="263"/>
        <v>20475689.457395379</v>
      </c>
      <c r="AM361" s="1">
        <f t="shared" si="264"/>
        <v>-20775417.781132169</v>
      </c>
      <c r="AN361" s="1">
        <f t="shared" si="265"/>
        <v>169524.12445258873</v>
      </c>
      <c r="AO361" s="2">
        <f t="shared" si="255"/>
        <v>2.9892827909976023</v>
      </c>
      <c r="AP361" s="2">
        <f t="shared" si="256"/>
        <v>-465.09179385561924</v>
      </c>
      <c r="AQ361" s="2">
        <f t="shared" si="257"/>
        <v>-74.404008860015168</v>
      </c>
      <c r="AR361" s="1">
        <f t="shared" si="258"/>
        <v>-4262.602812764987</v>
      </c>
      <c r="AS361" s="2">
        <f t="shared" si="259"/>
        <v>-71.414726069017561</v>
      </c>
      <c r="AT361" s="2">
        <f t="shared" si="260"/>
        <v>-4727.6946066206065</v>
      </c>
      <c r="AU361" s="2">
        <f t="shared" si="261"/>
        <v>4728.2339574696471</v>
      </c>
    </row>
    <row r="362" spans="4:47" x14ac:dyDescent="0.2">
      <c r="D362" s="11">
        <f t="shared" si="245"/>
        <v>179.5</v>
      </c>
      <c r="E362" s="12">
        <f t="shared" si="246"/>
        <v>3.1328660073298216</v>
      </c>
      <c r="F362" s="13">
        <f t="shared" si="223"/>
        <v>-10388104.437752144</v>
      </c>
      <c r="G362" s="13">
        <f t="shared" si="224"/>
        <v>-14098464.437752144</v>
      </c>
      <c r="H362" s="13">
        <f t="shared" si="225"/>
        <v>-14098.464437752145</v>
      </c>
      <c r="I362" s="13">
        <f t="shared" si="226"/>
        <v>84765.289828705398</v>
      </c>
      <c r="J362" s="12">
        <f t="shared" si="247"/>
        <v>84.765289828705406</v>
      </c>
      <c r="K362" s="13">
        <f t="shared" si="227"/>
        <v>14098719.255908376</v>
      </c>
      <c r="L362" s="13">
        <f t="shared" si="228"/>
        <v>4263.0535297297638</v>
      </c>
      <c r="M362" s="12">
        <f t="shared" si="229"/>
        <v>-37.201687958654922</v>
      </c>
      <c r="N362" s="13">
        <f t="shared" si="230"/>
        <v>-4262.8912057140778</v>
      </c>
      <c r="O362" s="12">
        <f t="shared" si="231"/>
        <v>62.368637488984163</v>
      </c>
      <c r="P362" s="13">
        <f t="shared" si="232"/>
        <v>-37201.687958654926</v>
      </c>
      <c r="Q362" s="13">
        <f t="shared" si="233"/>
        <v>-4262891.2057140777</v>
      </c>
      <c r="R362" s="13">
        <f t="shared" si="248"/>
        <v>4263053.529729763</v>
      </c>
      <c r="S362" s="1">
        <f t="shared" si="234"/>
        <v>-14044516.593323609</v>
      </c>
      <c r="T362" s="1">
        <f t="shared" si="262"/>
        <v>130744.40020812633</v>
      </c>
      <c r="U362" s="3">
        <f t="shared" si="235"/>
        <v>14045125.148546308</v>
      </c>
      <c r="V362" s="14">
        <f t="shared" si="266"/>
        <v>60103373477628.219</v>
      </c>
      <c r="W362" s="14">
        <f t="shared" si="236"/>
        <v>9086812698.6706982</v>
      </c>
      <c r="X362" s="14">
        <f t="shared" si="237"/>
        <v>-28270256174</v>
      </c>
      <c r="Y362" s="14">
        <f t="shared" si="249"/>
        <v>-19183443475.3293</v>
      </c>
      <c r="Z362" s="12">
        <f t="shared" si="238"/>
        <v>84.766212781015255</v>
      </c>
      <c r="AA362" s="13">
        <f t="shared" si="250"/>
        <v>597535001.51122665</v>
      </c>
      <c r="AB362" s="12">
        <f t="shared" si="239"/>
        <v>19</v>
      </c>
      <c r="AC362" s="14">
        <f t="shared" si="240"/>
        <v>31449210</v>
      </c>
      <c r="AD362" s="2">
        <f t="shared" si="251"/>
        <v>0.3696373861213319</v>
      </c>
      <c r="AE362" s="3">
        <f t="shared" si="252"/>
        <v>6.4513894262828338E-3</v>
      </c>
      <c r="AF362" s="3">
        <f t="shared" si="253"/>
        <v>6378007.2700099135</v>
      </c>
      <c r="AG362" s="2">
        <f t="shared" si="254"/>
        <v>41147.579524004075</v>
      </c>
      <c r="AH362" s="2">
        <f t="shared" si="241"/>
        <v>-3.0005294417976995</v>
      </c>
      <c r="AI362" s="2">
        <f t="shared" si="242"/>
        <v>465.09172143407505</v>
      </c>
      <c r="AJ362" s="1">
        <f t="shared" si="243"/>
        <v>-20476471.707762059</v>
      </c>
      <c r="AK362" s="1">
        <f t="shared" si="244"/>
        <v>43617.710304701322</v>
      </c>
      <c r="AL362" s="1">
        <f t="shared" si="263"/>
        <v>20476518.163580261</v>
      </c>
      <c r="AM362" s="1">
        <f t="shared" si="264"/>
        <v>-20776604.437752143</v>
      </c>
      <c r="AN362" s="1">
        <f t="shared" si="265"/>
        <v>84765.289828705398</v>
      </c>
      <c r="AO362" s="2">
        <f t="shared" si="255"/>
        <v>3.0005294417976995</v>
      </c>
      <c r="AP362" s="2">
        <f t="shared" si="256"/>
        <v>-465.09172143407505</v>
      </c>
      <c r="AQ362" s="2">
        <f t="shared" si="257"/>
        <v>-37.201687958654922</v>
      </c>
      <c r="AR362" s="1">
        <f t="shared" si="258"/>
        <v>-4262.8912057140778</v>
      </c>
      <c r="AS362" s="2">
        <f t="shared" si="259"/>
        <v>-34.20115851685722</v>
      </c>
      <c r="AT362" s="2">
        <f t="shared" si="260"/>
        <v>-4727.9829271481531</v>
      </c>
      <c r="AU362" s="2">
        <f t="shared" si="261"/>
        <v>4728.1066272503112</v>
      </c>
    </row>
    <row r="363" spans="4:47" x14ac:dyDescent="0.2">
      <c r="D363" s="11">
        <f t="shared" si="245"/>
        <v>180</v>
      </c>
      <c r="E363" s="12">
        <f t="shared" si="246"/>
        <v>3.1415926535897931</v>
      </c>
      <c r="F363" s="13">
        <f t="shared" si="223"/>
        <v>-10388500</v>
      </c>
      <c r="G363" s="13">
        <f t="shared" si="224"/>
        <v>-14098860</v>
      </c>
      <c r="H363" s="13">
        <f t="shared" si="225"/>
        <v>-14098.86</v>
      </c>
      <c r="I363" s="13">
        <f t="shared" si="226"/>
        <v>0</v>
      </c>
      <c r="J363" s="12">
        <f t="shared" si="247"/>
        <v>0</v>
      </c>
      <c r="K363" s="13">
        <f t="shared" si="227"/>
        <v>14098860</v>
      </c>
      <c r="L363" s="13">
        <f t="shared" si="228"/>
        <v>4262.9873296512769</v>
      </c>
      <c r="M363" s="12">
        <f t="shared" si="229"/>
        <v>-2.6113961701086429E-13</v>
      </c>
      <c r="N363" s="13">
        <f t="shared" si="230"/>
        <v>-4262.9873296512769</v>
      </c>
      <c r="O363" s="12">
        <f t="shared" si="231"/>
        <v>62.367046384200385</v>
      </c>
      <c r="P363" s="13">
        <f t="shared" si="232"/>
        <v>-2.6113961701086431E-10</v>
      </c>
      <c r="Q363" s="13">
        <f t="shared" si="233"/>
        <v>-4262987.3296512766</v>
      </c>
      <c r="R363" s="13">
        <f t="shared" si="248"/>
        <v>4262987.3296512766</v>
      </c>
      <c r="S363" s="1">
        <f t="shared" si="234"/>
        <v>-14045340.185571613</v>
      </c>
      <c r="T363" s="1">
        <f t="shared" si="262"/>
        <v>0</v>
      </c>
      <c r="U363" s="3">
        <f t="shared" si="235"/>
        <v>14045340.185571613</v>
      </c>
      <c r="V363" s="14">
        <f t="shared" si="266"/>
        <v>60103261542527.195</v>
      </c>
      <c r="W363" s="14">
        <f t="shared" si="236"/>
        <v>9086530486.3836613</v>
      </c>
      <c r="X363" s="14">
        <f t="shared" si="237"/>
        <v>-28269973962</v>
      </c>
      <c r="Y363" s="14">
        <f t="shared" si="249"/>
        <v>-19183443475.616341</v>
      </c>
      <c r="Z363" s="12">
        <f t="shared" si="238"/>
        <v>84.766212781015255</v>
      </c>
      <c r="AA363" s="13">
        <f t="shared" si="250"/>
        <v>597546977.07717061</v>
      </c>
      <c r="AB363" s="12">
        <f t="shared" si="239"/>
        <v>19</v>
      </c>
      <c r="AC363" s="14">
        <f t="shared" si="240"/>
        <v>31449840</v>
      </c>
      <c r="AD363" s="2">
        <f t="shared" si="251"/>
        <v>0.37102288825909185</v>
      </c>
      <c r="AE363" s="3">
        <f t="shared" si="252"/>
        <v>6.4755710003801649E-3</v>
      </c>
      <c r="AF363" s="3">
        <f t="shared" si="253"/>
        <v>6378006.2731319051</v>
      </c>
      <c r="AG363" s="2">
        <f t="shared" si="254"/>
        <v>41301.809767351602</v>
      </c>
      <c r="AH363" s="2">
        <f t="shared" si="241"/>
        <v>-3.011776090843242</v>
      </c>
      <c r="AI363" s="2">
        <f t="shared" si="242"/>
        <v>465.09164874056921</v>
      </c>
      <c r="AJ363" s="1">
        <f t="shared" si="243"/>
        <v>-20476866.273131907</v>
      </c>
      <c r="AK363" s="1">
        <f t="shared" si="244"/>
        <v>-41301.809767351602</v>
      </c>
      <c r="AL363" s="1">
        <f t="shared" si="263"/>
        <v>20476907.925934937</v>
      </c>
      <c r="AM363" s="1">
        <f t="shared" si="264"/>
        <v>-20777000</v>
      </c>
      <c r="AN363" s="1">
        <f t="shared" si="265"/>
        <v>0</v>
      </c>
      <c r="AO363" s="2">
        <f t="shared" si="255"/>
        <v>3.011776090843242</v>
      </c>
      <c r="AP363" s="2">
        <f t="shared" si="256"/>
        <v>-465.09164874056921</v>
      </c>
      <c r="AQ363" s="2">
        <f t="shared" si="257"/>
        <v>-2.6113961701086429E-13</v>
      </c>
      <c r="AR363" s="1">
        <f t="shared" si="258"/>
        <v>-4262.9873296512769</v>
      </c>
      <c r="AS363" s="2">
        <f t="shared" si="259"/>
        <v>3.0117760908429809</v>
      </c>
      <c r="AT363" s="2">
        <f t="shared" si="260"/>
        <v>-4728.0789783918462</v>
      </c>
      <c r="AU363" s="2">
        <f t="shared" si="261"/>
        <v>4728.0799376391797</v>
      </c>
    </row>
    <row r="364" spans="4:47" x14ac:dyDescent="0.2">
      <c r="D364" s="11">
        <f t="shared" si="245"/>
        <v>180.5</v>
      </c>
      <c r="E364" s="12">
        <f t="shared" si="246"/>
        <v>3.1503192998497647</v>
      </c>
      <c r="F364" s="13">
        <f t="shared" si="223"/>
        <v>-10388104.437752144</v>
      </c>
      <c r="G364" s="13">
        <f t="shared" si="224"/>
        <v>-14098464.437752144</v>
      </c>
      <c r="H364" s="13">
        <f t="shared" si="225"/>
        <v>-14098.464437752145</v>
      </c>
      <c r="I364" s="13">
        <f t="shared" si="226"/>
        <v>-84765.289828705398</v>
      </c>
      <c r="J364" s="12">
        <f t="shared" si="247"/>
        <v>-84.765289828705406</v>
      </c>
      <c r="K364" s="13">
        <f t="shared" si="227"/>
        <v>14098719.255908376</v>
      </c>
      <c r="L364" s="13">
        <f t="shared" si="228"/>
        <v>4263.0535297297638</v>
      </c>
      <c r="M364" s="12">
        <f t="shared" si="229"/>
        <v>37.201687958654404</v>
      </c>
      <c r="N364" s="13">
        <f t="shared" si="230"/>
        <v>-4262.8912057140778</v>
      </c>
      <c r="O364" s="12">
        <f t="shared" si="231"/>
        <v>62.368637488984163</v>
      </c>
      <c r="P364" s="13">
        <f t="shared" si="232"/>
        <v>37201.687958654402</v>
      </c>
      <c r="Q364" s="13">
        <f t="shared" si="233"/>
        <v>-4262891.2057140777</v>
      </c>
      <c r="R364" s="13">
        <f t="shared" si="248"/>
        <v>4263053.529729763</v>
      </c>
      <c r="S364" s="1">
        <f t="shared" si="234"/>
        <v>-14044516.593323609</v>
      </c>
      <c r="T364" s="1">
        <f t="shared" si="262"/>
        <v>-130744.40020812633</v>
      </c>
      <c r="U364" s="3">
        <f t="shared" si="235"/>
        <v>14045125.148546308</v>
      </c>
      <c r="V364" s="14">
        <f t="shared" si="266"/>
        <v>60103373477628.219</v>
      </c>
      <c r="W364" s="14">
        <f t="shared" si="236"/>
        <v>9086812698.6706982</v>
      </c>
      <c r="X364" s="14">
        <f t="shared" si="237"/>
        <v>-28270256174</v>
      </c>
      <c r="Y364" s="14">
        <f t="shared" si="249"/>
        <v>-19183443475.3293</v>
      </c>
      <c r="Z364" s="12">
        <f t="shared" si="238"/>
        <v>84.767141043758997</v>
      </c>
      <c r="AA364" s="13">
        <f t="shared" si="250"/>
        <v>597546977.07717061</v>
      </c>
      <c r="AB364" s="12">
        <f t="shared" si="239"/>
        <v>19</v>
      </c>
      <c r="AC364" s="14">
        <f t="shared" si="240"/>
        <v>31449840</v>
      </c>
      <c r="AD364" s="2">
        <f t="shared" si="251"/>
        <v>0.37240839039685181</v>
      </c>
      <c r="AE364" s="3">
        <f t="shared" si="252"/>
        <v>6.4997525744774961E-3</v>
      </c>
      <c r="AF364" s="3">
        <f t="shared" si="253"/>
        <v>6378005.2725243671</v>
      </c>
      <c r="AG364" s="2">
        <f t="shared" si="254"/>
        <v>41456.039986547978</v>
      </c>
      <c r="AH364" s="2">
        <f t="shared" si="241"/>
        <v>-3.0230227381276533</v>
      </c>
      <c r="AI364" s="2">
        <f t="shared" si="242"/>
        <v>465.09157577510166</v>
      </c>
      <c r="AJ364" s="1">
        <f t="shared" si="243"/>
        <v>-20476469.710276511</v>
      </c>
      <c r="AK364" s="1">
        <f t="shared" si="244"/>
        <v>-126221.32981525338</v>
      </c>
      <c r="AL364" s="1">
        <f t="shared" si="263"/>
        <v>20476858.734189961</v>
      </c>
      <c r="AM364" s="1">
        <f t="shared" si="264"/>
        <v>-20776604.437752143</v>
      </c>
      <c r="AN364" s="1">
        <f t="shared" si="265"/>
        <v>-84765.289828705398</v>
      </c>
      <c r="AO364" s="2">
        <f t="shared" si="255"/>
        <v>3.0230227381276533</v>
      </c>
      <c r="AP364" s="2">
        <f t="shared" si="256"/>
        <v>-465.09157577510166</v>
      </c>
      <c r="AQ364" s="2">
        <f t="shared" si="257"/>
        <v>37.201687958654404</v>
      </c>
      <c r="AR364" s="1">
        <f t="shared" si="258"/>
        <v>-4262.8912057140778</v>
      </c>
      <c r="AS364" s="2">
        <f t="shared" si="259"/>
        <v>40.224710696782054</v>
      </c>
      <c r="AT364" s="2">
        <f t="shared" si="260"/>
        <v>-4727.9827814891796</v>
      </c>
      <c r="AU364" s="2">
        <f t="shared" si="261"/>
        <v>4728.1538901995136</v>
      </c>
    </row>
    <row r="365" spans="4:47" x14ac:dyDescent="0.2">
      <c r="D365" s="11">
        <f t="shared" si="245"/>
        <v>181</v>
      </c>
      <c r="E365" s="12">
        <f t="shared" si="246"/>
        <v>3.1590459461097367</v>
      </c>
      <c r="F365" s="13">
        <f t="shared" si="223"/>
        <v>-10386917.781132171</v>
      </c>
      <c r="G365" s="13">
        <f t="shared" si="224"/>
        <v>-14097277.781132171</v>
      </c>
      <c r="H365" s="13">
        <f t="shared" si="225"/>
        <v>-14097.277781132172</v>
      </c>
      <c r="I365" s="13">
        <f t="shared" si="226"/>
        <v>-169524.12445258873</v>
      </c>
      <c r="J365" s="12">
        <f t="shared" si="247"/>
        <v>-169.52412445258872</v>
      </c>
      <c r="K365" s="13">
        <f t="shared" si="227"/>
        <v>14098297.034293687</v>
      </c>
      <c r="L365" s="13">
        <f t="shared" si="228"/>
        <v>4263.2521267134107</v>
      </c>
      <c r="M365" s="12">
        <f t="shared" si="229"/>
        <v>74.404008860016546</v>
      </c>
      <c r="N365" s="13">
        <f t="shared" si="230"/>
        <v>-4262.602812764987</v>
      </c>
      <c r="O365" s="12">
        <f t="shared" si="231"/>
        <v>62.373410899206391</v>
      </c>
      <c r="P365" s="13">
        <f t="shared" si="232"/>
        <v>74404.008860016547</v>
      </c>
      <c r="Q365" s="13">
        <f t="shared" si="233"/>
        <v>-4262602.8127649873</v>
      </c>
      <c r="R365" s="13">
        <f t="shared" si="248"/>
        <v>4263252.126713411</v>
      </c>
      <c r="S365" s="1">
        <f t="shared" si="234"/>
        <v>-14042046.083738621</v>
      </c>
      <c r="T365" s="1">
        <f t="shared" si="262"/>
        <v>-261462.63875019437</v>
      </c>
      <c r="U365" s="3">
        <f t="shared" si="235"/>
        <v>14044480.087539779</v>
      </c>
      <c r="V365" s="14">
        <f t="shared" si="266"/>
        <v>60103709196641.109</v>
      </c>
      <c r="W365" s="14">
        <f t="shared" si="236"/>
        <v>9087659347.9632111</v>
      </c>
      <c r="X365" s="14">
        <f t="shared" si="237"/>
        <v>-28271102823</v>
      </c>
      <c r="Y365" s="14">
        <f t="shared" si="249"/>
        <v>-19183443475.036789</v>
      </c>
      <c r="Z365" s="12">
        <f t="shared" si="238"/>
        <v>84.768997255629245</v>
      </c>
      <c r="AA365" s="13">
        <f t="shared" si="250"/>
        <v>597535001.51122677</v>
      </c>
      <c r="AB365" s="12">
        <f t="shared" si="239"/>
        <v>19</v>
      </c>
      <c r="AC365" s="14">
        <f t="shared" si="240"/>
        <v>31449210</v>
      </c>
      <c r="AD365" s="2">
        <f t="shared" si="251"/>
        <v>0.37379389253461176</v>
      </c>
      <c r="AE365" s="3">
        <f t="shared" si="252"/>
        <v>6.5239341485748273E-3</v>
      </c>
      <c r="AF365" s="3">
        <f t="shared" si="253"/>
        <v>6378004.2681873003</v>
      </c>
      <c r="AG365" s="2">
        <f t="shared" si="254"/>
        <v>41610.27018150298</v>
      </c>
      <c r="AH365" s="2">
        <f t="shared" si="241"/>
        <v>-3.0342693836443564</v>
      </c>
      <c r="AI365" s="2">
        <f t="shared" si="242"/>
        <v>465.09150253767251</v>
      </c>
      <c r="AJ365" s="1">
        <f t="shared" si="243"/>
        <v>-20475282.049319472</v>
      </c>
      <c r="AK365" s="1">
        <f t="shared" si="244"/>
        <v>-211134.3946340917</v>
      </c>
      <c r="AL365" s="1">
        <f t="shared" si="263"/>
        <v>20476370.594707005</v>
      </c>
      <c r="AM365" s="1">
        <f t="shared" si="264"/>
        <v>-20775417.781132169</v>
      </c>
      <c r="AN365" s="1">
        <f t="shared" si="265"/>
        <v>-169524.12445258873</v>
      </c>
      <c r="AO365" s="2">
        <f t="shared" si="255"/>
        <v>3.0342693836443564</v>
      </c>
      <c r="AP365" s="2">
        <f t="shared" si="256"/>
        <v>-465.09150253767251</v>
      </c>
      <c r="AQ365" s="2">
        <f t="shared" si="257"/>
        <v>74.404008860016546</v>
      </c>
      <c r="AR365" s="1">
        <f t="shared" si="258"/>
        <v>-4262.602812764987</v>
      </c>
      <c r="AS365" s="2">
        <f t="shared" si="259"/>
        <v>77.438278243660903</v>
      </c>
      <c r="AT365" s="2">
        <f t="shared" si="260"/>
        <v>-4727.6943153026596</v>
      </c>
      <c r="AU365" s="2">
        <f t="shared" si="261"/>
        <v>4728.3284811741269</v>
      </c>
    </row>
    <row r="366" spans="4:47" x14ac:dyDescent="0.2">
      <c r="D366" s="11">
        <f t="shared" si="245"/>
        <v>181.5</v>
      </c>
      <c r="E366" s="12">
        <f t="shared" si="246"/>
        <v>3.1677725923697082</v>
      </c>
      <c r="F366" s="13">
        <f t="shared" si="223"/>
        <v>-10384940.120508576</v>
      </c>
      <c r="G366" s="13">
        <f t="shared" si="224"/>
        <v>-14095300.120508576</v>
      </c>
      <c r="H366" s="13">
        <f t="shared" si="225"/>
        <v>-14095.300120508577</v>
      </c>
      <c r="I366" s="13">
        <f t="shared" si="226"/>
        <v>-254270.04915804439</v>
      </c>
      <c r="J366" s="12">
        <f t="shared" si="247"/>
        <v>-254.2700491580444</v>
      </c>
      <c r="K366" s="13">
        <f t="shared" si="227"/>
        <v>14097593.367135679</v>
      </c>
      <c r="L366" s="13">
        <f t="shared" si="228"/>
        <v>4263.5831108480297</v>
      </c>
      <c r="M366" s="12">
        <f t="shared" si="229"/>
        <v>111.60759469899025</v>
      </c>
      <c r="N366" s="13">
        <f t="shared" si="230"/>
        <v>-4262.1220874013061</v>
      </c>
      <c r="O366" s="12">
        <f t="shared" si="231"/>
        <v>62.381366902494321</v>
      </c>
      <c r="P366" s="13">
        <f t="shared" si="232"/>
        <v>111607.59469899026</v>
      </c>
      <c r="Q366" s="13">
        <f t="shared" si="233"/>
        <v>-4262122.0874013063</v>
      </c>
      <c r="R366" s="13">
        <f t="shared" si="248"/>
        <v>4263583.1108480291</v>
      </c>
      <c r="S366" s="1">
        <f t="shared" si="234"/>
        <v>-14037929.458084151</v>
      </c>
      <c r="T366" s="1">
        <f t="shared" si="262"/>
        <v>-392128.56760745763</v>
      </c>
      <c r="U366" s="3">
        <f t="shared" si="235"/>
        <v>14043405.152728474</v>
      </c>
      <c r="V366" s="14">
        <f t="shared" si="266"/>
        <v>60104268440760.422</v>
      </c>
      <c r="W366" s="14">
        <f t="shared" si="236"/>
        <v>9089070471.5542812</v>
      </c>
      <c r="X366" s="14">
        <f t="shared" si="237"/>
        <v>-28272513947</v>
      </c>
      <c r="Y366" s="14">
        <f t="shared" si="249"/>
        <v>-19183443475.445717</v>
      </c>
      <c r="Z366" s="12">
        <f t="shared" si="238"/>
        <v>84.771780790382053</v>
      </c>
      <c r="AA366" s="13">
        <f t="shared" si="250"/>
        <v>597511051.28869975</v>
      </c>
      <c r="AB366" s="12">
        <f t="shared" si="239"/>
        <v>19</v>
      </c>
      <c r="AC366" s="14">
        <f t="shared" si="240"/>
        <v>31447950</v>
      </c>
      <c r="AD366" s="2">
        <f t="shared" si="251"/>
        <v>0.37517939467237171</v>
      </c>
      <c r="AE366" s="3">
        <f t="shared" si="252"/>
        <v>6.5481157226721584E-3</v>
      </c>
      <c r="AF366" s="3">
        <f t="shared" si="253"/>
        <v>6378003.2601207048</v>
      </c>
      <c r="AG366" s="2">
        <f t="shared" si="254"/>
        <v>41764.500352126437</v>
      </c>
      <c r="AH366" s="2">
        <f t="shared" si="241"/>
        <v>-3.0455160273867743</v>
      </c>
      <c r="AI366" s="2">
        <f t="shared" si="242"/>
        <v>465.09142902828182</v>
      </c>
      <c r="AJ366" s="1">
        <f t="shared" si="243"/>
        <v>-20473303.380629279</v>
      </c>
      <c r="AK366" s="1">
        <f t="shared" si="244"/>
        <v>-296034.54951017082</v>
      </c>
      <c r="AL366" s="1">
        <f t="shared" si="263"/>
        <v>20475443.530477915</v>
      </c>
      <c r="AM366" s="1">
        <f t="shared" si="264"/>
        <v>-20773440.120508574</v>
      </c>
      <c r="AN366" s="1">
        <f t="shared" si="265"/>
        <v>-254270.04915804439</v>
      </c>
      <c r="AO366" s="2">
        <f t="shared" si="255"/>
        <v>3.0455160273867743</v>
      </c>
      <c r="AP366" s="2">
        <f t="shared" si="256"/>
        <v>-465.09142902828182</v>
      </c>
      <c r="AQ366" s="2">
        <f t="shared" si="257"/>
        <v>111.60759469899025</v>
      </c>
      <c r="AR366" s="1">
        <f t="shared" si="258"/>
        <v>-4262.1220874013061</v>
      </c>
      <c r="AS366" s="2">
        <f t="shared" si="259"/>
        <v>114.65311072637702</v>
      </c>
      <c r="AT366" s="2">
        <f t="shared" si="260"/>
        <v>-4727.2135164295878</v>
      </c>
      <c r="AU366" s="2">
        <f t="shared" si="261"/>
        <v>4728.6037014867106</v>
      </c>
    </row>
    <row r="367" spans="4:47" x14ac:dyDescent="0.2">
      <c r="D367" s="11">
        <f t="shared" si="245"/>
        <v>182</v>
      </c>
      <c r="E367" s="12">
        <f t="shared" si="246"/>
        <v>3.1764992386296798</v>
      </c>
      <c r="F367" s="13">
        <f t="shared" si="223"/>
        <v>-10382171.606487876</v>
      </c>
      <c r="G367" s="13">
        <f t="shared" si="224"/>
        <v>-14092531.606487876</v>
      </c>
      <c r="H367" s="13">
        <f t="shared" si="225"/>
        <v>-14092.531606487875</v>
      </c>
      <c r="I367" s="13">
        <f t="shared" si="226"/>
        <v>-338996.61021471524</v>
      </c>
      <c r="J367" s="12">
        <f t="shared" si="247"/>
        <v>-338.99661021471525</v>
      </c>
      <c r="K367" s="13">
        <f t="shared" si="227"/>
        <v>14096608.307731219</v>
      </c>
      <c r="L367" s="13">
        <f t="shared" si="228"/>
        <v>4264.0464658808742</v>
      </c>
      <c r="M367" s="12">
        <f t="shared" si="229"/>
        <v>148.81307557532043</v>
      </c>
      <c r="N367" s="13">
        <f t="shared" si="230"/>
        <v>-4261.4489239845398</v>
      </c>
      <c r="O367" s="12">
        <f t="shared" si="231"/>
        <v>62.392505978275949</v>
      </c>
      <c r="P367" s="13">
        <f t="shared" si="232"/>
        <v>148813.07557532043</v>
      </c>
      <c r="Q367" s="13">
        <f t="shared" si="233"/>
        <v>-4261448.9239845397</v>
      </c>
      <c r="R367" s="13">
        <f t="shared" si="248"/>
        <v>4264046.4658808745</v>
      </c>
      <c r="S367" s="1">
        <f t="shared" si="234"/>
        <v>-14032168.051107317</v>
      </c>
      <c r="T367" s="1">
        <f t="shared" si="262"/>
        <v>-522716.0660420754</v>
      </c>
      <c r="U367" s="3">
        <f t="shared" si="235"/>
        <v>14041900.594300454</v>
      </c>
      <c r="V367" s="14">
        <f t="shared" si="266"/>
        <v>60105050778861.531</v>
      </c>
      <c r="W367" s="14">
        <f t="shared" si="236"/>
        <v>9091046131.5955868</v>
      </c>
      <c r="X367" s="14">
        <f t="shared" si="237"/>
        <v>-28274489607</v>
      </c>
      <c r="Y367" s="14">
        <f t="shared" si="249"/>
        <v>-19183443475.404411</v>
      </c>
      <c r="Z367" s="12">
        <f t="shared" si="238"/>
        <v>84.775490709012047</v>
      </c>
      <c r="AA367" s="13">
        <f t="shared" si="250"/>
        <v>597475128.23425388</v>
      </c>
      <c r="AB367" s="12">
        <f t="shared" si="239"/>
        <v>19</v>
      </c>
      <c r="AC367" s="14">
        <f t="shared" si="240"/>
        <v>31446059</v>
      </c>
      <c r="AD367" s="2">
        <f t="shared" si="251"/>
        <v>0.37656489681013167</v>
      </c>
      <c r="AE367" s="3">
        <f t="shared" si="252"/>
        <v>6.5722972967694896E-3</v>
      </c>
      <c r="AF367" s="3">
        <f t="shared" si="253"/>
        <v>6378002.2483245805</v>
      </c>
      <c r="AG367" s="2">
        <f t="shared" si="254"/>
        <v>41918.730498328179</v>
      </c>
      <c r="AH367" s="2">
        <f t="shared" si="241"/>
        <v>-3.0567626693483314</v>
      </c>
      <c r="AI367" s="2">
        <f t="shared" si="242"/>
        <v>465.0913552469296</v>
      </c>
      <c r="AJ367" s="1">
        <f t="shared" si="243"/>
        <v>-20470533.854812458</v>
      </c>
      <c r="AK367" s="1">
        <f t="shared" si="244"/>
        <v>-380915.34071304341</v>
      </c>
      <c r="AL367" s="1">
        <f t="shared" si="263"/>
        <v>20474077.581122272</v>
      </c>
      <c r="AM367" s="1">
        <f t="shared" si="264"/>
        <v>-20770671.606487878</v>
      </c>
      <c r="AN367" s="1">
        <f t="shared" si="265"/>
        <v>-338996.61021471524</v>
      </c>
      <c r="AO367" s="2">
        <f t="shared" si="255"/>
        <v>3.0567626693483314</v>
      </c>
      <c r="AP367" s="2">
        <f t="shared" si="256"/>
        <v>-465.0913552469296</v>
      </c>
      <c r="AQ367" s="2">
        <f t="shared" si="257"/>
        <v>148.81307557532043</v>
      </c>
      <c r="AR367" s="1">
        <f t="shared" si="258"/>
        <v>-4261.4489239845398</v>
      </c>
      <c r="AS367" s="2">
        <f t="shared" si="259"/>
        <v>151.86983824466876</v>
      </c>
      <c r="AT367" s="2">
        <f t="shared" si="260"/>
        <v>-4726.540279231469</v>
      </c>
      <c r="AU367" s="2">
        <f t="shared" si="261"/>
        <v>4728.9795367463739</v>
      </c>
    </row>
    <row r="368" spans="4:47" x14ac:dyDescent="0.2">
      <c r="D368" s="11">
        <f t="shared" si="245"/>
        <v>182.5</v>
      </c>
      <c r="E368" s="12">
        <f t="shared" si="246"/>
        <v>3.1852258848896513</v>
      </c>
      <c r="F368" s="13">
        <f t="shared" si="223"/>
        <v>-10378612.449903131</v>
      </c>
      <c r="G368" s="13">
        <f t="shared" si="224"/>
        <v>-14088972.449903131</v>
      </c>
      <c r="H368" s="13">
        <f t="shared" si="225"/>
        <v>-14088.972449903131</v>
      </c>
      <c r="I368" s="13">
        <f t="shared" si="226"/>
        <v>-423697.35536703991</v>
      </c>
      <c r="J368" s="12">
        <f t="shared" si="247"/>
        <v>-423.6973553670399</v>
      </c>
      <c r="K368" s="13">
        <f t="shared" si="227"/>
        <v>14095341.930690238</v>
      </c>
      <c r="L368" s="13">
        <f t="shared" si="228"/>
        <v>4264.6421690669658</v>
      </c>
      <c r="M368" s="12">
        <f t="shared" si="229"/>
        <v>186.02107874707826</v>
      </c>
      <c r="N368" s="13">
        <f t="shared" si="230"/>
        <v>-4260.5831746893491</v>
      </c>
      <c r="O368" s="12">
        <f t="shared" si="231"/>
        <v>62.406828797853706</v>
      </c>
      <c r="P368" s="13">
        <f t="shared" si="232"/>
        <v>186021.07874707825</v>
      </c>
      <c r="Q368" s="13">
        <f t="shared" si="233"/>
        <v>-4260583.1746893488</v>
      </c>
      <c r="R368" s="13">
        <f t="shared" si="248"/>
        <v>4264642.1690669656</v>
      </c>
      <c r="S368" s="1">
        <f t="shared" si="234"/>
        <v>-14024763.72998794</v>
      </c>
      <c r="T368" s="1">
        <f t="shared" si="262"/>
        <v>-653199.05420003657</v>
      </c>
      <c r="U368" s="3">
        <f t="shared" si="235"/>
        <v>14039966.762296591</v>
      </c>
      <c r="V368" s="14">
        <f t="shared" si="266"/>
        <v>60106055607826.719</v>
      </c>
      <c r="W368" s="14">
        <f t="shared" si="236"/>
        <v>9093586415.0920982</v>
      </c>
      <c r="X368" s="14">
        <f t="shared" si="237"/>
        <v>-28277029890</v>
      </c>
      <c r="Y368" s="14">
        <f t="shared" si="249"/>
        <v>-19183443474.907902</v>
      </c>
      <c r="Z368" s="12">
        <f t="shared" si="238"/>
        <v>84.780125759882537</v>
      </c>
      <c r="AA368" s="13">
        <f t="shared" si="250"/>
        <v>597427235.08483112</v>
      </c>
      <c r="AB368" s="12">
        <f t="shared" si="239"/>
        <v>19</v>
      </c>
      <c r="AC368" s="14">
        <f t="shared" si="240"/>
        <v>31443538</v>
      </c>
      <c r="AD368" s="2">
        <f t="shared" si="251"/>
        <v>0.37795039894789162</v>
      </c>
      <c r="AE368" s="3">
        <f t="shared" si="252"/>
        <v>6.5964788708668216E-3</v>
      </c>
      <c r="AF368" s="3">
        <f t="shared" si="253"/>
        <v>6378001.2327989293</v>
      </c>
      <c r="AG368" s="2">
        <f t="shared" si="254"/>
        <v>42072.960620017999</v>
      </c>
      <c r="AH368" s="2">
        <f t="shared" si="241"/>
        <v>-3.0680093095224517</v>
      </c>
      <c r="AI368" s="2">
        <f t="shared" si="242"/>
        <v>465.09128119361588</v>
      </c>
      <c r="AJ368" s="1">
        <f t="shared" si="243"/>
        <v>-20466973.682702061</v>
      </c>
      <c r="AK368" s="1">
        <f t="shared" si="244"/>
        <v>-465770.31598705793</v>
      </c>
      <c r="AL368" s="1">
        <f t="shared" si="263"/>
        <v>20472272.802883256</v>
      </c>
      <c r="AM368" s="1">
        <f t="shared" si="264"/>
        <v>-20767112.449903131</v>
      </c>
      <c r="AN368" s="1">
        <f t="shared" si="265"/>
        <v>-423697.35536703991</v>
      </c>
      <c r="AO368" s="2">
        <f t="shared" si="255"/>
        <v>3.0680093095224517</v>
      </c>
      <c r="AP368" s="2">
        <f t="shared" si="256"/>
        <v>-465.09128119361588</v>
      </c>
      <c r="AQ368" s="2">
        <f t="shared" si="257"/>
        <v>186.02107874707826</v>
      </c>
      <c r="AR368" s="1">
        <f t="shared" si="258"/>
        <v>-4260.5831746893491</v>
      </c>
      <c r="AS368" s="2">
        <f t="shared" si="259"/>
        <v>189.0890880566007</v>
      </c>
      <c r="AT368" s="2">
        <f t="shared" si="260"/>
        <v>-4725.674455882965</v>
      </c>
      <c r="AU368" s="2">
        <f t="shared" si="261"/>
        <v>4729.4559672553078</v>
      </c>
    </row>
    <row r="369" spans="4:47" x14ac:dyDescent="0.2">
      <c r="D369" s="11">
        <f t="shared" si="245"/>
        <v>183</v>
      </c>
      <c r="E369" s="12">
        <f t="shared" si="246"/>
        <v>3.1939525311496229</v>
      </c>
      <c r="F369" s="13">
        <f t="shared" si="223"/>
        <v>-10374262.92179789</v>
      </c>
      <c r="G369" s="13">
        <f t="shared" si="224"/>
        <v>-14084622.92179789</v>
      </c>
      <c r="H369" s="13">
        <f t="shared" si="225"/>
        <v>-14084.622921797891</v>
      </c>
      <c r="I369" s="13">
        <f t="shared" si="226"/>
        <v>-508365.83432540565</v>
      </c>
      <c r="J369" s="12">
        <f t="shared" si="247"/>
        <v>-508.36583432540567</v>
      </c>
      <c r="K369" s="13">
        <f t="shared" si="227"/>
        <v>14093794.33193006</v>
      </c>
      <c r="L369" s="13">
        <f t="shared" si="228"/>
        <v>4265.3701911779472</v>
      </c>
      <c r="M369" s="12">
        <f t="shared" si="229"/>
        <v>223.23222768544511</v>
      </c>
      <c r="N369" s="13">
        <f t="shared" si="230"/>
        <v>-4259.5246495720612</v>
      </c>
      <c r="O369" s="12">
        <f t="shared" si="231"/>
        <v>62.424336224507464</v>
      </c>
      <c r="P369" s="13">
        <f t="shared" si="232"/>
        <v>223232.2276854451</v>
      </c>
      <c r="Q369" s="13">
        <f t="shared" si="233"/>
        <v>-4259524.6495720614</v>
      </c>
      <c r="R369" s="13">
        <f t="shared" si="248"/>
        <v>4265370.1911779474</v>
      </c>
      <c r="S369" s="1">
        <f t="shared" si="234"/>
        <v>-14015718.89287498</v>
      </c>
      <c r="T369" s="1">
        <f t="shared" si="262"/>
        <v>-783551.50666866219</v>
      </c>
      <c r="U369" s="3">
        <f t="shared" si="235"/>
        <v>14037604.106388504</v>
      </c>
      <c r="V369" s="14">
        <f t="shared" si="266"/>
        <v>60107282153001.414</v>
      </c>
      <c r="W369" s="14">
        <f t="shared" si="236"/>
        <v>9096691433.8946991</v>
      </c>
      <c r="X369" s="14">
        <f t="shared" si="237"/>
        <v>-28280134909</v>
      </c>
      <c r="Y369" s="14">
        <f t="shared" si="249"/>
        <v>-19183443475.105301</v>
      </c>
      <c r="Z369" s="12">
        <f t="shared" si="238"/>
        <v>84.785684379351025</v>
      </c>
      <c r="AA369" s="13">
        <f t="shared" si="250"/>
        <v>597367375.48745143</v>
      </c>
      <c r="AB369" s="12">
        <f t="shared" si="239"/>
        <v>19</v>
      </c>
      <c r="AC369" s="14">
        <f t="shared" si="240"/>
        <v>31440388</v>
      </c>
      <c r="AD369" s="2">
        <f t="shared" si="251"/>
        <v>0.37933590108565157</v>
      </c>
      <c r="AE369" s="3">
        <f t="shared" si="252"/>
        <v>6.6206604449641528E-3</v>
      </c>
      <c r="AF369" s="3">
        <f t="shared" si="253"/>
        <v>6378000.2135437513</v>
      </c>
      <c r="AG369" s="2">
        <f t="shared" si="254"/>
        <v>42227.19071710571</v>
      </c>
      <c r="AH369" s="2">
        <f t="shared" si="241"/>
        <v>-3.0792559479025572</v>
      </c>
      <c r="AI369" s="2">
        <f t="shared" si="242"/>
        <v>465.09120686834069</v>
      </c>
      <c r="AJ369" s="1">
        <f t="shared" si="243"/>
        <v>-20462623.135341641</v>
      </c>
      <c r="AK369" s="1">
        <f t="shared" si="244"/>
        <v>-550593.02504251141</v>
      </c>
      <c r="AL369" s="1">
        <f t="shared" si="263"/>
        <v>20470029.268622074</v>
      </c>
      <c r="AM369" s="1">
        <f t="shared" si="264"/>
        <v>-20762762.92179789</v>
      </c>
      <c r="AN369" s="1">
        <f t="shared" si="265"/>
        <v>-508365.83432540565</v>
      </c>
      <c r="AO369" s="2">
        <f t="shared" si="255"/>
        <v>3.0792559479025572</v>
      </c>
      <c r="AP369" s="2">
        <f t="shared" si="256"/>
        <v>-465.09120686834069</v>
      </c>
      <c r="AQ369" s="2">
        <f t="shared" si="257"/>
        <v>223.23222768544511</v>
      </c>
      <c r="AR369" s="1">
        <f t="shared" si="258"/>
        <v>-4259.5246495720612</v>
      </c>
      <c r="AS369" s="2">
        <f t="shared" si="259"/>
        <v>226.31148363334768</v>
      </c>
      <c r="AT369" s="2">
        <f t="shared" si="260"/>
        <v>-4724.6158564404022</v>
      </c>
      <c r="AU369" s="2">
        <f t="shared" si="261"/>
        <v>4730.0329680196101</v>
      </c>
    </row>
    <row r="370" spans="4:47" x14ac:dyDescent="0.2">
      <c r="D370" s="11">
        <f t="shared" si="245"/>
        <v>183.5</v>
      </c>
      <c r="E370" s="12">
        <f t="shared" si="246"/>
        <v>3.2026791774095948</v>
      </c>
      <c r="F370" s="13">
        <f t="shared" si="223"/>
        <v>-10369123.353405565</v>
      </c>
      <c r="G370" s="13">
        <f t="shared" si="224"/>
        <v>-14079483.353405565</v>
      </c>
      <c r="H370" s="13">
        <f t="shared" si="225"/>
        <v>-14079.483353405565</v>
      </c>
      <c r="I370" s="13">
        <f t="shared" si="226"/>
        <v>-592995.5992572282</v>
      </c>
      <c r="J370" s="12">
        <f t="shared" si="247"/>
        <v>-592.99559925722826</v>
      </c>
      <c r="K370" s="13">
        <f t="shared" si="227"/>
        <v>14091965.62866809</v>
      </c>
      <c r="L370" s="13">
        <f t="shared" si="228"/>
        <v>4266.2304965134499</v>
      </c>
      <c r="M370" s="12">
        <f t="shared" si="229"/>
        <v>260.44714113121398</v>
      </c>
      <c r="N370" s="13">
        <f t="shared" si="230"/>
        <v>-4258.2731166586736</v>
      </c>
      <c r="O370" s="12">
        <f t="shared" si="231"/>
        <v>62.445029313626819</v>
      </c>
      <c r="P370" s="13">
        <f t="shared" si="232"/>
        <v>260447.14113121398</v>
      </c>
      <c r="Q370" s="13">
        <f t="shared" si="233"/>
        <v>-4258273.1166586736</v>
      </c>
      <c r="R370" s="13">
        <f t="shared" si="248"/>
        <v>4266230.4965134496</v>
      </c>
      <c r="S370" s="1">
        <f t="shared" si="234"/>
        <v>-14005036.467008488</v>
      </c>
      <c r="T370" s="1">
        <f t="shared" si="262"/>
        <v>-913747.4659743763</v>
      </c>
      <c r="U370" s="3">
        <f t="shared" si="235"/>
        <v>14034813.175593475</v>
      </c>
      <c r="V370" s="14">
        <f t="shared" si="266"/>
        <v>60108729468780.164</v>
      </c>
      <c r="W370" s="14">
        <f t="shared" si="236"/>
        <v>9100361324.6907005</v>
      </c>
      <c r="X370" s="14">
        <f t="shared" si="237"/>
        <v>-28283804800</v>
      </c>
      <c r="Y370" s="14">
        <f t="shared" si="249"/>
        <v>-19183443475.309299</v>
      </c>
      <c r="Z370" s="12">
        <f t="shared" si="238"/>
        <v>84.792164692907591</v>
      </c>
      <c r="AA370" s="13">
        <f t="shared" si="250"/>
        <v>597295553.99947608</v>
      </c>
      <c r="AB370" s="12">
        <f t="shared" si="239"/>
        <v>19</v>
      </c>
      <c r="AC370" s="14">
        <f t="shared" si="240"/>
        <v>31436608</v>
      </c>
      <c r="AD370" s="2">
        <f t="shared" si="251"/>
        <v>0.38072140322341153</v>
      </c>
      <c r="AE370" s="3">
        <f t="shared" si="252"/>
        <v>6.6448420190614839E-3</v>
      </c>
      <c r="AF370" s="3">
        <f t="shared" si="253"/>
        <v>6377999.1905590473</v>
      </c>
      <c r="AG370" s="2">
        <f t="shared" si="254"/>
        <v>42381.420789501135</v>
      </c>
      <c r="AH370" s="2">
        <f t="shared" si="241"/>
        <v>-3.0905025844820728</v>
      </c>
      <c r="AI370" s="2">
        <f t="shared" si="242"/>
        <v>465.09113227110413</v>
      </c>
      <c r="AJ370" s="1">
        <f t="shared" si="243"/>
        <v>-20457482.543964613</v>
      </c>
      <c r="AK370" s="1">
        <f t="shared" si="244"/>
        <v>-635377.02004672936</v>
      </c>
      <c r="AL370" s="1">
        <f t="shared" si="263"/>
        <v>20467347.067810725</v>
      </c>
      <c r="AM370" s="1">
        <f t="shared" si="264"/>
        <v>-20757623.353405565</v>
      </c>
      <c r="AN370" s="1">
        <f t="shared" si="265"/>
        <v>-592995.5992572282</v>
      </c>
      <c r="AO370" s="2">
        <f t="shared" si="255"/>
        <v>3.0905025844820728</v>
      </c>
      <c r="AP370" s="2">
        <f t="shared" si="256"/>
        <v>-465.09113227110413</v>
      </c>
      <c r="AQ370" s="2">
        <f t="shared" si="257"/>
        <v>260.44714113121398</v>
      </c>
      <c r="AR370" s="1">
        <f t="shared" si="258"/>
        <v>-4258.2731166586736</v>
      </c>
      <c r="AS370" s="2">
        <f t="shared" si="259"/>
        <v>263.53764371569605</v>
      </c>
      <c r="AT370" s="2">
        <f t="shared" si="260"/>
        <v>-4723.3642489297781</v>
      </c>
      <c r="AU370" s="2">
        <f t="shared" si="261"/>
        <v>4730.7105087632644</v>
      </c>
    </row>
    <row r="371" spans="4:47" x14ac:dyDescent="0.2">
      <c r="D371" s="11">
        <f t="shared" si="245"/>
        <v>184</v>
      </c>
      <c r="E371" s="12">
        <f t="shared" si="246"/>
        <v>3.2114058236695664</v>
      </c>
      <c r="F371" s="13">
        <f t="shared" si="223"/>
        <v>-10363194.136124184</v>
      </c>
      <c r="G371" s="13">
        <f t="shared" si="224"/>
        <v>-14073554.136124184</v>
      </c>
      <c r="H371" s="13">
        <f t="shared" si="225"/>
        <v>-14073.554136124185</v>
      </c>
      <c r="I371" s="13">
        <f t="shared" si="226"/>
        <v>-677580.20527829649</v>
      </c>
      <c r="J371" s="12">
        <f t="shared" si="247"/>
        <v>-677.58020527829649</v>
      </c>
      <c r="K371" s="13">
        <f t="shared" si="227"/>
        <v>14089855.959412895</v>
      </c>
      <c r="L371" s="13">
        <f t="shared" si="228"/>
        <v>4267.223042914964</v>
      </c>
      <c r="M371" s="12">
        <f t="shared" si="229"/>
        <v>297.6664321534243</v>
      </c>
      <c r="N371" s="13">
        <f t="shared" si="230"/>
        <v>-4256.8283020523031</v>
      </c>
      <c r="O371" s="12">
        <f t="shared" si="231"/>
        <v>62.468909312872476</v>
      </c>
      <c r="P371" s="13">
        <f t="shared" si="232"/>
        <v>297666.43215342431</v>
      </c>
      <c r="Q371" s="13">
        <f t="shared" si="233"/>
        <v>-4256828.3020523032</v>
      </c>
      <c r="R371" s="13">
        <f t="shared" si="248"/>
        <v>4267223.0429149643</v>
      </c>
      <c r="S371" s="1">
        <f t="shared" si="234"/>
        <v>-13992719.906429844</v>
      </c>
      <c r="T371" s="1">
        <f t="shared" si="262"/>
        <v>-1043761.0560065755</v>
      </c>
      <c r="U371" s="3">
        <f t="shared" si="235"/>
        <v>14031594.617926858</v>
      </c>
      <c r="V371" s="14">
        <f t="shared" si="266"/>
        <v>60110396439321.656</v>
      </c>
      <c r="W371" s="14">
        <f t="shared" si="236"/>
        <v>9104596248.9922237</v>
      </c>
      <c r="X371" s="14">
        <f t="shared" si="237"/>
        <v>-28288039724</v>
      </c>
      <c r="Y371" s="14">
        <f t="shared" si="249"/>
        <v>-19183443475.007774</v>
      </c>
      <c r="Z371" s="12">
        <f t="shared" si="238"/>
        <v>84.79956451548037</v>
      </c>
      <c r="AA371" s="13">
        <f t="shared" si="250"/>
        <v>597211776.0914489</v>
      </c>
      <c r="AB371" s="12">
        <f t="shared" si="239"/>
        <v>19</v>
      </c>
      <c r="AC371" s="14">
        <f t="shared" si="240"/>
        <v>31432198</v>
      </c>
      <c r="AD371" s="2">
        <f t="shared" si="251"/>
        <v>0.38210690536117148</v>
      </c>
      <c r="AE371" s="3">
        <f t="shared" si="252"/>
        <v>6.6690235931588151E-3</v>
      </c>
      <c r="AF371" s="3">
        <f t="shared" si="253"/>
        <v>6377998.1638448173</v>
      </c>
      <c r="AG371" s="2">
        <f t="shared" si="254"/>
        <v>42535.650837114095</v>
      </c>
      <c r="AH371" s="2">
        <f t="shared" si="241"/>
        <v>-3.1017492192544216</v>
      </c>
      <c r="AI371" s="2">
        <f t="shared" si="242"/>
        <v>465.0910574019062</v>
      </c>
      <c r="AJ371" s="1">
        <f t="shared" si="243"/>
        <v>-20451552.299969003</v>
      </c>
      <c r="AK371" s="1">
        <f t="shared" si="244"/>
        <v>-720115.85611541057</v>
      </c>
      <c r="AL371" s="1">
        <f t="shared" si="263"/>
        <v>20464226.3065232</v>
      </c>
      <c r="AM371" s="1">
        <f t="shared" si="264"/>
        <v>-20751694.136124186</v>
      </c>
      <c r="AN371" s="1">
        <f t="shared" si="265"/>
        <v>-677580.20527829649</v>
      </c>
      <c r="AO371" s="2">
        <f t="shared" si="255"/>
        <v>3.1017492192544216</v>
      </c>
      <c r="AP371" s="2">
        <f t="shared" si="256"/>
        <v>-465.0910574019062</v>
      </c>
      <c r="AQ371" s="2">
        <f t="shared" si="257"/>
        <v>297.6664321534243</v>
      </c>
      <c r="AR371" s="1">
        <f t="shared" si="258"/>
        <v>-4256.8283020523031</v>
      </c>
      <c r="AS371" s="2">
        <f t="shared" si="259"/>
        <v>300.76818137267873</v>
      </c>
      <c r="AT371" s="2">
        <f t="shared" si="260"/>
        <v>-4721.9193594542094</v>
      </c>
      <c r="AU371" s="2">
        <f t="shared" si="261"/>
        <v>4731.4885539452252</v>
      </c>
    </row>
    <row r="372" spans="4:47" x14ac:dyDescent="0.2">
      <c r="D372" s="11">
        <f t="shared" si="245"/>
        <v>184.5</v>
      </c>
      <c r="E372" s="12">
        <f t="shared" si="246"/>
        <v>3.2201324699295379</v>
      </c>
      <c r="F372" s="13">
        <f t="shared" si="223"/>
        <v>-10356475.7214866</v>
      </c>
      <c r="G372" s="13">
        <f t="shared" si="224"/>
        <v>-14066835.7214866</v>
      </c>
      <c r="H372" s="13">
        <f t="shared" si="225"/>
        <v>-14066.835721486601</v>
      </c>
      <c r="I372" s="13">
        <f t="shared" si="226"/>
        <v>-762113.21094337746</v>
      </c>
      <c r="J372" s="12">
        <f t="shared" si="247"/>
        <v>-762.11321094337745</v>
      </c>
      <c r="K372" s="13">
        <f t="shared" si="227"/>
        <v>14087465.483953666</v>
      </c>
      <c r="L372" s="13">
        <f t="shared" si="228"/>
        <v>4268.3477817821713</v>
      </c>
      <c r="M372" s="12">
        <f t="shared" si="229"/>
        <v>334.8907072105817</v>
      </c>
      <c r="N372" s="13">
        <f t="shared" si="230"/>
        <v>-4255.1898900599936</v>
      </c>
      <c r="O372" s="12">
        <f t="shared" si="231"/>
        <v>62.495977662366194</v>
      </c>
      <c r="P372" s="13">
        <f t="shared" si="232"/>
        <v>334890.70721058169</v>
      </c>
      <c r="Q372" s="13">
        <f t="shared" si="233"/>
        <v>-4255189.8900599936</v>
      </c>
      <c r="R372" s="13">
        <f t="shared" si="248"/>
        <v>4268347.7817821717</v>
      </c>
      <c r="S372" s="1">
        <f t="shared" si="234"/>
        <v>-13978773.189283585</v>
      </c>
      <c r="T372" s="1">
        <f t="shared" si="262"/>
        <v>-1173566.4953514885</v>
      </c>
      <c r="U372" s="3">
        <f t="shared" si="235"/>
        <v>14027949.179992246</v>
      </c>
      <c r="V372" s="14">
        <f t="shared" si="266"/>
        <v>60112281779391.906</v>
      </c>
      <c r="W372" s="14">
        <f t="shared" si="236"/>
        <v>9109396393.1223927</v>
      </c>
      <c r="X372" s="14">
        <f t="shared" si="237"/>
        <v>-28292839868</v>
      </c>
      <c r="Y372" s="14">
        <f t="shared" si="249"/>
        <v>-19183443474.877609</v>
      </c>
      <c r="Z372" s="12">
        <f t="shared" si="238"/>
        <v>84.807881352637978</v>
      </c>
      <c r="AA372" s="13">
        <f t="shared" si="250"/>
        <v>597116048.14304423</v>
      </c>
      <c r="AB372" s="12">
        <f t="shared" si="239"/>
        <v>19</v>
      </c>
      <c r="AC372" s="14">
        <f t="shared" si="240"/>
        <v>31427160</v>
      </c>
      <c r="AD372" s="2">
        <f t="shared" si="251"/>
        <v>0.38349240749893143</v>
      </c>
      <c r="AE372" s="3">
        <f t="shared" si="252"/>
        <v>6.6932051672561462E-3</v>
      </c>
      <c r="AF372" s="3">
        <f t="shared" si="253"/>
        <v>6377997.1334010623</v>
      </c>
      <c r="AG372" s="2">
        <f t="shared" si="254"/>
        <v>42689.880859854384</v>
      </c>
      <c r="AH372" s="2">
        <f t="shared" si="241"/>
        <v>-3.112995852213027</v>
      </c>
      <c r="AI372" s="2">
        <f t="shared" si="242"/>
        <v>465.09098226074701</v>
      </c>
      <c r="AJ372" s="1">
        <f t="shared" si="243"/>
        <v>-20444832.854887664</v>
      </c>
      <c r="AK372" s="1">
        <f t="shared" si="244"/>
        <v>-804803.09180323186</v>
      </c>
      <c r="AL372" s="1">
        <f t="shared" si="263"/>
        <v>20460667.107425168</v>
      </c>
      <c r="AM372" s="1">
        <f t="shared" si="264"/>
        <v>-20744975.721486598</v>
      </c>
      <c r="AN372" s="1">
        <f t="shared" si="265"/>
        <v>-762113.21094337746</v>
      </c>
      <c r="AO372" s="2">
        <f t="shared" si="255"/>
        <v>3.112995852213027</v>
      </c>
      <c r="AP372" s="2">
        <f t="shared" si="256"/>
        <v>-465.09098226074701</v>
      </c>
      <c r="AQ372" s="2">
        <f t="shared" si="257"/>
        <v>334.8907072105817</v>
      </c>
      <c r="AR372" s="1">
        <f t="shared" si="258"/>
        <v>-4255.1898900599936</v>
      </c>
      <c r="AS372" s="2">
        <f t="shared" si="259"/>
        <v>338.00370306279473</v>
      </c>
      <c r="AT372" s="2">
        <f t="shared" si="260"/>
        <v>-4720.2808723207409</v>
      </c>
      <c r="AU372" s="2">
        <f t="shared" si="261"/>
        <v>4732.3670627795991</v>
      </c>
    </row>
    <row r="373" spans="4:47" x14ac:dyDescent="0.2">
      <c r="D373" s="11">
        <f t="shared" si="245"/>
        <v>185</v>
      </c>
      <c r="E373" s="12">
        <f t="shared" si="246"/>
        <v>3.2288591161895095</v>
      </c>
      <c r="F373" s="13">
        <f t="shared" si="223"/>
        <v>-10348968.621126099</v>
      </c>
      <c r="G373" s="13">
        <f t="shared" si="224"/>
        <v>-14059328.621126099</v>
      </c>
      <c r="H373" s="13">
        <f t="shared" si="225"/>
        <v>-14059.328621126098</v>
      </c>
      <c r="I373" s="13">
        <f t="shared" si="226"/>
        <v>-846588.17873680417</v>
      </c>
      <c r="J373" s="12">
        <f t="shared" si="247"/>
        <v>-846.58817873680414</v>
      </c>
      <c r="K373" s="13">
        <f t="shared" si="227"/>
        <v>14084794.383348037</v>
      </c>
      <c r="L373" s="13">
        <f t="shared" si="228"/>
        <v>4269.6046580917637</v>
      </c>
      <c r="M373" s="12">
        <f t="shared" si="229"/>
        <v>372.12056521484811</v>
      </c>
      <c r="N373" s="13">
        <f t="shared" si="230"/>
        <v>-4253.3575233388347</v>
      </c>
      <c r="O373" s="12">
        <f t="shared" si="231"/>
        <v>62.526235994909676</v>
      </c>
      <c r="P373" s="13">
        <f t="shared" si="232"/>
        <v>372120.56521484809</v>
      </c>
      <c r="Q373" s="13">
        <f t="shared" si="233"/>
        <v>-4253357.5233388348</v>
      </c>
      <c r="R373" s="13">
        <f t="shared" si="248"/>
        <v>4269604.658091763</v>
      </c>
      <c r="S373" s="1">
        <f t="shared" si="234"/>
        <v>-13963200.814714847</v>
      </c>
      <c r="T373" s="1">
        <f t="shared" si="262"/>
        <v>-1303138.1105227671</v>
      </c>
      <c r="U373" s="3">
        <f t="shared" si="235"/>
        <v>14023877.706510073</v>
      </c>
      <c r="V373" s="14">
        <f t="shared" si="266"/>
        <v>60114384035335.445</v>
      </c>
      <c r="W373" s="14">
        <f t="shared" si="236"/>
        <v>9114761968.1994438</v>
      </c>
      <c r="X373" s="14">
        <f t="shared" si="237"/>
        <v>-28298205443</v>
      </c>
      <c r="Y373" s="14">
        <f t="shared" si="249"/>
        <v>-19183443474.800556</v>
      </c>
      <c r="Z373" s="12">
        <f t="shared" si="238"/>
        <v>84.817112401650959</v>
      </c>
      <c r="AA373" s="13">
        <f t="shared" si="250"/>
        <v>597008377.44431055</v>
      </c>
      <c r="AB373" s="12">
        <f t="shared" si="239"/>
        <v>19</v>
      </c>
      <c r="AC373" s="14">
        <f t="shared" si="240"/>
        <v>31421493</v>
      </c>
      <c r="AD373" s="2">
        <f t="shared" si="251"/>
        <v>0.38487790963669138</v>
      </c>
      <c r="AE373" s="3">
        <f t="shared" si="252"/>
        <v>6.7173867413534774E-3</v>
      </c>
      <c r="AF373" s="3">
        <f t="shared" si="253"/>
        <v>6377996.0992277833</v>
      </c>
      <c r="AG373" s="2">
        <f t="shared" si="254"/>
        <v>42844.110857631837</v>
      </c>
      <c r="AH373" s="2">
        <f t="shared" si="241"/>
        <v>-3.1242424833513129</v>
      </c>
      <c r="AI373" s="2">
        <f t="shared" si="242"/>
        <v>465.09090684762651</v>
      </c>
      <c r="AJ373" s="1">
        <f t="shared" si="243"/>
        <v>-20437324.720353883</v>
      </c>
      <c r="AK373" s="1">
        <f t="shared" si="244"/>
        <v>-889432.28959443606</v>
      </c>
      <c r="AL373" s="1">
        <f t="shared" si="263"/>
        <v>20456669.609762024</v>
      </c>
      <c r="AM373" s="1">
        <f t="shared" si="264"/>
        <v>-20737468.6211261</v>
      </c>
      <c r="AN373" s="1">
        <f t="shared" si="265"/>
        <v>-846588.17873680417</v>
      </c>
      <c r="AO373" s="2">
        <f t="shared" si="255"/>
        <v>3.1242424833513129</v>
      </c>
      <c r="AP373" s="2">
        <f t="shared" si="256"/>
        <v>-465.09090684762651</v>
      </c>
      <c r="AQ373" s="2">
        <f t="shared" si="257"/>
        <v>372.12056521484811</v>
      </c>
      <c r="AR373" s="1">
        <f t="shared" si="258"/>
        <v>-4253.3575233388347</v>
      </c>
      <c r="AS373" s="2">
        <f t="shared" si="259"/>
        <v>375.24480769819945</v>
      </c>
      <c r="AT373" s="2">
        <f t="shared" si="260"/>
        <v>-4718.4484301864613</v>
      </c>
      <c r="AU373" s="2">
        <f t="shared" si="261"/>
        <v>4733.3459892589235</v>
      </c>
    </row>
    <row r="374" spans="4:47" x14ac:dyDescent="0.2">
      <c r="D374" s="11">
        <f t="shared" si="245"/>
        <v>185.5</v>
      </c>
      <c r="E374" s="12">
        <f t="shared" si="246"/>
        <v>3.2375857624494815</v>
      </c>
      <c r="F374" s="13">
        <f t="shared" si="223"/>
        <v>-10340673.406737436</v>
      </c>
      <c r="G374" s="13">
        <f t="shared" si="224"/>
        <v>-14051033.406737436</v>
      </c>
      <c r="H374" s="13">
        <f t="shared" si="225"/>
        <v>-14051.033406737435</v>
      </c>
      <c r="I374" s="13">
        <f t="shared" si="226"/>
        <v>-930998.6755627346</v>
      </c>
      <c r="J374" s="12">
        <f t="shared" si="247"/>
        <v>-930.99867556273466</v>
      </c>
      <c r="K374" s="13">
        <f t="shared" si="227"/>
        <v>14081842.859908322</v>
      </c>
      <c r="L374" s="13">
        <f t="shared" si="228"/>
        <v>4270.9936104186827</v>
      </c>
      <c r="M374" s="12">
        <f t="shared" si="229"/>
        <v>409.35659659964779</v>
      </c>
      <c r="N374" s="13">
        <f t="shared" si="230"/>
        <v>-4251.3308030612679</v>
      </c>
      <c r="O374" s="12">
        <f t="shared" si="231"/>
        <v>62.55968613623142</v>
      </c>
      <c r="P374" s="13">
        <f t="shared" si="232"/>
        <v>409356.59659964778</v>
      </c>
      <c r="Q374" s="13">
        <f t="shared" si="233"/>
        <v>-4251330.8030612683</v>
      </c>
      <c r="R374" s="13">
        <f t="shared" si="248"/>
        <v>4270993.6104186829</v>
      </c>
      <c r="S374" s="1">
        <f t="shared" si="234"/>
        <v>-13946007.799366811</v>
      </c>
      <c r="T374" s="1">
        <f t="shared" si="262"/>
        <v>-1432450.3490741202</v>
      </c>
      <c r="U374" s="3">
        <f t="shared" si="235"/>
        <v>14019381.139785111</v>
      </c>
      <c r="V374" s="14">
        <f t="shared" si="266"/>
        <v>60116701586172.914</v>
      </c>
      <c r="W374" s="14">
        <f t="shared" si="236"/>
        <v>9120693210.1186066</v>
      </c>
      <c r="X374" s="14">
        <f t="shared" si="237"/>
        <v>-28304136685</v>
      </c>
      <c r="Y374" s="14">
        <f t="shared" si="249"/>
        <v>-19183443474.881393</v>
      </c>
      <c r="Z374" s="12">
        <f t="shared" si="238"/>
        <v>84.82725455263332</v>
      </c>
      <c r="AA374" s="13">
        <f t="shared" si="250"/>
        <v>596888772.19490349</v>
      </c>
      <c r="AB374" s="12">
        <f t="shared" si="239"/>
        <v>19</v>
      </c>
      <c r="AC374" s="14">
        <f t="shared" si="240"/>
        <v>31415198</v>
      </c>
      <c r="AD374" s="2">
        <f t="shared" si="251"/>
        <v>0.38626341177445134</v>
      </c>
      <c r="AE374" s="3">
        <f t="shared" si="252"/>
        <v>6.7415683154508086E-3</v>
      </c>
      <c r="AF374" s="3">
        <f t="shared" si="253"/>
        <v>6377995.0613249801</v>
      </c>
      <c r="AG374" s="2">
        <f t="shared" si="254"/>
        <v>42998.340830356261</v>
      </c>
      <c r="AH374" s="2">
        <f t="shared" si="241"/>
        <v>-3.135489112662702</v>
      </c>
      <c r="AI374" s="2">
        <f t="shared" si="242"/>
        <v>465.09083116254482</v>
      </c>
      <c r="AJ374" s="1">
        <f t="shared" si="243"/>
        <v>-20429028.468062416</v>
      </c>
      <c r="AK374" s="1">
        <f t="shared" si="244"/>
        <v>-973997.01639309083</v>
      </c>
      <c r="AL374" s="1">
        <f t="shared" si="263"/>
        <v>20452233.969345432</v>
      </c>
      <c r="AM374" s="1">
        <f t="shared" si="264"/>
        <v>-20729173.406737436</v>
      </c>
      <c r="AN374" s="1">
        <f t="shared" si="265"/>
        <v>-930998.6755627346</v>
      </c>
      <c r="AO374" s="2">
        <f t="shared" si="255"/>
        <v>3.135489112662702</v>
      </c>
      <c r="AP374" s="2">
        <f t="shared" si="256"/>
        <v>-465.09083116254482</v>
      </c>
      <c r="AQ374" s="2">
        <f t="shared" si="257"/>
        <v>409.35659659964779</v>
      </c>
      <c r="AR374" s="1">
        <f t="shared" si="258"/>
        <v>-4251.3308030612679</v>
      </c>
      <c r="AS374" s="2">
        <f t="shared" si="259"/>
        <v>412.49208571231048</v>
      </c>
      <c r="AT374" s="2">
        <f t="shared" si="260"/>
        <v>-4716.4216342238124</v>
      </c>
      <c r="AU374" s="2">
        <f t="shared" si="261"/>
        <v>4734.4252821804794</v>
      </c>
    </row>
    <row r="375" spans="4:47" x14ac:dyDescent="0.2">
      <c r="D375" s="11">
        <f t="shared" si="245"/>
        <v>186</v>
      </c>
      <c r="E375" s="12">
        <f t="shared" si="246"/>
        <v>3.246312408709453</v>
      </c>
      <c r="F375" s="13">
        <f t="shared" si="223"/>
        <v>-10331590.710033307</v>
      </c>
      <c r="G375" s="13">
        <f t="shared" si="224"/>
        <v>-14041950.710033307</v>
      </c>
      <c r="H375" s="13">
        <f t="shared" si="225"/>
        <v>-14041.950710033307</v>
      </c>
      <c r="I375" s="13">
        <f t="shared" si="226"/>
        <v>-1015338.2732349909</v>
      </c>
      <c r="J375" s="12">
        <f t="shared" si="247"/>
        <v>-1015.3382732349909</v>
      </c>
      <c r="K375" s="13">
        <f t="shared" si="227"/>
        <v>14078611.137186106</v>
      </c>
      <c r="L375" s="13">
        <f t="shared" si="228"/>
        <v>4272.5145709597718</v>
      </c>
      <c r="M375" s="12">
        <f t="shared" si="229"/>
        <v>446.59938239108311</v>
      </c>
      <c r="N375" s="13">
        <f t="shared" si="230"/>
        <v>-4249.1092890994769</v>
      </c>
      <c r="O375" s="12">
        <f t="shared" si="231"/>
        <v>62.596330105261558</v>
      </c>
      <c r="P375" s="13">
        <f t="shared" si="232"/>
        <v>446599.38239108311</v>
      </c>
      <c r="Q375" s="13">
        <f t="shared" si="233"/>
        <v>-4249109.2890994772</v>
      </c>
      <c r="R375" s="13">
        <f t="shared" si="248"/>
        <v>4272514.570959772</v>
      </c>
      <c r="S375" s="1">
        <f t="shared" si="234"/>
        <v>-13927199.673483409</v>
      </c>
      <c r="T375" s="1">
        <f t="shared" si="262"/>
        <v>-1561477.7925798965</v>
      </c>
      <c r="U375" s="3">
        <f t="shared" si="235"/>
        <v>14014460.519113697</v>
      </c>
      <c r="V375" s="14">
        <f t="shared" si="266"/>
        <v>60119232644824.297</v>
      </c>
      <c r="W375" s="14">
        <f t="shared" si="236"/>
        <v>9127190379.5317822</v>
      </c>
      <c r="X375" s="14">
        <f t="shared" si="237"/>
        <v>-28310633855</v>
      </c>
      <c r="Y375" s="14">
        <f t="shared" si="249"/>
        <v>-19183443475.468216</v>
      </c>
      <c r="Z375" s="12">
        <f t="shared" si="238"/>
        <v>84.838304390087018</v>
      </c>
      <c r="AA375" s="13">
        <f t="shared" si="250"/>
        <v>596757241.50287497</v>
      </c>
      <c r="AB375" s="12">
        <f t="shared" si="239"/>
        <v>19</v>
      </c>
      <c r="AC375" s="14">
        <f t="shared" si="240"/>
        <v>31408275</v>
      </c>
      <c r="AD375" s="2">
        <f t="shared" si="251"/>
        <v>0.38764891391221129</v>
      </c>
      <c r="AE375" s="3">
        <f t="shared" si="252"/>
        <v>6.7657498895481397E-3</v>
      </c>
      <c r="AF375" s="3">
        <f t="shared" si="253"/>
        <v>6377994.0196926538</v>
      </c>
      <c r="AG375" s="2">
        <f t="shared" si="254"/>
        <v>43152.570777937457</v>
      </c>
      <c r="AH375" s="2">
        <f t="shared" si="241"/>
        <v>-3.1467357401406191</v>
      </c>
      <c r="AI375" s="2">
        <f t="shared" si="242"/>
        <v>465.09075520550192</v>
      </c>
      <c r="AJ375" s="1">
        <f t="shared" si="243"/>
        <v>-20419944.729725961</v>
      </c>
      <c r="AK375" s="1">
        <f t="shared" si="244"/>
        <v>-1058490.8440129284</v>
      </c>
      <c r="AL375" s="1">
        <f t="shared" si="263"/>
        <v>20447360.35853827</v>
      </c>
      <c r="AM375" s="1">
        <f t="shared" si="264"/>
        <v>-20720090.710033305</v>
      </c>
      <c r="AN375" s="1">
        <f t="shared" si="265"/>
        <v>-1015338.2732349909</v>
      </c>
      <c r="AO375" s="2">
        <f t="shared" si="255"/>
        <v>3.1467357401406191</v>
      </c>
      <c r="AP375" s="2">
        <f t="shared" si="256"/>
        <v>-465.09075520550192</v>
      </c>
      <c r="AQ375" s="2">
        <f t="shared" si="257"/>
        <v>446.59938239108311</v>
      </c>
      <c r="AR375" s="1">
        <f t="shared" si="258"/>
        <v>-4249.1092890994769</v>
      </c>
      <c r="AS375" s="2">
        <f t="shared" si="259"/>
        <v>449.74611813122374</v>
      </c>
      <c r="AT375" s="2">
        <f t="shared" si="260"/>
        <v>-4714.2000443049792</v>
      </c>
      <c r="AU375" s="2">
        <f t="shared" si="261"/>
        <v>4735.6048851756177</v>
      </c>
    </row>
    <row r="376" spans="4:47" x14ac:dyDescent="0.2">
      <c r="D376" s="11">
        <f t="shared" si="245"/>
        <v>186.5</v>
      </c>
      <c r="E376" s="12">
        <f t="shared" si="246"/>
        <v>3.2550390549694246</v>
      </c>
      <c r="F376" s="13">
        <f t="shared" si="223"/>
        <v>-10321721.222696228</v>
      </c>
      <c r="G376" s="13">
        <f t="shared" si="224"/>
        <v>-14032081.222696228</v>
      </c>
      <c r="H376" s="13">
        <f t="shared" si="225"/>
        <v>-14032.081222696228</v>
      </c>
      <c r="I376" s="13">
        <f t="shared" si="226"/>
        <v>-1099600.5489667102</v>
      </c>
      <c r="J376" s="12">
        <f t="shared" si="247"/>
        <v>-1099.6005489667102</v>
      </c>
      <c r="K376" s="13">
        <f t="shared" si="227"/>
        <v>14075099.459955227</v>
      </c>
      <c r="L376" s="13">
        <f t="shared" si="228"/>
        <v>4274.1674655598244</v>
      </c>
      <c r="M376" s="12">
        <f t="shared" si="229"/>
        <v>483.84949328360085</v>
      </c>
      <c r="N376" s="13">
        <f t="shared" si="230"/>
        <v>-4246.6925002287717</v>
      </c>
      <c r="O376" s="12">
        <f t="shared" si="231"/>
        <v>62.636170114434456</v>
      </c>
      <c r="P376" s="13">
        <f t="shared" si="232"/>
        <v>483849.49328360084</v>
      </c>
      <c r="Q376" s="13">
        <f t="shared" si="233"/>
        <v>-4246692.5002287719</v>
      </c>
      <c r="R376" s="13">
        <f t="shared" si="248"/>
        <v>4274167.4655598244</v>
      </c>
      <c r="S376" s="1">
        <f t="shared" si="234"/>
        <v>-13906782.476622742</v>
      </c>
      <c r="T376" s="1">
        <f t="shared" si="262"/>
        <v>-1690195.1694702348</v>
      </c>
      <c r="U376" s="3">
        <f t="shared" si="235"/>
        <v>14009116.980131255</v>
      </c>
      <c r="V376" s="14">
        <f t="shared" si="266"/>
        <v>60121975259456.961</v>
      </c>
      <c r="W376" s="14">
        <f t="shared" si="236"/>
        <v>9134253761.8250465</v>
      </c>
      <c r="X376" s="14">
        <f t="shared" si="237"/>
        <v>-28317697237</v>
      </c>
      <c r="Y376" s="14">
        <f t="shared" si="249"/>
        <v>-19183443475.174953</v>
      </c>
      <c r="Z376" s="12">
        <f t="shared" si="238"/>
        <v>84.850258194139798</v>
      </c>
      <c r="AA376" s="13">
        <f t="shared" si="250"/>
        <v>596613795.38529146</v>
      </c>
      <c r="AB376" s="12">
        <f t="shared" si="239"/>
        <v>19</v>
      </c>
      <c r="AC376" s="14">
        <f t="shared" si="240"/>
        <v>31400726</v>
      </c>
      <c r="AD376" s="2">
        <f t="shared" si="251"/>
        <v>0.38903441604997124</v>
      </c>
      <c r="AE376" s="3">
        <f t="shared" si="252"/>
        <v>6.7899314636454709E-3</v>
      </c>
      <c r="AF376" s="3">
        <f t="shared" si="253"/>
        <v>6377992.9743308043</v>
      </c>
      <c r="AG376" s="2">
        <f t="shared" si="254"/>
        <v>43306.800700285261</v>
      </c>
      <c r="AH376" s="2">
        <f t="shared" si="241"/>
        <v>-3.1579823657784867</v>
      </c>
      <c r="AI376" s="2">
        <f t="shared" si="242"/>
        <v>465.09067897649788</v>
      </c>
      <c r="AJ376" s="1">
        <f t="shared" si="243"/>
        <v>-20410074.197027031</v>
      </c>
      <c r="AK376" s="1">
        <f t="shared" si="244"/>
        <v>-1142907.3496669955</v>
      </c>
      <c r="AL376" s="1">
        <f t="shared" si="263"/>
        <v>20442048.966237985</v>
      </c>
      <c r="AM376" s="1">
        <f t="shared" si="264"/>
        <v>-20710221.22269623</v>
      </c>
      <c r="AN376" s="1">
        <f t="shared" si="265"/>
        <v>-1099600.5489667102</v>
      </c>
      <c r="AO376" s="2">
        <f t="shared" si="255"/>
        <v>3.1579823657784867</v>
      </c>
      <c r="AP376" s="2">
        <f t="shared" si="256"/>
        <v>-465.09067897649788</v>
      </c>
      <c r="AQ376" s="2">
        <f t="shared" si="257"/>
        <v>483.84949328360085</v>
      </c>
      <c r="AR376" s="1">
        <f t="shared" si="258"/>
        <v>-4246.6925002287717</v>
      </c>
      <c r="AS376" s="2">
        <f t="shared" si="259"/>
        <v>487.00747564937933</v>
      </c>
      <c r="AT376" s="2">
        <f t="shared" si="260"/>
        <v>-4711.7831792052693</v>
      </c>
      <c r="AU376" s="2">
        <f t="shared" si="261"/>
        <v>4736.8847367420813</v>
      </c>
    </row>
    <row r="377" spans="4:47" x14ac:dyDescent="0.2">
      <c r="D377" s="11">
        <f t="shared" si="245"/>
        <v>187</v>
      </c>
      <c r="E377" s="12">
        <f t="shared" si="246"/>
        <v>3.2637657012293961</v>
      </c>
      <c r="F377" s="13">
        <f t="shared" si="223"/>
        <v>-10311065.696325874</v>
      </c>
      <c r="G377" s="13">
        <f t="shared" si="224"/>
        <v>-14021425.696325874</v>
      </c>
      <c r="H377" s="13">
        <f t="shared" si="225"/>
        <v>-14021.425696325874</v>
      </c>
      <c r="I377" s="13">
        <f t="shared" si="226"/>
        <v>-1183779.0858593343</v>
      </c>
      <c r="J377" s="12">
        <f t="shared" si="247"/>
        <v>-1183.7790858593344</v>
      </c>
      <c r="K377" s="13">
        <f t="shared" si="227"/>
        <v>14071308.094193144</v>
      </c>
      <c r="L377" s="13">
        <f t="shared" si="228"/>
        <v>4275.9522137399781</v>
      </c>
      <c r="M377" s="12">
        <f t="shared" si="229"/>
        <v>521.1074887202775</v>
      </c>
      <c r="N377" s="13">
        <f t="shared" si="230"/>
        <v>-4244.079914349807</v>
      </c>
      <c r="O377" s="12">
        <f t="shared" si="231"/>
        <v>62.679208570018346</v>
      </c>
      <c r="P377" s="13">
        <f t="shared" si="232"/>
        <v>521107.4887202775</v>
      </c>
      <c r="Q377" s="13">
        <f t="shared" si="233"/>
        <v>-4244079.9143498074</v>
      </c>
      <c r="R377" s="13">
        <f t="shared" si="248"/>
        <v>4275952.2137399791</v>
      </c>
      <c r="S377" s="1">
        <f t="shared" si="234"/>
        <v>-13884762.752987595</v>
      </c>
      <c r="T377" s="1">
        <f t="shared" si="262"/>
        <v>-1818577.3677066015</v>
      </c>
      <c r="U377" s="3">
        <f t="shared" si="235"/>
        <v>14003351.754101098</v>
      </c>
      <c r="V377" s="14">
        <f t="shared" si="266"/>
        <v>60124927314956.648</v>
      </c>
      <c r="W377" s="14">
        <f t="shared" si="236"/>
        <v>9141883667.0939102</v>
      </c>
      <c r="X377" s="14">
        <f t="shared" si="237"/>
        <v>-28325327142</v>
      </c>
      <c r="Y377" s="14">
        <f t="shared" si="249"/>
        <v>-19183443474.90609</v>
      </c>
      <c r="Z377" s="12">
        <f t="shared" si="238"/>
        <v>84.863111942398916</v>
      </c>
      <c r="AA377" s="13">
        <f t="shared" si="250"/>
        <v>596458444.76570141</v>
      </c>
      <c r="AB377" s="12">
        <f t="shared" si="239"/>
        <v>19</v>
      </c>
      <c r="AC377" s="14">
        <f t="shared" si="240"/>
        <v>31392549</v>
      </c>
      <c r="AD377" s="2">
        <f t="shared" si="251"/>
        <v>0.3904199181877312</v>
      </c>
      <c r="AE377" s="3">
        <f t="shared" si="252"/>
        <v>6.8141130377428021E-3</v>
      </c>
      <c r="AF377" s="3">
        <f t="shared" si="253"/>
        <v>6377991.9252394345</v>
      </c>
      <c r="AG377" s="2">
        <f t="shared" si="254"/>
        <v>43461.030597309473</v>
      </c>
      <c r="AH377" s="2">
        <f t="shared" si="241"/>
        <v>-3.1692289895697288</v>
      </c>
      <c r="AI377" s="2">
        <f t="shared" si="242"/>
        <v>465.09060247553276</v>
      </c>
      <c r="AJ377" s="1">
        <f t="shared" si="243"/>
        <v>-20399417.621565308</v>
      </c>
      <c r="AK377" s="1">
        <f t="shared" si="244"/>
        <v>-1227240.1164566439</v>
      </c>
      <c r="AL377" s="1">
        <f t="shared" si="263"/>
        <v>20436299.997858461</v>
      </c>
      <c r="AM377" s="1">
        <f t="shared" si="264"/>
        <v>-20699565.696325876</v>
      </c>
      <c r="AN377" s="1">
        <f t="shared" si="265"/>
        <v>-1183779.0858593343</v>
      </c>
      <c r="AO377" s="2">
        <f t="shared" si="255"/>
        <v>3.1692289895697288</v>
      </c>
      <c r="AP377" s="2">
        <f t="shared" si="256"/>
        <v>-465.09060247553276</v>
      </c>
      <c r="AQ377" s="2">
        <f t="shared" si="257"/>
        <v>521.1074887202775</v>
      </c>
      <c r="AR377" s="1">
        <f t="shared" si="258"/>
        <v>-4244.079914349807</v>
      </c>
      <c r="AS377" s="2">
        <f t="shared" si="259"/>
        <v>524.27671770984728</v>
      </c>
      <c r="AT377" s="2">
        <f t="shared" si="260"/>
        <v>-4709.1705168253402</v>
      </c>
      <c r="AU377" s="2">
        <f t="shared" si="261"/>
        <v>4738.2647702792683</v>
      </c>
    </row>
    <row r="378" spans="4:47" x14ac:dyDescent="0.2">
      <c r="D378" s="11">
        <f t="shared" si="245"/>
        <v>187.5</v>
      </c>
      <c r="E378" s="12">
        <f t="shared" si="246"/>
        <v>3.2724923474893677</v>
      </c>
      <c r="F378" s="13">
        <f t="shared" si="223"/>
        <v>-10299624.942381831</v>
      </c>
      <c r="G378" s="13">
        <f t="shared" si="224"/>
        <v>-14009984.942381831</v>
      </c>
      <c r="H378" s="13">
        <f t="shared" si="225"/>
        <v>-14009.98494238183</v>
      </c>
      <c r="I378" s="13">
        <f t="shared" si="226"/>
        <v>-1267867.473391383</v>
      </c>
      <c r="J378" s="12">
        <f t="shared" si="247"/>
        <v>-1267.8674733913829</v>
      </c>
      <c r="K378" s="13">
        <f t="shared" si="227"/>
        <v>14067237.327060686</v>
      </c>
      <c r="L378" s="13">
        <f t="shared" si="228"/>
        <v>4277.8687287284238</v>
      </c>
      <c r="M378" s="12">
        <f t="shared" si="229"/>
        <v>558.37391597815304</v>
      </c>
      <c r="N378" s="13">
        <f t="shared" si="230"/>
        <v>-4241.270968729511</v>
      </c>
      <c r="O378" s="12">
        <f t="shared" si="231"/>
        <v>62.725448072471707</v>
      </c>
      <c r="P378" s="13">
        <f t="shared" si="232"/>
        <v>558373.915978153</v>
      </c>
      <c r="Q378" s="13">
        <f t="shared" si="233"/>
        <v>-4241270.9687295109</v>
      </c>
      <c r="R378" s="13">
        <f t="shared" si="248"/>
        <v>4277868.7287284238</v>
      </c>
      <c r="S378" s="1">
        <f t="shared" si="234"/>
        <v>-13861147.546379631</v>
      </c>
      <c r="T378" s="1">
        <f t="shared" si="262"/>
        <v>-1946599.4472852452</v>
      </c>
      <c r="U378" s="3">
        <f t="shared" si="235"/>
        <v>13997166.167145308</v>
      </c>
      <c r="V378" s="14">
        <f t="shared" si="266"/>
        <v>60128086534520.523</v>
      </c>
      <c r="W378" s="14">
        <f t="shared" si="236"/>
        <v>9150080430.1162701</v>
      </c>
      <c r="X378" s="14">
        <f t="shared" si="237"/>
        <v>-28333523905</v>
      </c>
      <c r="Y378" s="14">
        <f t="shared" si="249"/>
        <v>-19183443474.883728</v>
      </c>
      <c r="Z378" s="12">
        <f t="shared" si="238"/>
        <v>84.876861311568348</v>
      </c>
      <c r="AA378" s="13">
        <f t="shared" si="250"/>
        <v>596291201.47494793</v>
      </c>
      <c r="AB378" s="12">
        <f t="shared" si="239"/>
        <v>19</v>
      </c>
      <c r="AC378" s="14">
        <f t="shared" si="240"/>
        <v>31383747</v>
      </c>
      <c r="AD378" s="2">
        <f t="shared" si="251"/>
        <v>0.39180542032549115</v>
      </c>
      <c r="AE378" s="3">
        <f t="shared" si="252"/>
        <v>6.8382946118401332E-3</v>
      </c>
      <c r="AF378" s="3">
        <f t="shared" si="253"/>
        <v>6377990.8724185415</v>
      </c>
      <c r="AG378" s="2">
        <f t="shared" si="254"/>
        <v>43615.260468919914</v>
      </c>
      <c r="AH378" s="2">
        <f t="shared" si="241"/>
        <v>-3.1804756115077688</v>
      </c>
      <c r="AI378" s="2">
        <f t="shared" si="242"/>
        <v>465.09052570260661</v>
      </c>
      <c r="AJ378" s="1">
        <f t="shared" si="243"/>
        <v>-20387975.814800374</v>
      </c>
      <c r="AK378" s="1">
        <f t="shared" si="244"/>
        <v>-1311482.7338603029</v>
      </c>
      <c r="AL378" s="1">
        <f t="shared" si="263"/>
        <v>20430113.675310247</v>
      </c>
      <c r="AM378" s="1">
        <f t="shared" si="264"/>
        <v>-20688124.942381829</v>
      </c>
      <c r="AN378" s="1">
        <f t="shared" si="265"/>
        <v>-1267867.473391383</v>
      </c>
      <c r="AO378" s="2">
        <f t="shared" si="255"/>
        <v>3.1804756115077688</v>
      </c>
      <c r="AP378" s="2">
        <f t="shared" si="256"/>
        <v>-465.09052570260661</v>
      </c>
      <c r="AQ378" s="2">
        <f t="shared" si="257"/>
        <v>558.37391597815304</v>
      </c>
      <c r="AR378" s="1">
        <f t="shared" si="258"/>
        <v>-4241.270968729511</v>
      </c>
      <c r="AS378" s="2">
        <f t="shared" si="259"/>
        <v>561.55439158966078</v>
      </c>
      <c r="AT378" s="2">
        <f t="shared" si="260"/>
        <v>-4706.361494432118</v>
      </c>
      <c r="AU378" s="2">
        <f t="shared" si="261"/>
        <v>4739.7449141263869</v>
      </c>
    </row>
    <row r="379" spans="4:47" x14ac:dyDescent="0.2">
      <c r="D379" s="11">
        <f t="shared" si="245"/>
        <v>188</v>
      </c>
      <c r="E379" s="12">
        <f t="shared" si="246"/>
        <v>3.2812189937493397</v>
      </c>
      <c r="F379" s="13">
        <f t="shared" si="223"/>
        <v>-10287399.832121802</v>
      </c>
      <c r="G379" s="13">
        <f t="shared" si="224"/>
        <v>-13997759.832121802</v>
      </c>
      <c r="H379" s="13">
        <f t="shared" si="225"/>
        <v>-13997.759832121803</v>
      </c>
      <c r="I379" s="13">
        <f t="shared" si="226"/>
        <v>-1351859.3079066104</v>
      </c>
      <c r="J379" s="12">
        <f t="shared" si="247"/>
        <v>-1351.8593079066104</v>
      </c>
      <c r="K379" s="13">
        <f t="shared" si="227"/>
        <v>14062887.466880204</v>
      </c>
      <c r="L379" s="13">
        <f t="shared" si="228"/>
        <v>4279.9169174934041</v>
      </c>
      <c r="M379" s="12">
        <f t="shared" si="229"/>
        <v>595.64930925900217</v>
      </c>
      <c r="N379" s="13">
        <f t="shared" si="230"/>
        <v>-4238.2650602605681</v>
      </c>
      <c r="O379" s="12">
        <f t="shared" si="231"/>
        <v>62.774891416825916</v>
      </c>
      <c r="P379" s="13">
        <f t="shared" si="232"/>
        <v>595649.30925900221</v>
      </c>
      <c r="Q379" s="13">
        <f t="shared" si="233"/>
        <v>-4238265.0602605678</v>
      </c>
      <c r="R379" s="13">
        <f t="shared" si="248"/>
        <v>4279916.9174934039</v>
      </c>
      <c r="S379" s="1">
        <f t="shared" si="234"/>
        <v>-13835944.394784607</v>
      </c>
      <c r="T379" s="1">
        <f t="shared" si="262"/>
        <v>-2074236.6525551057</v>
      </c>
      <c r="U379" s="3">
        <f t="shared" si="235"/>
        <v>13990561.639418719</v>
      </c>
      <c r="V379" s="14">
        <f t="shared" si="266"/>
        <v>60131450481370.586</v>
      </c>
      <c r="W379" s="14">
        <f t="shared" si="236"/>
        <v>9158844410.3231201</v>
      </c>
      <c r="X379" s="14">
        <f t="shared" si="237"/>
        <v>-28342287886</v>
      </c>
      <c r="Y379" s="14">
        <f t="shared" si="249"/>
        <v>-19183443475.67688</v>
      </c>
      <c r="Z379" s="12">
        <f t="shared" si="238"/>
        <v>84.891501679275166</v>
      </c>
      <c r="AA379" s="13">
        <f t="shared" si="250"/>
        <v>596112078.24933839</v>
      </c>
      <c r="AB379" s="12">
        <f t="shared" si="239"/>
        <v>19</v>
      </c>
      <c r="AC379" s="14">
        <f t="shared" si="240"/>
        <v>31374319</v>
      </c>
      <c r="AD379" s="2">
        <f t="shared" si="251"/>
        <v>0.3931909224632511</v>
      </c>
      <c r="AE379" s="3">
        <f t="shared" si="252"/>
        <v>6.8624761859374644E-3</v>
      </c>
      <c r="AF379" s="3">
        <f t="shared" si="253"/>
        <v>6377989.8158681281</v>
      </c>
      <c r="AG379" s="2">
        <f t="shared" si="254"/>
        <v>43769.4903150264</v>
      </c>
      <c r="AH379" s="2">
        <f t="shared" si="241"/>
        <v>-3.1917222315860307</v>
      </c>
      <c r="AI379" s="2">
        <f t="shared" si="242"/>
        <v>465.09044865771943</v>
      </c>
      <c r="AJ379" s="1">
        <f t="shared" si="243"/>
        <v>-20375749.647989929</v>
      </c>
      <c r="AK379" s="1">
        <f t="shared" si="244"/>
        <v>-1395628.7982216368</v>
      </c>
      <c r="AL379" s="1">
        <f t="shared" si="263"/>
        <v>20423490.236979261</v>
      </c>
      <c r="AM379" s="1">
        <f t="shared" si="264"/>
        <v>-20675899.832121804</v>
      </c>
      <c r="AN379" s="1">
        <f t="shared" si="265"/>
        <v>-1351859.3079066104</v>
      </c>
      <c r="AO379" s="2">
        <f t="shared" si="255"/>
        <v>3.1917222315860307</v>
      </c>
      <c r="AP379" s="2">
        <f t="shared" si="256"/>
        <v>-465.09044865771943</v>
      </c>
      <c r="AQ379" s="2">
        <f t="shared" si="257"/>
        <v>595.64930925900217</v>
      </c>
      <c r="AR379" s="1">
        <f t="shared" si="258"/>
        <v>-4238.2650602605681</v>
      </c>
      <c r="AS379" s="2">
        <f t="shared" si="259"/>
        <v>598.84103149058819</v>
      </c>
      <c r="AT379" s="2">
        <f t="shared" si="260"/>
        <v>-4703.3555089182873</v>
      </c>
      <c r="AU379" s="2">
        <f t="shared" si="261"/>
        <v>4741.3250916034767</v>
      </c>
    </row>
    <row r="380" spans="4:47" x14ac:dyDescent="0.2">
      <c r="D380" s="11">
        <f t="shared" si="245"/>
        <v>188.5</v>
      </c>
      <c r="E380" s="12">
        <f t="shared" si="246"/>
        <v>3.2899456400093112</v>
      </c>
      <c r="F380" s="13">
        <f t="shared" si="223"/>
        <v>-10274391.296535272</v>
      </c>
      <c r="G380" s="13">
        <f t="shared" si="224"/>
        <v>-13984751.296535272</v>
      </c>
      <c r="H380" s="13">
        <f t="shared" si="225"/>
        <v>-13984.751296535273</v>
      </c>
      <c r="I380" s="13">
        <f t="shared" si="226"/>
        <v>-1435748.1931015893</v>
      </c>
      <c r="J380" s="12">
        <f t="shared" si="247"/>
        <v>-1435.7481931015893</v>
      </c>
      <c r="K380" s="13">
        <f t="shared" si="227"/>
        <v>14058258.843112096</v>
      </c>
      <c r="L380" s="13">
        <f t="shared" si="228"/>
        <v>4282.0966807784471</v>
      </c>
      <c r="M380" s="12">
        <f t="shared" si="229"/>
        <v>632.93418878592263</v>
      </c>
      <c r="N380" s="13">
        <f t="shared" si="230"/>
        <v>-4235.0615457392942</v>
      </c>
      <c r="O380" s="12">
        <f t="shared" si="231"/>
        <v>62.827541593093571</v>
      </c>
      <c r="P380" s="13">
        <f t="shared" si="232"/>
        <v>632934.1887859226</v>
      </c>
      <c r="Q380" s="13">
        <f t="shared" si="233"/>
        <v>-4235061.545739294</v>
      </c>
      <c r="R380" s="13">
        <f t="shared" si="248"/>
        <v>4282096.6807784466</v>
      </c>
      <c r="S380" s="1">
        <f t="shared" si="234"/>
        <v>-13809161.324596245</v>
      </c>
      <c r="T380" s="1">
        <f t="shared" si="262"/>
        <v>-2201464.4243377363</v>
      </c>
      <c r="U380" s="3">
        <f t="shared" si="235"/>
        <v>13983539.68422693</v>
      </c>
      <c r="V380" s="14">
        <f t="shared" si="266"/>
        <v>60135016560585.875</v>
      </c>
      <c r="W380" s="14">
        <f t="shared" si="236"/>
        <v>9168175991.7668953</v>
      </c>
      <c r="X380" s="14">
        <f t="shared" si="237"/>
        <v>-28351619467</v>
      </c>
      <c r="Y380" s="14">
        <f t="shared" si="249"/>
        <v>-19183443475.233105</v>
      </c>
      <c r="Z380" s="12">
        <f t="shared" si="238"/>
        <v>84.907028126273929</v>
      </c>
      <c r="AA380" s="13">
        <f t="shared" si="250"/>
        <v>595921088.72931921</v>
      </c>
      <c r="AB380" s="12">
        <f t="shared" si="239"/>
        <v>19</v>
      </c>
      <c r="AC380" s="14">
        <f t="shared" si="240"/>
        <v>31364267</v>
      </c>
      <c r="AD380" s="2">
        <f t="shared" si="251"/>
        <v>0.39457642460101106</v>
      </c>
      <c r="AE380" s="3">
        <f t="shared" si="252"/>
        <v>6.8866577600347955E-3</v>
      </c>
      <c r="AF380" s="3">
        <f t="shared" si="253"/>
        <v>6377988.7555881953</v>
      </c>
      <c r="AG380" s="2">
        <f t="shared" si="254"/>
        <v>43923.72013553873</v>
      </c>
      <c r="AH380" s="2">
        <f t="shared" si="241"/>
        <v>-3.2029688497979381</v>
      </c>
      <c r="AI380" s="2">
        <f t="shared" si="242"/>
        <v>465.09037134087134</v>
      </c>
      <c r="AJ380" s="1">
        <f t="shared" si="243"/>
        <v>-20362740.052123468</v>
      </c>
      <c r="AK380" s="1">
        <f t="shared" si="244"/>
        <v>-1479671.9132371282</v>
      </c>
      <c r="AL380" s="1">
        <f t="shared" si="263"/>
        <v>20416429.937703997</v>
      </c>
      <c r="AM380" s="1">
        <f t="shared" si="264"/>
        <v>-20662891.296535272</v>
      </c>
      <c r="AN380" s="1">
        <f t="shared" si="265"/>
        <v>-1435748.1931015893</v>
      </c>
      <c r="AO380" s="2">
        <f t="shared" si="255"/>
        <v>3.2029688497979381</v>
      </c>
      <c r="AP380" s="2">
        <f t="shared" si="256"/>
        <v>-465.09037134087134</v>
      </c>
      <c r="AQ380" s="2">
        <f t="shared" si="257"/>
        <v>632.93418878592263</v>
      </c>
      <c r="AR380" s="1">
        <f t="shared" si="258"/>
        <v>-4235.0615457392942</v>
      </c>
      <c r="AS380" s="2">
        <f t="shared" si="259"/>
        <v>636.13715763572054</v>
      </c>
      <c r="AT380" s="2">
        <f t="shared" si="260"/>
        <v>-4700.1519170801657</v>
      </c>
      <c r="AU380" s="2">
        <f t="shared" si="261"/>
        <v>4743.005221055234</v>
      </c>
    </row>
    <row r="381" spans="4:47" x14ac:dyDescent="0.2">
      <c r="D381" s="11">
        <f t="shared" si="245"/>
        <v>189</v>
      </c>
      <c r="E381" s="12">
        <f t="shared" si="246"/>
        <v>3.2986722862692828</v>
      </c>
      <c r="F381" s="13">
        <f t="shared" si="223"/>
        <v>-10260600.326272588</v>
      </c>
      <c r="G381" s="13">
        <f t="shared" si="224"/>
        <v>-13970960.326272588</v>
      </c>
      <c r="H381" s="13">
        <f t="shared" si="225"/>
        <v>-13970.960326272589</v>
      </c>
      <c r="I381" s="13">
        <f t="shared" si="226"/>
        <v>-1519527.7405129333</v>
      </c>
      <c r="J381" s="12">
        <f t="shared" si="247"/>
        <v>-1519.5277405129334</v>
      </c>
      <c r="K381" s="13">
        <f t="shared" si="227"/>
        <v>14053351.806329727</v>
      </c>
      <c r="L381" s="13">
        <f t="shared" si="228"/>
        <v>4284.4079131398003</v>
      </c>
      <c r="M381" s="12">
        <f t="shared" si="229"/>
        <v>670.22905990615629</v>
      </c>
      <c r="N381" s="13">
        <f t="shared" si="230"/>
        <v>-4231.6597421617262</v>
      </c>
      <c r="O381" s="12">
        <f t="shared" si="231"/>
        <v>62.883401786702059</v>
      </c>
      <c r="P381" s="13">
        <f t="shared" si="232"/>
        <v>670229.05990615627</v>
      </c>
      <c r="Q381" s="13">
        <f t="shared" si="233"/>
        <v>-4231659.7421617266</v>
      </c>
      <c r="R381" s="13">
        <f t="shared" si="248"/>
        <v>4284407.9131398005</v>
      </c>
      <c r="S381" s="1">
        <f t="shared" si="234"/>
        <v>-13780806.844487116</v>
      </c>
      <c r="T381" s="1">
        <f t="shared" si="262"/>
        <v>-2328258.4118374395</v>
      </c>
      <c r="U381" s="3">
        <f t="shared" si="235"/>
        <v>13976101.907089641</v>
      </c>
      <c r="V381" s="14">
        <f t="shared" si="266"/>
        <v>60138782021051.688</v>
      </c>
      <c r="W381" s="14">
        <f t="shared" si="236"/>
        <v>9178075583.0874691</v>
      </c>
      <c r="X381" s="14">
        <f t="shared" si="237"/>
        <v>-28361519058</v>
      </c>
      <c r="Y381" s="14">
        <f t="shared" si="249"/>
        <v>-19183443474.912529</v>
      </c>
      <c r="Z381" s="12">
        <f t="shared" si="238"/>
        <v>84.923435438400332</v>
      </c>
      <c r="AA381" s="13">
        <f t="shared" si="250"/>
        <v>595718247.45984876</v>
      </c>
      <c r="AB381" s="12">
        <f t="shared" si="239"/>
        <v>19</v>
      </c>
      <c r="AC381" s="14">
        <f t="shared" si="240"/>
        <v>31353591</v>
      </c>
      <c r="AD381" s="2">
        <f t="shared" si="251"/>
        <v>0.39596192673877101</v>
      </c>
      <c r="AE381" s="3">
        <f t="shared" si="252"/>
        <v>6.9108393341321276E-3</v>
      </c>
      <c r="AF381" s="3">
        <f t="shared" si="253"/>
        <v>6377987.6915787421</v>
      </c>
      <c r="AG381" s="2">
        <f t="shared" si="254"/>
        <v>44077.94993036674</v>
      </c>
      <c r="AH381" s="2">
        <f t="shared" si="241"/>
        <v>-3.2142154661369138</v>
      </c>
      <c r="AI381" s="2">
        <f t="shared" si="242"/>
        <v>465.09029375206228</v>
      </c>
      <c r="AJ381" s="1">
        <f t="shared" si="243"/>
        <v>-20348948.01785133</v>
      </c>
      <c r="AK381" s="1">
        <f t="shared" si="244"/>
        <v>-1563605.6904433002</v>
      </c>
      <c r="AL381" s="1">
        <f t="shared" si="263"/>
        <v>20408933.048751038</v>
      </c>
      <c r="AM381" s="1">
        <f t="shared" si="264"/>
        <v>-20649100.326272588</v>
      </c>
      <c r="AN381" s="1">
        <f t="shared" si="265"/>
        <v>-1519527.7405129333</v>
      </c>
      <c r="AO381" s="2">
        <f t="shared" si="255"/>
        <v>3.2142154661369138</v>
      </c>
      <c r="AP381" s="2">
        <f t="shared" si="256"/>
        <v>-465.09029375206228</v>
      </c>
      <c r="AQ381" s="2">
        <f t="shared" si="257"/>
        <v>670.22905990615629</v>
      </c>
      <c r="AR381" s="1">
        <f t="shared" si="258"/>
        <v>-4231.6597421617262</v>
      </c>
      <c r="AS381" s="2">
        <f t="shared" si="259"/>
        <v>673.44327537229321</v>
      </c>
      <c r="AT381" s="2">
        <f t="shared" si="260"/>
        <v>-4696.7500359137885</v>
      </c>
      <c r="AU381" s="2">
        <f t="shared" si="261"/>
        <v>4744.7852158975893</v>
      </c>
    </row>
    <row r="382" spans="4:47" x14ac:dyDescent="0.2">
      <c r="D382" s="11">
        <f t="shared" si="245"/>
        <v>189.5</v>
      </c>
      <c r="E382" s="12">
        <f t="shared" si="246"/>
        <v>3.3073989325292543</v>
      </c>
      <c r="F382" s="13">
        <f t="shared" si="223"/>
        <v>-10246027.971569529</v>
      </c>
      <c r="G382" s="13">
        <f t="shared" si="224"/>
        <v>-13956387.971569529</v>
      </c>
      <c r="H382" s="13">
        <f t="shared" si="225"/>
        <v>-13956.387971569529</v>
      </c>
      <c r="I382" s="13">
        <f t="shared" si="226"/>
        <v>-1603191.5700037496</v>
      </c>
      <c r="J382" s="12">
        <f t="shared" si="247"/>
        <v>-1603.1915700037496</v>
      </c>
      <c r="K382" s="13">
        <f t="shared" si="227"/>
        <v>14048166.728192747</v>
      </c>
      <c r="L382" s="13">
        <f t="shared" si="228"/>
        <v>4286.8505029860307</v>
      </c>
      <c r="M382" s="12">
        <f t="shared" si="229"/>
        <v>707.53441220048546</v>
      </c>
      <c r="N382" s="13">
        <f t="shared" si="230"/>
        <v>-4228.0589270377604</v>
      </c>
      <c r="O382" s="12">
        <f t="shared" si="231"/>
        <v>62.942475378951755</v>
      </c>
      <c r="P382" s="13">
        <f t="shared" si="232"/>
        <v>707534.41220048547</v>
      </c>
      <c r="Q382" s="13">
        <f t="shared" si="233"/>
        <v>-4228058.9270377606</v>
      </c>
      <c r="R382" s="13">
        <f t="shared" si="248"/>
        <v>4286850.5029860307</v>
      </c>
      <c r="S382" s="1">
        <f t="shared" si="234"/>
        <v>-13750889.938935043</v>
      </c>
      <c r="T382" s="1">
        <f t="shared" si="262"/>
        <v>-2454594.4843292064</v>
      </c>
      <c r="U382" s="3">
        <f t="shared" si="235"/>
        <v>13968250.004750215</v>
      </c>
      <c r="V382" s="14">
        <f t="shared" si="266"/>
        <v>60142743957524.344</v>
      </c>
      <c r="W382" s="14">
        <f t="shared" si="236"/>
        <v>9188543617.4757919</v>
      </c>
      <c r="X382" s="14">
        <f t="shared" si="237"/>
        <v>-28371987093</v>
      </c>
      <c r="Y382" s="14">
        <f t="shared" si="249"/>
        <v>-19183443475.524208</v>
      </c>
      <c r="Z382" s="12">
        <f t="shared" si="238"/>
        <v>84.940718108870925</v>
      </c>
      <c r="AA382" s="13">
        <f t="shared" si="250"/>
        <v>595503569.88806045</v>
      </c>
      <c r="AB382" s="12">
        <f t="shared" si="239"/>
        <v>19</v>
      </c>
      <c r="AC382" s="14">
        <f t="shared" si="240"/>
        <v>31342293</v>
      </c>
      <c r="AD382" s="2">
        <f t="shared" si="251"/>
        <v>0.39734742887653096</v>
      </c>
      <c r="AE382" s="3">
        <f t="shared" si="252"/>
        <v>6.9350209082294587E-3</v>
      </c>
      <c r="AF382" s="3">
        <f t="shared" si="253"/>
        <v>6377986.6238397714</v>
      </c>
      <c r="AG382" s="2">
        <f t="shared" si="254"/>
        <v>44232.17969942023</v>
      </c>
      <c r="AH382" s="2">
        <f t="shared" si="241"/>
        <v>-3.2254620805963814</v>
      </c>
      <c r="AI382" s="2">
        <f t="shared" si="242"/>
        <v>465.09021589129247</v>
      </c>
      <c r="AJ382" s="1">
        <f t="shared" si="243"/>
        <v>-20334374.5954093</v>
      </c>
      <c r="AK382" s="1">
        <f t="shared" si="244"/>
        <v>-1647423.7497031698</v>
      </c>
      <c r="AL382" s="1">
        <f t="shared" si="263"/>
        <v>20400999.857789155</v>
      </c>
      <c r="AM382" s="1">
        <f t="shared" si="264"/>
        <v>-20634527.971569531</v>
      </c>
      <c r="AN382" s="1">
        <f t="shared" si="265"/>
        <v>-1603191.5700037496</v>
      </c>
      <c r="AO382" s="2">
        <f t="shared" si="255"/>
        <v>3.2254620805963814</v>
      </c>
      <c r="AP382" s="2">
        <f t="shared" si="256"/>
        <v>-465.09021589129247</v>
      </c>
      <c r="AQ382" s="2">
        <f t="shared" si="257"/>
        <v>707.53441220048546</v>
      </c>
      <c r="AR382" s="1">
        <f t="shared" si="258"/>
        <v>-4228.0589270377604</v>
      </c>
      <c r="AS382" s="2">
        <f t="shared" si="259"/>
        <v>710.75987428108181</v>
      </c>
      <c r="AT382" s="2">
        <f t="shared" si="260"/>
        <v>-4693.1491429290527</v>
      </c>
      <c r="AU382" s="2">
        <f t="shared" si="261"/>
        <v>4746.6649846669989</v>
      </c>
    </row>
    <row r="383" spans="4:47" x14ac:dyDescent="0.2">
      <c r="D383" s="11">
        <f t="shared" si="245"/>
        <v>190</v>
      </c>
      <c r="E383" s="12">
        <f t="shared" si="246"/>
        <v>3.3161255787892263</v>
      </c>
      <c r="F383" s="13">
        <f t="shared" si="223"/>
        <v>-10230675.342167323</v>
      </c>
      <c r="G383" s="13">
        <f t="shared" si="224"/>
        <v>-13941035.342167323</v>
      </c>
      <c r="H383" s="13">
        <f t="shared" si="225"/>
        <v>-13941.035342167324</v>
      </c>
      <c r="I383" s="13">
        <f t="shared" si="226"/>
        <v>-1686733.3102495046</v>
      </c>
      <c r="J383" s="12">
        <f t="shared" si="247"/>
        <v>-1686.7333102495047</v>
      </c>
      <c r="K383" s="13">
        <f t="shared" si="227"/>
        <v>14042704.001418801</v>
      </c>
      <c r="L383" s="13">
        <f t="shared" si="228"/>
        <v>4289.4243326197156</v>
      </c>
      <c r="M383" s="12">
        <f t="shared" si="229"/>
        <v>744.85071859960328</v>
      </c>
      <c r="N383" s="13">
        <f t="shared" si="230"/>
        <v>-4224.2583387231125</v>
      </c>
      <c r="O383" s="12">
        <f t="shared" si="231"/>
        <v>63.004765947498072</v>
      </c>
      <c r="P383" s="13">
        <f t="shared" si="232"/>
        <v>744850.71859960328</v>
      </c>
      <c r="Q383" s="13">
        <f t="shared" si="233"/>
        <v>-4224258.3387231128</v>
      </c>
      <c r="R383" s="13">
        <f t="shared" si="248"/>
        <v>4289424.3326197164</v>
      </c>
      <c r="S383" s="1">
        <f t="shared" si="234"/>
        <v>-13719420.061414337</v>
      </c>
      <c r="T383" s="1">
        <f t="shared" si="262"/>
        <v>-2580448.7426134087</v>
      </c>
      <c r="U383" s="3">
        <f t="shared" si="235"/>
        <v>13959985.764132902</v>
      </c>
      <c r="V383" s="14">
        <f t="shared" si="266"/>
        <v>60146899312809.172</v>
      </c>
      <c r="W383" s="14">
        <f t="shared" si="236"/>
        <v>9199580552.635046</v>
      </c>
      <c r="X383" s="14">
        <f t="shared" si="237"/>
        <v>-28383024028</v>
      </c>
      <c r="Y383" s="14">
        <f t="shared" si="249"/>
        <v>-19183443475.364952</v>
      </c>
      <c r="Z383" s="12">
        <f t="shared" si="238"/>
        <v>84.958870340661065</v>
      </c>
      <c r="AA383" s="13">
        <f t="shared" si="250"/>
        <v>595277072.36242473</v>
      </c>
      <c r="AB383" s="12">
        <f t="shared" si="239"/>
        <v>19</v>
      </c>
      <c r="AC383" s="14">
        <f t="shared" si="240"/>
        <v>31330372</v>
      </c>
      <c r="AD383" s="2">
        <f t="shared" si="251"/>
        <v>0.39873293101429091</v>
      </c>
      <c r="AE383" s="3">
        <f t="shared" si="252"/>
        <v>6.9592024823267899E-3</v>
      </c>
      <c r="AF383" s="3">
        <f t="shared" si="253"/>
        <v>6377985.5523712812</v>
      </c>
      <c r="AG383" s="2">
        <f t="shared" si="254"/>
        <v>44386.409442609016</v>
      </c>
      <c r="AH383" s="2">
        <f t="shared" si="241"/>
        <v>-3.2367086931697653</v>
      </c>
      <c r="AI383" s="2">
        <f t="shared" si="242"/>
        <v>465.09013775856175</v>
      </c>
      <c r="AJ383" s="1">
        <f t="shared" si="243"/>
        <v>-20319020.894538604</v>
      </c>
      <c r="AK383" s="1">
        <f t="shared" si="244"/>
        <v>-1731119.7196921136</v>
      </c>
      <c r="AL383" s="1">
        <f t="shared" si="263"/>
        <v>20392630.66886181</v>
      </c>
      <c r="AM383" s="1">
        <f t="shared" si="264"/>
        <v>-20619175.342167325</v>
      </c>
      <c r="AN383" s="1">
        <f t="shared" si="265"/>
        <v>-1686733.3102495046</v>
      </c>
      <c r="AO383" s="2">
        <f t="shared" si="255"/>
        <v>3.2367086931697653</v>
      </c>
      <c r="AP383" s="2">
        <f t="shared" si="256"/>
        <v>-465.09013775856175</v>
      </c>
      <c r="AQ383" s="2">
        <f t="shared" si="257"/>
        <v>744.85071859960328</v>
      </c>
      <c r="AR383" s="1">
        <f t="shared" si="258"/>
        <v>-4224.2583387231125</v>
      </c>
      <c r="AS383" s="2">
        <f t="shared" si="259"/>
        <v>748.0874272927731</v>
      </c>
      <c r="AT383" s="2">
        <f t="shared" si="260"/>
        <v>-4689.348476481674</v>
      </c>
      <c r="AU383" s="2">
        <f t="shared" si="261"/>
        <v>4748.6444310723582</v>
      </c>
    </row>
    <row r="384" spans="4:47" x14ac:dyDescent="0.2">
      <c r="D384" s="11">
        <f t="shared" si="245"/>
        <v>190.5</v>
      </c>
      <c r="E384" s="12">
        <f t="shared" si="246"/>
        <v>3.3248522250491979</v>
      </c>
      <c r="F384" s="13">
        <f t="shared" si="223"/>
        <v>-10214543.607228143</v>
      </c>
      <c r="G384" s="13">
        <f t="shared" si="224"/>
        <v>-13924903.607228143</v>
      </c>
      <c r="H384" s="13">
        <f t="shared" si="225"/>
        <v>-13924.903607228143</v>
      </c>
      <c r="I384" s="13">
        <f t="shared" si="226"/>
        <v>-1770146.5992232244</v>
      </c>
      <c r="J384" s="12">
        <f t="shared" si="247"/>
        <v>-1770.1465992232245</v>
      </c>
      <c r="K384" s="13">
        <f t="shared" si="227"/>
        <v>14036964.039753642</v>
      </c>
      <c r="L384" s="13">
        <f t="shared" si="228"/>
        <v>4292.1292782812061</v>
      </c>
      <c r="M384" s="12">
        <f t="shared" si="229"/>
        <v>782.17843450780754</v>
      </c>
      <c r="N384" s="13">
        <f t="shared" si="230"/>
        <v>-4220.2571767689305</v>
      </c>
      <c r="O384" s="12">
        <f t="shared" si="231"/>
        <v>63.070277266856941</v>
      </c>
      <c r="P384" s="13">
        <f t="shared" si="232"/>
        <v>782178.43450780748</v>
      </c>
      <c r="Q384" s="13">
        <f t="shared" si="233"/>
        <v>-4220257.1767689306</v>
      </c>
      <c r="R384" s="13">
        <f t="shared" si="248"/>
        <v>4292129.2782812063</v>
      </c>
      <c r="S384" s="1">
        <f t="shared" si="234"/>
        <v>-13686407.127261292</v>
      </c>
      <c r="T384" s="1">
        <f t="shared" si="262"/>
        <v>-2705797.5302261556</v>
      </c>
      <c r="U384" s="3">
        <f t="shared" si="235"/>
        <v>13951311.061248926</v>
      </c>
      <c r="V384" s="14">
        <f t="shared" si="266"/>
        <v>60151244880049.883</v>
      </c>
      <c r="W384" s="14">
        <f t="shared" si="236"/>
        <v>9211186870.7393742</v>
      </c>
      <c r="X384" s="14">
        <f t="shared" si="237"/>
        <v>-28394630346</v>
      </c>
      <c r="Y384" s="14">
        <f t="shared" si="249"/>
        <v>-19183443475.260628</v>
      </c>
      <c r="Z384" s="12">
        <f t="shared" si="238"/>
        <v>84.977886049037224</v>
      </c>
      <c r="AA384" s="13">
        <f t="shared" si="250"/>
        <v>595038772.13153744</v>
      </c>
      <c r="AB384" s="12">
        <f t="shared" si="239"/>
        <v>19</v>
      </c>
      <c r="AC384" s="14">
        <f t="shared" si="240"/>
        <v>31317830</v>
      </c>
      <c r="AD384" s="2">
        <f t="shared" si="251"/>
        <v>0.40011843315205087</v>
      </c>
      <c r="AE384" s="3">
        <f t="shared" si="252"/>
        <v>6.9833840564241211E-3</v>
      </c>
      <c r="AF384" s="3">
        <f t="shared" si="253"/>
        <v>6377984.4771732735</v>
      </c>
      <c r="AG384" s="2">
        <f t="shared" si="254"/>
        <v>44540.639159842911</v>
      </c>
      <c r="AH384" s="2">
        <f t="shared" si="241"/>
        <v>-3.247955303850488</v>
      </c>
      <c r="AI384" s="2">
        <f t="shared" si="242"/>
        <v>465.09005935387029</v>
      </c>
      <c r="AJ384" s="1">
        <f t="shared" si="243"/>
        <v>-20302888.084401418</v>
      </c>
      <c r="AK384" s="1">
        <f t="shared" si="244"/>
        <v>-1814687.2383830673</v>
      </c>
      <c r="AL384" s="1">
        <f t="shared" si="263"/>
        <v>20383825.802358091</v>
      </c>
      <c r="AM384" s="1">
        <f t="shared" si="264"/>
        <v>-20603043.607228145</v>
      </c>
      <c r="AN384" s="1">
        <f t="shared" si="265"/>
        <v>-1770146.5992232244</v>
      </c>
      <c r="AO384" s="2">
        <f t="shared" si="255"/>
        <v>3.247955303850488</v>
      </c>
      <c r="AP384" s="2">
        <f t="shared" si="256"/>
        <v>-465.09005935387029</v>
      </c>
      <c r="AQ384" s="2">
        <f t="shared" si="257"/>
        <v>782.17843450780754</v>
      </c>
      <c r="AR384" s="1">
        <f t="shared" si="258"/>
        <v>-4220.2571767689305</v>
      </c>
      <c r="AS384" s="2">
        <f t="shared" si="259"/>
        <v>785.42638981165805</v>
      </c>
      <c r="AT384" s="2">
        <f t="shared" si="260"/>
        <v>-4685.3472361228005</v>
      </c>
      <c r="AU384" s="2">
        <f t="shared" si="261"/>
        <v>4750.7234540495128</v>
      </c>
    </row>
    <row r="385" spans="4:47" x14ac:dyDescent="0.2">
      <c r="D385" s="11">
        <f t="shared" si="245"/>
        <v>191</v>
      </c>
      <c r="E385" s="12">
        <f t="shared" si="246"/>
        <v>3.3335788713091694</v>
      </c>
      <c r="F385" s="13">
        <f t="shared" si="223"/>
        <v>-10197633.995246056</v>
      </c>
      <c r="G385" s="13">
        <f t="shared" si="224"/>
        <v>-13907993.995246056</v>
      </c>
      <c r="H385" s="13">
        <f t="shared" si="225"/>
        <v>-13907.993995246057</v>
      </c>
      <c r="I385" s="13">
        <f t="shared" si="226"/>
        <v>-1853425.0846800243</v>
      </c>
      <c r="J385" s="12">
        <f t="shared" si="247"/>
        <v>-1853.4250846800244</v>
      </c>
      <c r="K385" s="13">
        <f t="shared" si="227"/>
        <v>14030947.277939631</v>
      </c>
      <c r="L385" s="13">
        <f t="shared" si="228"/>
        <v>4294.965210194383</v>
      </c>
      <c r="M385" s="12">
        <f t="shared" si="229"/>
        <v>819.5179969344008</v>
      </c>
      <c r="N385" s="13">
        <f t="shared" si="230"/>
        <v>-4216.0546022888166</v>
      </c>
      <c r="O385" s="12">
        <f t="shared" si="231"/>
        <v>63.139013308932739</v>
      </c>
      <c r="P385" s="13">
        <f t="shared" si="232"/>
        <v>819517.99693440075</v>
      </c>
      <c r="Q385" s="13">
        <f t="shared" si="233"/>
        <v>-4216054.6022888161</v>
      </c>
      <c r="R385" s="13">
        <f t="shared" si="248"/>
        <v>4294965.2101943828</v>
      </c>
      <c r="S385" s="1">
        <f t="shared" si="234"/>
        <v>-13651861.506223889</v>
      </c>
      <c r="T385" s="1">
        <f t="shared" si="262"/>
        <v>-2830617.4443948288</v>
      </c>
      <c r="U385" s="3">
        <f t="shared" si="235"/>
        <v>13942227.860052709</v>
      </c>
      <c r="V385" s="14">
        <f t="shared" si="266"/>
        <v>60155777305127.297</v>
      </c>
      <c r="W385" s="14">
        <f t="shared" si="236"/>
        <v>9223363078.3900394</v>
      </c>
      <c r="X385" s="14">
        <f t="shared" si="237"/>
        <v>-28406806554</v>
      </c>
      <c r="Y385" s="14">
        <f t="shared" si="249"/>
        <v>-19183443475.609962</v>
      </c>
      <c r="Z385" s="12">
        <f t="shared" si="238"/>
        <v>84.997758864055783</v>
      </c>
      <c r="AA385" s="13">
        <f t="shared" si="250"/>
        <v>594788687.34308195</v>
      </c>
      <c r="AB385" s="12">
        <f t="shared" si="239"/>
        <v>19</v>
      </c>
      <c r="AC385" s="14">
        <f t="shared" si="240"/>
        <v>31304667</v>
      </c>
      <c r="AD385" s="2">
        <f t="shared" si="251"/>
        <v>0.40150393528981082</v>
      </c>
      <c r="AE385" s="3">
        <f t="shared" si="252"/>
        <v>7.0075656305214522E-3</v>
      </c>
      <c r="AF385" s="3">
        <f t="shared" si="253"/>
        <v>6377983.3982457491</v>
      </c>
      <c r="AG385" s="2">
        <f t="shared" si="254"/>
        <v>44694.868851031737</v>
      </c>
      <c r="AH385" s="2">
        <f t="shared" si="241"/>
        <v>-3.259201912631974</v>
      </c>
      <c r="AI385" s="2">
        <f t="shared" si="242"/>
        <v>465.08998067721808</v>
      </c>
      <c r="AJ385" s="1">
        <f t="shared" si="243"/>
        <v>-20285977.393491805</v>
      </c>
      <c r="AK385" s="1">
        <f t="shared" si="244"/>
        <v>-1898119.9535310559</v>
      </c>
      <c r="AL385" s="1">
        <f t="shared" si="263"/>
        <v>20374585.594982129</v>
      </c>
      <c r="AM385" s="1">
        <f t="shared" si="264"/>
        <v>-20586133.995246056</v>
      </c>
      <c r="AN385" s="1">
        <f t="shared" si="265"/>
        <v>-1853425.0846800243</v>
      </c>
      <c r="AO385" s="2">
        <f t="shared" si="255"/>
        <v>3.259201912631974</v>
      </c>
      <c r="AP385" s="2">
        <f t="shared" si="256"/>
        <v>-465.08998067721808</v>
      </c>
      <c r="AQ385" s="2">
        <f t="shared" si="257"/>
        <v>819.5179969344008</v>
      </c>
      <c r="AR385" s="1">
        <f t="shared" si="258"/>
        <v>-4216.0546022888166</v>
      </c>
      <c r="AS385" s="2">
        <f t="shared" si="259"/>
        <v>822.77719884703276</v>
      </c>
      <c r="AT385" s="2">
        <f t="shared" si="260"/>
        <v>-4681.1445829660342</v>
      </c>
      <c r="AU385" s="2">
        <f t="shared" si="261"/>
        <v>4752.9019478182818</v>
      </c>
    </row>
    <row r="386" spans="4:47" x14ac:dyDescent="0.2">
      <c r="D386" s="11">
        <f t="shared" si="245"/>
        <v>191.5</v>
      </c>
      <c r="E386" s="12">
        <f t="shared" si="246"/>
        <v>3.342305517569141</v>
      </c>
      <c r="F386" s="13">
        <f t="shared" si="223"/>
        <v>-10179947.79395349</v>
      </c>
      <c r="G386" s="13">
        <f t="shared" si="224"/>
        <v>-13890307.79395349</v>
      </c>
      <c r="H386" s="13">
        <f t="shared" si="225"/>
        <v>-13890.307793953491</v>
      </c>
      <c r="I386" s="13">
        <f t="shared" si="226"/>
        <v>-1936562.4246407843</v>
      </c>
      <c r="J386" s="12">
        <f t="shared" si="247"/>
        <v>-1936.5624246407842</v>
      </c>
      <c r="K386" s="13">
        <f t="shared" si="227"/>
        <v>14024654.171682654</v>
      </c>
      <c r="L386" s="13">
        <f t="shared" si="228"/>
        <v>4297.9319926143853</v>
      </c>
      <c r="M386" s="12">
        <f t="shared" si="229"/>
        <v>856.86982363311779</v>
      </c>
      <c r="N386" s="13">
        <f t="shared" si="230"/>
        <v>-4211.6497383430651</v>
      </c>
      <c r="O386" s="12">
        <f t="shared" si="231"/>
        <v>63.210978243568398</v>
      </c>
      <c r="P386" s="13">
        <f t="shared" si="232"/>
        <v>856869.82363311783</v>
      </c>
      <c r="Q386" s="13">
        <f t="shared" si="233"/>
        <v>-4211649.7383430647</v>
      </c>
      <c r="R386" s="13">
        <f t="shared" si="248"/>
        <v>4297931.9926143847</v>
      </c>
      <c r="S386" s="1">
        <f t="shared" si="234"/>
        <v>-13615794.014706178</v>
      </c>
      <c r="T386" s="1">
        <f t="shared" si="262"/>
        <v>-2954885.3467284567</v>
      </c>
      <c r="U386" s="3">
        <f t="shared" si="235"/>
        <v>13932738.211249759</v>
      </c>
      <c r="V386" s="14">
        <f t="shared" si="266"/>
        <v>60160493089165.312</v>
      </c>
      <c r="W386" s="14">
        <f t="shared" si="236"/>
        <v>9236109706.5691299</v>
      </c>
      <c r="X386" s="14">
        <f t="shared" si="237"/>
        <v>-28419553182</v>
      </c>
      <c r="Y386" s="14">
        <f t="shared" si="249"/>
        <v>-19183443475.43087</v>
      </c>
      <c r="Z386" s="12">
        <f t="shared" si="238"/>
        <v>85.018482133468439</v>
      </c>
      <c r="AA386" s="13">
        <f t="shared" si="250"/>
        <v>594526837.04166174</v>
      </c>
      <c r="AB386" s="12">
        <f t="shared" si="239"/>
        <v>19</v>
      </c>
      <c r="AC386" s="14">
        <f t="shared" si="240"/>
        <v>31290886</v>
      </c>
      <c r="AD386" s="2">
        <f t="shared" si="251"/>
        <v>0.40288943742757077</v>
      </c>
      <c r="AE386" s="3">
        <f t="shared" si="252"/>
        <v>7.0317472046187834E-3</v>
      </c>
      <c r="AF386" s="3">
        <f t="shared" si="253"/>
        <v>6377982.315588708</v>
      </c>
      <c r="AG386" s="2">
        <f t="shared" si="254"/>
        <v>44849.098516085309</v>
      </c>
      <c r="AH386" s="2">
        <f t="shared" si="241"/>
        <v>-3.2704485195076467</v>
      </c>
      <c r="AI386" s="2">
        <f t="shared" si="242"/>
        <v>465.08990172860518</v>
      </c>
      <c r="AJ386" s="1">
        <f t="shared" si="243"/>
        <v>-20268290.109542198</v>
      </c>
      <c r="AK386" s="1">
        <f t="shared" si="244"/>
        <v>-1981411.5231568697</v>
      </c>
      <c r="AL386" s="1">
        <f t="shared" si="263"/>
        <v>20364910.399721012</v>
      </c>
      <c r="AM386" s="1">
        <f t="shared" si="264"/>
        <v>-20568447.79395349</v>
      </c>
      <c r="AN386" s="1">
        <f t="shared" si="265"/>
        <v>-1936562.4246407843</v>
      </c>
      <c r="AO386" s="2">
        <f t="shared" si="255"/>
        <v>3.2704485195076467</v>
      </c>
      <c r="AP386" s="2">
        <f t="shared" si="256"/>
        <v>-465.08990172860518</v>
      </c>
      <c r="AQ386" s="2">
        <f t="shared" si="257"/>
        <v>856.86982363311779</v>
      </c>
      <c r="AR386" s="1">
        <f t="shared" si="258"/>
        <v>-4211.6497383430651</v>
      </c>
      <c r="AS386" s="2">
        <f t="shared" si="259"/>
        <v>860.14027215262547</v>
      </c>
      <c r="AT386" s="2">
        <f t="shared" si="260"/>
        <v>-4676.7396400716707</v>
      </c>
      <c r="AU386" s="2">
        <f t="shared" si="261"/>
        <v>4755.1798019419302</v>
      </c>
    </row>
    <row r="387" spans="4:47" x14ac:dyDescent="0.2">
      <c r="D387" s="11">
        <f t="shared" si="245"/>
        <v>192</v>
      </c>
      <c r="E387" s="12">
        <f t="shared" si="246"/>
        <v>3.351032163829113</v>
      </c>
      <c r="F387" s="13">
        <f t="shared" ref="F387:F450" si="267">PRODUCT($B$4,COS(E387))</f>
        <v>-10161486.350223139</v>
      </c>
      <c r="G387" s="13">
        <f t="shared" ref="G387:G450" si="268">F387-3710360</f>
        <v>-13871846.350223139</v>
      </c>
      <c r="H387" s="13">
        <f t="shared" ref="H387:H450" si="269" xml:space="preserve"> G387*10^-3</f>
        <v>-13871.846350223139</v>
      </c>
      <c r="I387" s="13">
        <f t="shared" ref="I387:I450" si="270">IF(D387&lt;180, PRODUCT($B$5/$B$4, SQRT($B$4-F387), SQRT($B$4+F387)), -PRODUCT($B$5/$B$4, SQRT($B$4-F387), SQRT($B$4+F387)))</f>
        <v>-2019552.2878752179</v>
      </c>
      <c r="J387" s="12">
        <f t="shared" si="247"/>
        <v>-2019.5522878752179</v>
      </c>
      <c r="K387" s="13">
        <f t="shared" ref="K387:K450" si="271">SQRT(POWER(G387,2) + POWER(I387,2))</f>
        <v>14018085.197617436</v>
      </c>
      <c r="L387" s="13">
        <f t="shared" ref="L387:L450" si="272">SQRT(PRODUCT($B$12, (2/K387) - (1/($B$4))))</f>
        <v>4301.0294838772052</v>
      </c>
      <c r="M387" s="12">
        <f t="shared" ref="M387:M450" si="273" xml:space="preserve"> -L387*COS((PI()/2) - E387)</f>
        <v>894.23431224994545</v>
      </c>
      <c r="N387" s="13">
        <f t="shared" ref="N387:N450" si="274">L387*SIN((PI()/2)-E387)</f>
        <v>-4207.041670339846</v>
      </c>
      <c r="O387" s="12">
        <f t="shared" ref="O387:O450" si="275">(L387/K387)*(180/PI())*3600</f>
        <v>63.286176439116232</v>
      </c>
      <c r="P387" s="13">
        <f t="shared" ref="P387:P450" si="276">PRODUCT($B$14,M387)</f>
        <v>894234.31224994548</v>
      </c>
      <c r="Q387" s="13">
        <f t="shared" ref="Q387:Q450" si="277">PRODUCT($B$14,N387)</f>
        <v>-4207041.6703398461</v>
      </c>
      <c r="R387" s="13">
        <f t="shared" si="248"/>
        <v>4301029.4838772053</v>
      </c>
      <c r="S387" s="1">
        <f t="shared" ref="S387:S450" si="278" xml:space="preserve"> -PRODUCT(($B$5^4),($B$6+G387),(($B$6^2)+(G387*$B$6)-($B$4^2))) * POWER(($B$6^2)*($B$5^4) + (2)*($B$6)*($B$5^4)*(G387) + ($B$4^4)*(I387^2)+($B$5^4)*(G387^2), -1)</f>
        <v>-13578215.907717751</v>
      </c>
      <c r="T387" s="1">
        <f t="shared" si="262"/>
        <v>-3078578.3736337028</v>
      </c>
      <c r="U387" s="3">
        <f t="shared" ref="U387:U450" si="279" xml:space="preserve"> SQRT(POWER(S387,2) + POWER(T387,2))</f>
        <v>13922844.251057487</v>
      </c>
      <c r="V387" s="14">
        <f t="shared" si="266"/>
        <v>60165388591141.352</v>
      </c>
      <c r="W387" s="14">
        <f t="shared" ref="W387:W450" si="280">PRODUCT(0.5,$B$14,POWER(L387,2))</f>
        <v>9249427310.5905094</v>
      </c>
      <c r="X387" s="14">
        <f t="shared" ref="X387:X450" si="281" xml:space="preserve"> - QUOTIENT(PRODUCT($B$11,$B$9,$B$14),K387)</f>
        <v>-28432870786</v>
      </c>
      <c r="Y387" s="14">
        <f t="shared" si="249"/>
        <v>-19183443475.409492</v>
      </c>
      <c r="Z387" s="12">
        <f t="shared" ref="Z387:Z450" si="282">SQRT(POWER(G388-G387,2) + POWER(I388-I387,2)) *10^-3</f>
        <v>85.040048925337445</v>
      </c>
      <c r="AA387" s="13">
        <f t="shared" si="250"/>
        <v>594253241.16860211</v>
      </c>
      <c r="AB387" s="12">
        <f t="shared" ref="AB387:AB450" si="283">QUOTIENT(Z387*10^3,L387)</f>
        <v>19</v>
      </c>
      <c r="AC387" s="14">
        <f t="shared" ref="AC387:AC450" si="284">QUOTIENT(AA387,AB387)</f>
        <v>31276486</v>
      </c>
      <c r="AD387" s="2">
        <f t="shared" si="251"/>
        <v>0.40427493956533073</v>
      </c>
      <c r="AE387" s="3">
        <f t="shared" si="252"/>
        <v>7.0559287787161145E-3</v>
      </c>
      <c r="AF387" s="3">
        <f t="shared" si="253"/>
        <v>6377981.2292021513</v>
      </c>
      <c r="AG387" s="2">
        <f t="shared" si="254"/>
        <v>45003.328154913434</v>
      </c>
      <c r="AH387" s="2">
        <f t="shared" ref="AH387:AH450" si="285">-($B$10*$B$8)*COS((PI()/2-AE387))</f>
        <v>-3.2816951244709287</v>
      </c>
      <c r="AI387" s="2">
        <f t="shared" ref="AI387:AI450" si="286" xml:space="preserve"> ($B$10*$B$8)*SIN((PI()/2) - AE387)</f>
        <v>465.08982250803166</v>
      </c>
      <c r="AJ387" s="1">
        <f t="shared" ref="AJ387:AJ450" si="287" xml:space="preserve"> G387 - AF387</f>
        <v>-20249827.57942529</v>
      </c>
      <c r="AK387" s="1">
        <f t="shared" ref="AK387:AK450" si="288" xml:space="preserve"> I387 - AG387</f>
        <v>-2064555.6160301312</v>
      </c>
      <c r="AL387" s="1">
        <f t="shared" si="263"/>
        <v>20354800.585811071</v>
      </c>
      <c r="AM387" s="1">
        <f t="shared" si="264"/>
        <v>-20549986.350223139</v>
      </c>
      <c r="AN387" s="1">
        <f t="shared" si="265"/>
        <v>-2019552.2878752179</v>
      </c>
      <c r="AO387" s="2">
        <f t="shared" si="255"/>
        <v>3.2816951244709287</v>
      </c>
      <c r="AP387" s="2">
        <f t="shared" si="256"/>
        <v>-465.08982250803166</v>
      </c>
      <c r="AQ387" s="2">
        <f t="shared" si="257"/>
        <v>894.23431224994545</v>
      </c>
      <c r="AR387" s="1">
        <f t="shared" si="258"/>
        <v>-4207.041670339846</v>
      </c>
      <c r="AS387" s="2">
        <f t="shared" si="259"/>
        <v>897.5160073744164</v>
      </c>
      <c r="AT387" s="2">
        <f t="shared" si="260"/>
        <v>-4672.1314928478778</v>
      </c>
      <c r="AU387" s="2">
        <f t="shared" si="261"/>
        <v>4757.5569013890154</v>
      </c>
    </row>
    <row r="388" spans="4:47" x14ac:dyDescent="0.2">
      <c r="D388" s="11">
        <f t="shared" ref="D388:D451" si="289">IF(D387&gt;360, 360 - D387+$B$3, D387+$B$3)</f>
        <v>192.5</v>
      </c>
      <c r="E388" s="12">
        <f t="shared" ref="E388:E451" si="290">PRODUCT(D388, PI()/180)</f>
        <v>3.3597588100890845</v>
      </c>
      <c r="F388" s="13">
        <f t="shared" si="267"/>
        <v>-10142251.069965428</v>
      </c>
      <c r="G388" s="13">
        <f t="shared" si="268"/>
        <v>-13852611.069965428</v>
      </c>
      <c r="H388" s="13">
        <f t="shared" si="269"/>
        <v>-13852.611069965427</v>
      </c>
      <c r="I388" s="13">
        <f t="shared" si="270"/>
        <v>-2102388.3543839017</v>
      </c>
      <c r="J388" s="12">
        <f t="shared" ref="J388:J451" si="291">I388*10^-3</f>
        <v>-2102.3883543839015</v>
      </c>
      <c r="K388" s="13">
        <f t="shared" si="271"/>
        <v>14011240.853271268</v>
      </c>
      <c r="L388" s="13">
        <f t="shared" si="272"/>
        <v>4304.2575364511476</v>
      </c>
      <c r="M388" s="12">
        <f t="shared" si="273"/>
        <v>931.61183947965674</v>
      </c>
      <c r="N388" s="13">
        <f t="shared" si="274"/>
        <v>-4202.2294464531369</v>
      </c>
      <c r="O388" s="12">
        <f t="shared" si="275"/>
        <v>63.364612463029474</v>
      </c>
      <c r="P388" s="13">
        <f t="shared" si="276"/>
        <v>931611.83947965677</v>
      </c>
      <c r="Q388" s="13">
        <f t="shared" si="277"/>
        <v>-4202229.4464531373</v>
      </c>
      <c r="R388" s="13">
        <f t="shared" ref="R388:R451" si="292">SQRT(POWER(P388,2) + POWER(Q388,2))</f>
        <v>4304257.5364511479</v>
      </c>
      <c r="S388" s="1">
        <f t="shared" si="278"/>
        <v>-13539138.87053971</v>
      </c>
      <c r="T388" s="1">
        <f t="shared" si="262"/>
        <v>-3201673.9464467554</v>
      </c>
      <c r="U388" s="3">
        <f t="shared" si="279"/>
        <v>13912548.199920647</v>
      </c>
      <c r="V388" s="14">
        <f t="shared" si="266"/>
        <v>60170460030599.617</v>
      </c>
      <c r="W388" s="14">
        <f t="shared" si="280"/>
        <v>9263316470.0482502</v>
      </c>
      <c r="X388" s="14">
        <f t="shared" si="281"/>
        <v>-28446759945</v>
      </c>
      <c r="Y388" s="14">
        <f t="shared" ref="Y388:Y451" si="293">X388+W388</f>
        <v>-19183443474.951752</v>
      </c>
      <c r="Z388" s="12">
        <f t="shared" si="282"/>
        <v>85.06245203121874</v>
      </c>
      <c r="AA388" s="13">
        <f t="shared" ref="AA388:AA451" si="294">0.5*ABS(PRODUCT(G388,I387-I388) + PRODUCT(I388,G388-G387)) *10^-3</f>
        <v>593967920.55885434</v>
      </c>
      <c r="AB388" s="12">
        <f t="shared" si="283"/>
        <v>19</v>
      </c>
      <c r="AC388" s="14">
        <f t="shared" si="284"/>
        <v>31261469</v>
      </c>
      <c r="AD388" s="2">
        <f t="shared" ref="AD388:AD451" si="295" xml:space="preserve"> AD387 + $B$10 *AB388</f>
        <v>0.40566044170309068</v>
      </c>
      <c r="AE388" s="3">
        <f t="shared" ref="AE388:AE451" si="296" xml:space="preserve"> (PI()/180) * AD388</f>
        <v>7.0801103528134457E-3</v>
      </c>
      <c r="AF388" s="3">
        <f t="shared" ref="AF388:AF451" si="297">($B$8)*COS(AE388)</f>
        <v>6377980.1390860798</v>
      </c>
      <c r="AG388" s="2">
        <f t="shared" ref="AG388:AG451" si="298" xml:space="preserve"> ($B$8)*SIN(AE388)</f>
        <v>45157.557767425926</v>
      </c>
      <c r="AH388" s="2">
        <f t="shared" si="285"/>
        <v>-3.2929417275152453</v>
      </c>
      <c r="AI388" s="2">
        <f t="shared" si="286"/>
        <v>465.08974301549756</v>
      </c>
      <c r="AJ388" s="1">
        <f t="shared" si="287"/>
        <v>-20230591.209051508</v>
      </c>
      <c r="AK388" s="1">
        <f t="shared" si="288"/>
        <v>-2147545.9121513278</v>
      </c>
      <c r="AL388" s="1">
        <f t="shared" si="263"/>
        <v>20344256.53870276</v>
      </c>
      <c r="AM388" s="1">
        <f t="shared" si="264"/>
        <v>-20530751.06996543</v>
      </c>
      <c r="AN388" s="1">
        <f t="shared" si="265"/>
        <v>-2102388.3543839017</v>
      </c>
      <c r="AO388" s="2">
        <f t="shared" ref="AO388:AO451" si="299" xml:space="preserve"> -AH388</f>
        <v>3.2929417275152453</v>
      </c>
      <c r="AP388" s="2">
        <f t="shared" ref="AP388:AP451" si="300" xml:space="preserve"> -AI388</f>
        <v>-465.08974301549756</v>
      </c>
      <c r="AQ388" s="2">
        <f t="shared" ref="AQ388:AQ451" si="301">M388</f>
        <v>931.61183947965674</v>
      </c>
      <c r="AR388" s="1">
        <f t="shared" ref="AR388:AR451" si="302">N388</f>
        <v>-4202.2294464531369</v>
      </c>
      <c r="AS388" s="2">
        <f t="shared" ref="AS388:AS451" si="303" xml:space="preserve"> AO388+AQ388</f>
        <v>934.90478120717194</v>
      </c>
      <c r="AT388" s="2">
        <f t="shared" ref="AT388:AT451" si="304">AP388+AR388</f>
        <v>-4667.3191894686342</v>
      </c>
      <c r="AU388" s="2">
        <f t="shared" ref="AU388:AU451" si="305">SQRT(POWER(AS388,2)+POWER(AT388,2))</f>
        <v>4760.0331265975638</v>
      </c>
    </row>
    <row r="389" spans="4:47" x14ac:dyDescent="0.2">
      <c r="D389" s="11">
        <f t="shared" si="289"/>
        <v>193</v>
      </c>
      <c r="E389" s="12">
        <f t="shared" si="290"/>
        <v>3.3684854563490561</v>
      </c>
      <c r="F389" s="13">
        <f t="shared" si="267"/>
        <v>-10122243.418021416</v>
      </c>
      <c r="G389" s="13">
        <f t="shared" si="268"/>
        <v>-13832603.418021416</v>
      </c>
      <c r="H389" s="13">
        <f t="shared" si="269"/>
        <v>-13832.603418021417</v>
      </c>
      <c r="I389" s="13">
        <f t="shared" si="270"/>
        <v>-2185064.3158796756</v>
      </c>
      <c r="J389" s="12">
        <f t="shared" si="291"/>
        <v>-2185.0643158796756</v>
      </c>
      <c r="K389" s="13">
        <f t="shared" si="271"/>
        <v>14004121.657026138</v>
      </c>
      <c r="L389" s="13">
        <f t="shared" si="272"/>
        <v>4307.6159969900482</v>
      </c>
      <c r="M389" s="12">
        <f t="shared" si="273"/>
        <v>969.00276023141066</v>
      </c>
      <c r="N389" s="13">
        <f t="shared" si="274"/>
        <v>-4197.2120780571086</v>
      </c>
      <c r="O389" s="12">
        <f t="shared" si="275"/>
        <v>63.446291082473046</v>
      </c>
      <c r="P389" s="13">
        <f t="shared" si="276"/>
        <v>969002.76023141062</v>
      </c>
      <c r="Q389" s="13">
        <f t="shared" si="277"/>
        <v>-4197212.0780571084</v>
      </c>
      <c r="R389" s="13">
        <f t="shared" si="292"/>
        <v>4307615.9969900474</v>
      </c>
      <c r="S389" s="1">
        <f t="shared" si="278"/>
        <v>-13498575.010118004</v>
      </c>
      <c r="T389" s="1">
        <f t="shared" ref="T389:T452" si="306" xml:space="preserve"> (S389)*($B$4^2)*(I389)*POWER(($B$5^2)*(G389+$B$6), -1)</f>
        <v>-3324149.7812730591</v>
      </c>
      <c r="U389" s="3">
        <f t="shared" si="279"/>
        <v>13901852.361182664</v>
      </c>
      <c r="V389" s="14">
        <f t="shared" si="266"/>
        <v>60175703490464.094</v>
      </c>
      <c r="W389" s="14">
        <f t="shared" si="280"/>
        <v>9277777788.7622833</v>
      </c>
      <c r="X389" s="14">
        <f t="shared" si="281"/>
        <v>-28461221264</v>
      </c>
      <c r="Y389" s="14">
        <f t="shared" si="293"/>
        <v>-19183443475.237717</v>
      </c>
      <c r="Z389" s="12">
        <f t="shared" si="282"/>
        <v>85.085683969045377</v>
      </c>
      <c r="AA389" s="13">
        <f t="shared" si="294"/>
        <v>593670896.94102442</v>
      </c>
      <c r="AB389" s="12">
        <f t="shared" si="283"/>
        <v>19</v>
      </c>
      <c r="AC389" s="14">
        <f t="shared" si="284"/>
        <v>31245836</v>
      </c>
      <c r="AD389" s="2">
        <f t="shared" si="295"/>
        <v>0.40704594384085063</v>
      </c>
      <c r="AE389" s="3">
        <f t="shared" si="296"/>
        <v>7.1042919269107769E-3</v>
      </c>
      <c r="AF389" s="3">
        <f t="shared" si="297"/>
        <v>6377979.0452404926</v>
      </c>
      <c r="AG389" s="2">
        <f t="shared" si="298"/>
        <v>45311.7873535326</v>
      </c>
      <c r="AH389" s="2">
        <f t="shared" si="285"/>
        <v>-3.3041883286340186</v>
      </c>
      <c r="AI389" s="2">
        <f t="shared" si="286"/>
        <v>465.08966325100295</v>
      </c>
      <c r="AJ389" s="1">
        <f t="shared" si="287"/>
        <v>-20210582.46326191</v>
      </c>
      <c r="AK389" s="1">
        <f t="shared" si="288"/>
        <v>-2230376.1032332079</v>
      </c>
      <c r="AL389" s="1">
        <f t="shared" ref="AL389:AL452" si="307" xml:space="preserve"> SQRT(POWER(AJ389,2) + POWER(AK389,2))</f>
        <v>20333278.660023909</v>
      </c>
      <c r="AM389" s="1">
        <f t="shared" si="264"/>
        <v>-20510743.418021418</v>
      </c>
      <c r="AN389" s="1">
        <f t="shared" si="265"/>
        <v>-2185064.3158796756</v>
      </c>
      <c r="AO389" s="2">
        <f t="shared" si="299"/>
        <v>3.3041883286340186</v>
      </c>
      <c r="AP389" s="2">
        <f t="shared" si="300"/>
        <v>-465.08966325100295</v>
      </c>
      <c r="AQ389" s="2">
        <f t="shared" si="301"/>
        <v>969.00276023141066</v>
      </c>
      <c r="AR389" s="1">
        <f t="shared" si="302"/>
        <v>-4197.2120780571086</v>
      </c>
      <c r="AS389" s="2">
        <f t="shared" si="303"/>
        <v>972.3069485600447</v>
      </c>
      <c r="AT389" s="2">
        <f t="shared" si="304"/>
        <v>-4662.3017413081116</v>
      </c>
      <c r="AU389" s="2">
        <f t="shared" si="305"/>
        <v>4762.6083535414491</v>
      </c>
    </row>
    <row r="390" spans="4:47" x14ac:dyDescent="0.2">
      <c r="D390" s="11">
        <f t="shared" si="289"/>
        <v>193.5</v>
      </c>
      <c r="E390" s="12">
        <f t="shared" si="290"/>
        <v>3.3772121026090276</v>
      </c>
      <c r="F390" s="13">
        <f t="shared" si="267"/>
        <v>-10101464.918051263</v>
      </c>
      <c r="G390" s="13">
        <f t="shared" si="268"/>
        <v>-13811824.918051263</v>
      </c>
      <c r="H390" s="13">
        <f t="shared" si="269"/>
        <v>-13811.824918051263</v>
      </c>
      <c r="I390" s="13">
        <f t="shared" si="270"/>
        <v>-2267573.8762679761</v>
      </c>
      <c r="J390" s="12">
        <f t="shared" si="291"/>
        <v>-2267.5738762679762</v>
      </c>
      <c r="K390" s="13">
        <f t="shared" si="271"/>
        <v>13996728.148079278</v>
      </c>
      <c r="L390" s="13">
        <f t="shared" si="272"/>
        <v>4311.1047063882143</v>
      </c>
      <c r="M390" s="12">
        <f t="shared" si="273"/>
        <v>1006.4074068037027</v>
      </c>
      <c r="N390" s="13">
        <f t="shared" si="274"/>
        <v>-4191.9885401767569</v>
      </c>
      <c r="O390" s="12">
        <f t="shared" si="275"/>
        <v>63.531217264953177</v>
      </c>
      <c r="P390" s="13">
        <f t="shared" si="276"/>
        <v>1006407.4068037027</v>
      </c>
      <c r="Q390" s="13">
        <f t="shared" si="277"/>
        <v>-4191988.5401767571</v>
      </c>
      <c r="R390" s="13">
        <f t="shared" si="292"/>
        <v>4311104.7063882146</v>
      </c>
      <c r="S390" s="1">
        <f t="shared" si="278"/>
        <v>-13456536.846196242</v>
      </c>
      <c r="T390" s="1">
        <f t="shared" si="306"/>
        <v>-3445983.8985261987</v>
      </c>
      <c r="U390" s="3">
        <f t="shared" si="279"/>
        <v>13890759.119714765</v>
      </c>
      <c r="V390" s="14">
        <f t="shared" si="266"/>
        <v>60181114919949.344</v>
      </c>
      <c r="W390" s="14">
        <f t="shared" si="280"/>
        <v>9292811894.7213058</v>
      </c>
      <c r="X390" s="14">
        <f t="shared" si="281"/>
        <v>-28476255370</v>
      </c>
      <c r="Y390" s="14">
        <f t="shared" si="293"/>
        <v>-19183443475.278694</v>
      </c>
      <c r="Z390" s="12">
        <f t="shared" si="282"/>
        <v>85.109736986387006</v>
      </c>
      <c r="AA390" s="13">
        <f t="shared" si="294"/>
        <v>593362192.93446946</v>
      </c>
      <c r="AB390" s="12">
        <f t="shared" si="283"/>
        <v>19</v>
      </c>
      <c r="AC390" s="14">
        <f t="shared" si="284"/>
        <v>31229589</v>
      </c>
      <c r="AD390" s="2">
        <f t="shared" si="295"/>
        <v>0.40843144597861059</v>
      </c>
      <c r="AE390" s="3">
        <f t="shared" si="296"/>
        <v>7.128473501008108E-3</v>
      </c>
      <c r="AF390" s="3">
        <f t="shared" si="297"/>
        <v>6377977.9476653924</v>
      </c>
      <c r="AG390" s="2">
        <f t="shared" si="298"/>
        <v>45466.016913143278</v>
      </c>
      <c r="AH390" s="2">
        <f t="shared" si="285"/>
        <v>-3.3154349278206725</v>
      </c>
      <c r="AI390" s="2">
        <f t="shared" si="286"/>
        <v>465.08958321454776</v>
      </c>
      <c r="AJ390" s="1">
        <f t="shared" si="287"/>
        <v>-20189802.865716655</v>
      </c>
      <c r="AK390" s="1">
        <f t="shared" si="288"/>
        <v>-2313039.8931811196</v>
      </c>
      <c r="AL390" s="1">
        <f t="shared" si="307"/>
        <v>20321867.367541492</v>
      </c>
      <c r="AM390" s="1">
        <f t="shared" si="264"/>
        <v>-20489964.918051265</v>
      </c>
      <c r="AN390" s="1">
        <f t="shared" si="265"/>
        <v>-2267573.8762679761</v>
      </c>
      <c r="AO390" s="2">
        <f t="shared" si="299"/>
        <v>3.3154349278206725</v>
      </c>
      <c r="AP390" s="2">
        <f t="shared" si="300"/>
        <v>-465.08958321454776</v>
      </c>
      <c r="AQ390" s="2">
        <f t="shared" si="301"/>
        <v>1006.4074068037027</v>
      </c>
      <c r="AR390" s="1">
        <f t="shared" si="302"/>
        <v>-4191.9885401767569</v>
      </c>
      <c r="AS390" s="2">
        <f t="shared" si="303"/>
        <v>1009.7228417315233</v>
      </c>
      <c r="AT390" s="2">
        <f t="shared" si="304"/>
        <v>-4657.0781233913049</v>
      </c>
      <c r="AU390" s="2">
        <f t="shared" si="305"/>
        <v>4765.2824537989618</v>
      </c>
    </row>
    <row r="391" spans="4:47" x14ac:dyDescent="0.2">
      <c r="D391" s="11">
        <f t="shared" si="289"/>
        <v>194</v>
      </c>
      <c r="E391" s="12">
        <f t="shared" si="290"/>
        <v>3.3859387488689991</v>
      </c>
      <c r="F391" s="13">
        <f t="shared" si="267"/>
        <v>-10079917.152418189</v>
      </c>
      <c r="G391" s="13">
        <f t="shared" si="268"/>
        <v>-13790277.152418189</v>
      </c>
      <c r="H391" s="13">
        <f t="shared" si="269"/>
        <v>-13790.27715241819</v>
      </c>
      <c r="I391" s="13">
        <f t="shared" si="270"/>
        <v>-2349910.7521263305</v>
      </c>
      <c r="J391" s="12">
        <f t="shared" si="291"/>
        <v>-2349.9107521263304</v>
      </c>
      <c r="K391" s="13">
        <f t="shared" si="271"/>
        <v>13989060.886402134</v>
      </c>
      <c r="L391" s="13">
        <f t="shared" si="272"/>
        <v>4314.7234998370077</v>
      </c>
      <c r="M391" s="12">
        <f t="shared" si="273"/>
        <v>1043.8260880690009</v>
      </c>
      <c r="N391" s="13">
        <f t="shared" si="274"/>
        <v>-4186.557771954459</v>
      </c>
      <c r="O391" s="12">
        <f t="shared" si="275"/>
        <v>63.619396178964521</v>
      </c>
      <c r="P391" s="13">
        <f t="shared" si="276"/>
        <v>1043826.0880690009</v>
      </c>
      <c r="Q391" s="13">
        <f t="shared" si="277"/>
        <v>-4186557.7719544591</v>
      </c>
      <c r="R391" s="13">
        <f t="shared" si="292"/>
        <v>4314723.4998370083</v>
      </c>
      <c r="S391" s="1">
        <f t="shared" si="278"/>
        <v>-13413037.302199388</v>
      </c>
      <c r="T391" s="1">
        <f t="shared" si="306"/>
        <v>-3567154.6321586086</v>
      </c>
      <c r="U391" s="3">
        <f t="shared" si="279"/>
        <v>13879270.940504147</v>
      </c>
      <c r="V391" s="14">
        <f t="shared" si="266"/>
        <v>60186690137565.688</v>
      </c>
      <c r="W391" s="14">
        <f t="shared" si="280"/>
        <v>9308419440.0228577</v>
      </c>
      <c r="X391" s="14">
        <f t="shared" si="281"/>
        <v>-28491862915</v>
      </c>
      <c r="Y391" s="14">
        <f t="shared" si="293"/>
        <v>-19183443474.977142</v>
      </c>
      <c r="Z391" s="12">
        <f t="shared" si="282"/>
        <v>85.13460306369889</v>
      </c>
      <c r="AA391" s="13">
        <f t="shared" si="294"/>
        <v>593041832.04820871</v>
      </c>
      <c r="AB391" s="12">
        <f t="shared" si="283"/>
        <v>19</v>
      </c>
      <c r="AC391" s="14">
        <f t="shared" si="284"/>
        <v>31212728</v>
      </c>
      <c r="AD391" s="2">
        <f t="shared" si="295"/>
        <v>0.40981694811637054</v>
      </c>
      <c r="AE391" s="3">
        <f t="shared" si="296"/>
        <v>7.1526550751054392E-3</v>
      </c>
      <c r="AF391" s="3">
        <f t="shared" si="297"/>
        <v>6377976.8463607794</v>
      </c>
      <c r="AG391" s="2">
        <f t="shared" si="298"/>
        <v>45620.246446167774</v>
      </c>
      <c r="AH391" s="2">
        <f t="shared" si="285"/>
        <v>-3.326681525068631</v>
      </c>
      <c r="AI391" s="2">
        <f t="shared" si="286"/>
        <v>465.08950290613217</v>
      </c>
      <c r="AJ391" s="1">
        <f t="shared" si="287"/>
        <v>-20168253.998778969</v>
      </c>
      <c r="AK391" s="1">
        <f t="shared" si="288"/>
        <v>-2395530.9985724981</v>
      </c>
      <c r="AL391" s="1">
        <f t="shared" si="307"/>
        <v>20310023.095121916</v>
      </c>
      <c r="AM391" s="1">
        <f t="shared" si="264"/>
        <v>-20468417.152418189</v>
      </c>
      <c r="AN391" s="1">
        <f t="shared" si="265"/>
        <v>-2349910.7521263305</v>
      </c>
      <c r="AO391" s="2">
        <f t="shared" si="299"/>
        <v>3.326681525068631</v>
      </c>
      <c r="AP391" s="2">
        <f t="shared" si="300"/>
        <v>-465.08950290613217</v>
      </c>
      <c r="AQ391" s="2">
        <f t="shared" si="301"/>
        <v>1043.8260880690009</v>
      </c>
      <c r="AR391" s="1">
        <f t="shared" si="302"/>
        <v>-4186.557771954459</v>
      </c>
      <c r="AS391" s="2">
        <f t="shared" si="303"/>
        <v>1047.1527695940695</v>
      </c>
      <c r="AT391" s="2">
        <f t="shared" si="304"/>
        <v>-4651.6472748605911</v>
      </c>
      <c r="AU391" s="2">
        <f t="shared" si="305"/>
        <v>4768.0552946234266</v>
      </c>
    </row>
    <row r="392" spans="4:47" x14ac:dyDescent="0.2">
      <c r="D392" s="11">
        <f t="shared" si="289"/>
        <v>194.5</v>
      </c>
      <c r="E392" s="12">
        <f t="shared" si="290"/>
        <v>3.3946653951289711</v>
      </c>
      <c r="F392" s="13">
        <f t="shared" si="267"/>
        <v>-10057601.762067972</v>
      </c>
      <c r="G392" s="13">
        <f t="shared" si="268"/>
        <v>-13767961.762067972</v>
      </c>
      <c r="H392" s="13">
        <f t="shared" si="269"/>
        <v>-13767.961762067973</v>
      </c>
      <c r="I392" s="13">
        <f t="shared" si="270"/>
        <v>-2432068.6731828605</v>
      </c>
      <c r="J392" s="12">
        <f t="shared" si="291"/>
        <v>-2432.0686731828605</v>
      </c>
      <c r="K392" s="13">
        <f t="shared" si="271"/>
        <v>13981120.452697746</v>
      </c>
      <c r="L392" s="13">
        <f t="shared" si="272"/>
        <v>4318.4722068830179</v>
      </c>
      <c r="M392" s="12">
        <f t="shared" si="273"/>
        <v>1081.2590886683633</v>
      </c>
      <c r="N392" s="13">
        <f t="shared" si="274"/>
        <v>-4180.9186771322329</v>
      </c>
      <c r="O392" s="12">
        <f t="shared" si="275"/>
        <v>63.710833194654342</v>
      </c>
      <c r="P392" s="13">
        <f t="shared" si="276"/>
        <v>1081259.0886683634</v>
      </c>
      <c r="Q392" s="13">
        <f t="shared" si="277"/>
        <v>-4180918.677132233</v>
      </c>
      <c r="R392" s="13">
        <f t="shared" si="292"/>
        <v>4318472.2068830179</v>
      </c>
      <c r="S392" s="1">
        <f t="shared" si="278"/>
        <v>-13368089.695880795</v>
      </c>
      <c r="T392" s="1">
        <f t="shared" si="306"/>
        <v>-3687640.6385768647</v>
      </c>
      <c r="U392" s="3">
        <f t="shared" si="279"/>
        <v>13867390.36720312</v>
      </c>
      <c r="V392" s="14">
        <f t="shared" si="266"/>
        <v>60192424834216.969</v>
      </c>
      <c r="W392" s="14">
        <f t="shared" si="280"/>
        <v>9324601100.8105412</v>
      </c>
      <c r="X392" s="14">
        <f t="shared" si="281"/>
        <v>-28508044576</v>
      </c>
      <c r="Y392" s="14">
        <f t="shared" si="293"/>
        <v>-19183443475.189461</v>
      </c>
      <c r="Z392" s="12">
        <f t="shared" si="282"/>
        <v>85.160273917700835</v>
      </c>
      <c r="AA392" s="13">
        <f t="shared" si="294"/>
        <v>592709838.67895675</v>
      </c>
      <c r="AB392" s="12">
        <f t="shared" si="283"/>
        <v>19</v>
      </c>
      <c r="AC392" s="14">
        <f t="shared" si="284"/>
        <v>31195254</v>
      </c>
      <c r="AD392" s="2">
        <f t="shared" si="295"/>
        <v>0.41120245025413049</v>
      </c>
      <c r="AE392" s="3">
        <f t="shared" si="296"/>
        <v>7.1768366492027703E-3</v>
      </c>
      <c r="AF392" s="3">
        <f t="shared" si="297"/>
        <v>6377975.7413266534</v>
      </c>
      <c r="AG392" s="2">
        <f t="shared" si="298"/>
        <v>45774.475952515888</v>
      </c>
      <c r="AH392" s="2">
        <f t="shared" si="285"/>
        <v>-3.3379281203713171</v>
      </c>
      <c r="AI392" s="2">
        <f t="shared" si="286"/>
        <v>465.08942232575617</v>
      </c>
      <c r="AJ392" s="1">
        <f t="shared" si="287"/>
        <v>-20145937.503394626</v>
      </c>
      <c r="AK392" s="1">
        <f t="shared" si="288"/>
        <v>-2477843.1491353763</v>
      </c>
      <c r="AL392" s="1">
        <f t="shared" si="307"/>
        <v>20297746.292689718</v>
      </c>
      <c r="AM392" s="1">
        <f t="shared" si="264"/>
        <v>-20446101.762067974</v>
      </c>
      <c r="AN392" s="1">
        <f t="shared" si="265"/>
        <v>-2432068.6731828605</v>
      </c>
      <c r="AO392" s="2">
        <f t="shared" si="299"/>
        <v>3.3379281203713171</v>
      </c>
      <c r="AP392" s="2">
        <f t="shared" si="300"/>
        <v>-465.08942232575617</v>
      </c>
      <c r="AQ392" s="2">
        <f t="shared" si="301"/>
        <v>1081.2590886683633</v>
      </c>
      <c r="AR392" s="1">
        <f t="shared" si="302"/>
        <v>-4180.9186771322329</v>
      </c>
      <c r="AS392" s="2">
        <f t="shared" si="303"/>
        <v>1084.5970167887347</v>
      </c>
      <c r="AT392" s="2">
        <f t="shared" si="304"/>
        <v>-4646.0080994579894</v>
      </c>
      <c r="AU392" s="2">
        <f t="shared" si="305"/>
        <v>4770.9267390158338</v>
      </c>
    </row>
    <row r="393" spans="4:47" x14ac:dyDescent="0.2">
      <c r="D393" s="11">
        <f t="shared" si="289"/>
        <v>195</v>
      </c>
      <c r="E393" s="12">
        <f t="shared" si="290"/>
        <v>3.4033920413889427</v>
      </c>
      <c r="F393" s="13">
        <f t="shared" si="267"/>
        <v>-10034520.446403986</v>
      </c>
      <c r="G393" s="13">
        <f t="shared" si="268"/>
        <v>-13744880.446403986</v>
      </c>
      <c r="H393" s="13">
        <f t="shared" si="269"/>
        <v>-13744.880446403986</v>
      </c>
      <c r="I393" s="13">
        <f t="shared" si="270"/>
        <v>-2514041.3827937869</v>
      </c>
      <c r="J393" s="12">
        <f t="shared" si="291"/>
        <v>-2514.0413827937869</v>
      </c>
      <c r="K393" s="13">
        <f t="shared" si="271"/>
        <v>13972907.448356563</v>
      </c>
      <c r="L393" s="13">
        <f t="shared" si="272"/>
        <v>4322.3506514877472</v>
      </c>
      <c r="M393" s="12">
        <f t="shared" si="273"/>
        <v>1118.7066682163177</v>
      </c>
      <c r="N393" s="13">
        <f t="shared" si="274"/>
        <v>-4175.0701245493947</v>
      </c>
      <c r="O393" s="12">
        <f t="shared" si="275"/>
        <v>63.805533884502417</v>
      </c>
      <c r="P393" s="13">
        <f t="shared" si="276"/>
        <v>1118706.6682163177</v>
      </c>
      <c r="Q393" s="13">
        <f t="shared" si="277"/>
        <v>-4175070.1245493945</v>
      </c>
      <c r="R393" s="13">
        <f t="shared" si="292"/>
        <v>4322350.6514877472</v>
      </c>
      <c r="S393" s="1">
        <f t="shared" si="278"/>
        <v>-13321707.729744798</v>
      </c>
      <c r="T393" s="1">
        <f t="shared" si="306"/>
        <v>-3807420.9052349916</v>
      </c>
      <c r="U393" s="3">
        <f t="shared" si="279"/>
        <v>13855120.020640843</v>
      </c>
      <c r="V393" s="14">
        <f t="shared" si="266"/>
        <v>60198314576387.609</v>
      </c>
      <c r="W393" s="14">
        <f t="shared" si="280"/>
        <v>9341357577.2082767</v>
      </c>
      <c r="X393" s="14">
        <f t="shared" si="281"/>
        <v>-28524801052</v>
      </c>
      <c r="Y393" s="14">
        <f t="shared" si="293"/>
        <v>-19183443474.791725</v>
      </c>
      <c r="Z393" s="12">
        <f t="shared" si="282"/>
        <v>85.18674100486453</v>
      </c>
      <c r="AA393" s="13">
        <f t="shared" si="294"/>
        <v>592366238.10928106</v>
      </c>
      <c r="AB393" s="12">
        <f t="shared" si="283"/>
        <v>19</v>
      </c>
      <c r="AC393" s="14">
        <f t="shared" si="284"/>
        <v>31177170</v>
      </c>
      <c r="AD393" s="2">
        <f t="shared" si="295"/>
        <v>0.41258795239189044</v>
      </c>
      <c r="AE393" s="3">
        <f t="shared" si="296"/>
        <v>7.2010182233001024E-3</v>
      </c>
      <c r="AF393" s="3">
        <f t="shared" si="297"/>
        <v>6377974.6325630154</v>
      </c>
      <c r="AG393" s="2">
        <f t="shared" si="298"/>
        <v>45928.705432097449</v>
      </c>
      <c r="AH393" s="2">
        <f t="shared" si="285"/>
        <v>-3.3491747137220518</v>
      </c>
      <c r="AI393" s="2">
        <f t="shared" si="286"/>
        <v>465.08934147341984</v>
      </c>
      <c r="AJ393" s="1">
        <f t="shared" si="287"/>
        <v>-20122855.078967001</v>
      </c>
      <c r="AK393" s="1">
        <f t="shared" si="288"/>
        <v>-2559970.0882258844</v>
      </c>
      <c r="AL393" s="1">
        <f t="shared" si="307"/>
        <v>20285037.426184829</v>
      </c>
      <c r="AM393" s="1">
        <f t="shared" si="264"/>
        <v>-20423020.446403988</v>
      </c>
      <c r="AN393" s="1">
        <f t="shared" si="265"/>
        <v>-2514041.3827937869</v>
      </c>
      <c r="AO393" s="2">
        <f t="shared" si="299"/>
        <v>3.3491747137220518</v>
      </c>
      <c r="AP393" s="2">
        <f t="shared" si="300"/>
        <v>-465.08934147341984</v>
      </c>
      <c r="AQ393" s="2">
        <f t="shared" si="301"/>
        <v>1118.7066682163177</v>
      </c>
      <c r="AR393" s="1">
        <f t="shared" si="302"/>
        <v>-4175.0701245493947</v>
      </c>
      <c r="AS393" s="2">
        <f t="shared" si="303"/>
        <v>1122.0558429300397</v>
      </c>
      <c r="AT393" s="2">
        <f t="shared" si="304"/>
        <v>-4640.1594660228147</v>
      </c>
      <c r="AU393" s="2">
        <f t="shared" si="305"/>
        <v>4773.8966457993802</v>
      </c>
    </row>
    <row r="394" spans="4:47" x14ac:dyDescent="0.2">
      <c r="D394" s="11">
        <f t="shared" si="289"/>
        <v>195.5</v>
      </c>
      <c r="E394" s="12">
        <f t="shared" si="290"/>
        <v>3.4121186876489142</v>
      </c>
      <c r="F394" s="13">
        <f t="shared" si="267"/>
        <v>-10010674.96315778</v>
      </c>
      <c r="G394" s="13">
        <f t="shared" si="268"/>
        <v>-13721034.96315778</v>
      </c>
      <c r="H394" s="13">
        <f t="shared" si="269"/>
        <v>-13721.034963157781</v>
      </c>
      <c r="I394" s="13">
        <f t="shared" si="270"/>
        <v>-2595822.6384199071</v>
      </c>
      <c r="J394" s="12">
        <f t="shared" si="291"/>
        <v>-2595.822638419907</v>
      </c>
      <c r="K394" s="13">
        <f t="shared" si="271"/>
        <v>13964422.495410668</v>
      </c>
      <c r="L394" s="13">
        <f t="shared" si="272"/>
        <v>4326.3586520887402</v>
      </c>
      <c r="M394" s="12">
        <f t="shared" si="273"/>
        <v>1156.1690605163112</v>
      </c>
      <c r="N394" s="13">
        <f t="shared" si="274"/>
        <v>-4169.0109486553201</v>
      </c>
      <c r="O394" s="12">
        <f t="shared" si="275"/>
        <v>63.903504024015838</v>
      </c>
      <c r="P394" s="13">
        <f t="shared" si="276"/>
        <v>1156169.0605163113</v>
      </c>
      <c r="Q394" s="13">
        <f t="shared" si="277"/>
        <v>-4169010.9486553203</v>
      </c>
      <c r="R394" s="13">
        <f t="shared" si="292"/>
        <v>4326358.6520887399</v>
      </c>
      <c r="S394" s="1">
        <f t="shared" si="278"/>
        <v>-13273905.481257213</v>
      </c>
      <c r="T394" s="1">
        <f t="shared" si="306"/>
        <v>-3926474.7588996864</v>
      </c>
      <c r="U394" s="3">
        <f t="shared" si="279"/>
        <v>13842462.597299175</v>
      </c>
      <c r="V394" s="14">
        <f t="shared" si="266"/>
        <v>60204354809416.148</v>
      </c>
      <c r="W394" s="14">
        <f t="shared" si="280"/>
        <v>9358689593.2515507</v>
      </c>
      <c r="X394" s="14">
        <f t="shared" si="281"/>
        <v>-28542133069</v>
      </c>
      <c r="Y394" s="14">
        <f t="shared" si="293"/>
        <v>-19183443475.748451</v>
      </c>
      <c r="Z394" s="12">
        <f t="shared" si="282"/>
        <v>85.213995524969263</v>
      </c>
      <c r="AA394" s="13">
        <f t="shared" si="294"/>
        <v>592011056.50575054</v>
      </c>
      <c r="AB394" s="12">
        <f t="shared" si="283"/>
        <v>19</v>
      </c>
      <c r="AC394" s="14">
        <f t="shared" si="284"/>
        <v>31158476</v>
      </c>
      <c r="AD394" s="2">
        <f t="shared" si="295"/>
        <v>0.4139734545296504</v>
      </c>
      <c r="AE394" s="3">
        <f t="shared" si="296"/>
        <v>7.2251997973974335E-3</v>
      </c>
      <c r="AF394" s="3">
        <f t="shared" si="297"/>
        <v>6377973.5200698664</v>
      </c>
      <c r="AG394" s="2">
        <f t="shared" si="298"/>
        <v>46082.934884822273</v>
      </c>
      <c r="AH394" s="2">
        <f t="shared" si="285"/>
        <v>-3.3604213051144645</v>
      </c>
      <c r="AI394" s="2">
        <f t="shared" si="286"/>
        <v>465.08926034912321</v>
      </c>
      <c r="AJ394" s="1">
        <f t="shared" si="287"/>
        <v>-20099008.483227648</v>
      </c>
      <c r="AK394" s="1">
        <f t="shared" si="288"/>
        <v>-2641905.5733047295</v>
      </c>
      <c r="AL394" s="1">
        <f t="shared" si="307"/>
        <v>20271896.977518298</v>
      </c>
      <c r="AM394" s="1">
        <f t="shared" si="264"/>
        <v>-20399174.96315778</v>
      </c>
      <c r="AN394" s="1">
        <f t="shared" si="265"/>
        <v>-2595822.6384199071</v>
      </c>
      <c r="AO394" s="2">
        <f t="shared" si="299"/>
        <v>3.3604213051144645</v>
      </c>
      <c r="AP394" s="2">
        <f t="shared" si="300"/>
        <v>-465.08926034912321</v>
      </c>
      <c r="AQ394" s="2">
        <f t="shared" si="301"/>
        <v>1156.1690605163112</v>
      </c>
      <c r="AR394" s="1">
        <f t="shared" si="302"/>
        <v>-4169.0109486553201</v>
      </c>
      <c r="AS394" s="2">
        <f t="shared" si="303"/>
        <v>1159.5294818214256</v>
      </c>
      <c r="AT394" s="2">
        <f t="shared" si="304"/>
        <v>-4634.1002090044431</v>
      </c>
      <c r="AU394" s="2">
        <f t="shared" si="305"/>
        <v>4776.9648696958284</v>
      </c>
    </row>
    <row r="395" spans="4:47" x14ac:dyDescent="0.2">
      <c r="D395" s="11">
        <f t="shared" si="289"/>
        <v>196</v>
      </c>
      <c r="E395" s="12">
        <f t="shared" si="290"/>
        <v>3.4208453339088858</v>
      </c>
      <c r="F395" s="13">
        <f t="shared" si="267"/>
        <v>-9986067.1282552257</v>
      </c>
      <c r="G395" s="13">
        <f t="shared" si="268"/>
        <v>-13696427.128255226</v>
      </c>
      <c r="H395" s="13">
        <f t="shared" si="269"/>
        <v>-13696.427128255225</v>
      </c>
      <c r="I395" s="13">
        <f t="shared" si="270"/>
        <v>-2677406.2121019792</v>
      </c>
      <c r="J395" s="12">
        <f t="shared" si="291"/>
        <v>-2677.4062121019792</v>
      </c>
      <c r="K395" s="13">
        <f t="shared" si="271"/>
        <v>13955666.236486454</v>
      </c>
      <c r="L395" s="13">
        <f t="shared" si="272"/>
        <v>4330.4960216620939</v>
      </c>
      <c r="M395" s="12">
        <f t="shared" si="273"/>
        <v>1193.6464727869734</v>
      </c>
      <c r="N395" s="13">
        <f t="shared" si="274"/>
        <v>-4162.7399500370475</v>
      </c>
      <c r="O395" s="12">
        <f t="shared" si="275"/>
        <v>64.004749592437733</v>
      </c>
      <c r="P395" s="13">
        <f t="shared" si="276"/>
        <v>1193646.4727869735</v>
      </c>
      <c r="Q395" s="13">
        <f t="shared" si="277"/>
        <v>-4162739.9500370473</v>
      </c>
      <c r="R395" s="13">
        <f t="shared" si="292"/>
        <v>4330496.0216620937</v>
      </c>
      <c r="S395" s="1">
        <f t="shared" si="278"/>
        <v>-13224697.392856684</v>
      </c>
      <c r="T395" s="1">
        <f t="shared" si="306"/>
        <v>-4044781.8735819459</v>
      </c>
      <c r="U395" s="3">
        <f t="shared" si="279"/>
        <v>13829420.867754638</v>
      </c>
      <c r="V395" s="14">
        <f t="shared" si="266"/>
        <v>60210540860852.68</v>
      </c>
      <c r="W395" s="14">
        <f t="shared" si="280"/>
        <v>9376597896.8156109</v>
      </c>
      <c r="X395" s="14">
        <f t="shared" si="281"/>
        <v>-28560041372</v>
      </c>
      <c r="Y395" s="14">
        <f t="shared" si="293"/>
        <v>-19183443475.184387</v>
      </c>
      <c r="Z395" s="12">
        <f t="shared" si="282"/>
        <v>85.242028424771974</v>
      </c>
      <c r="AA395" s="13">
        <f t="shared" si="294"/>
        <v>591644320.91681063</v>
      </c>
      <c r="AB395" s="12">
        <f t="shared" si="283"/>
        <v>19</v>
      </c>
      <c r="AC395" s="14">
        <f t="shared" si="284"/>
        <v>31139174</v>
      </c>
      <c r="AD395" s="2">
        <f t="shared" si="295"/>
        <v>0.41535895666741035</v>
      </c>
      <c r="AE395" s="3">
        <f t="shared" si="296"/>
        <v>7.2493813714947647E-3</v>
      </c>
      <c r="AF395" s="3">
        <f t="shared" si="297"/>
        <v>6377972.4038472064</v>
      </c>
      <c r="AG395" s="2">
        <f t="shared" si="298"/>
        <v>46237.164310600165</v>
      </c>
      <c r="AH395" s="2">
        <f t="shared" si="285"/>
        <v>-3.3716678945418757</v>
      </c>
      <c r="AI395" s="2">
        <f t="shared" si="286"/>
        <v>465.08917895286629</v>
      </c>
      <c r="AJ395" s="1">
        <f t="shared" si="287"/>
        <v>-20074399.532102432</v>
      </c>
      <c r="AK395" s="1">
        <f t="shared" si="288"/>
        <v>-2723643.3764125793</v>
      </c>
      <c r="AL395" s="1">
        <f t="shared" si="307"/>
        <v>20258325.444526516</v>
      </c>
      <c r="AM395" s="1">
        <f t="shared" si="264"/>
        <v>-20374567.128255226</v>
      </c>
      <c r="AN395" s="1">
        <f t="shared" si="265"/>
        <v>-2677406.2121019792</v>
      </c>
      <c r="AO395" s="2">
        <f t="shared" si="299"/>
        <v>3.3716678945418757</v>
      </c>
      <c r="AP395" s="2">
        <f t="shared" si="300"/>
        <v>-465.08917895286629</v>
      </c>
      <c r="AQ395" s="2">
        <f t="shared" si="301"/>
        <v>1193.6464727869734</v>
      </c>
      <c r="AR395" s="1">
        <f t="shared" si="302"/>
        <v>-4162.7399500370475</v>
      </c>
      <c r="AS395" s="2">
        <f t="shared" si="303"/>
        <v>1197.0181406815152</v>
      </c>
      <c r="AT395" s="2">
        <f t="shared" si="304"/>
        <v>-4627.8291289899134</v>
      </c>
      <c r="AU395" s="2">
        <f t="shared" si="305"/>
        <v>4780.1312614036206</v>
      </c>
    </row>
    <row r="396" spans="4:47" x14ac:dyDescent="0.2">
      <c r="D396" s="11">
        <f t="shared" si="289"/>
        <v>196.5</v>
      </c>
      <c r="E396" s="12">
        <f t="shared" si="290"/>
        <v>3.4295719801688578</v>
      </c>
      <c r="F396" s="13">
        <f t="shared" si="267"/>
        <v>-9960698.815678224</v>
      </c>
      <c r="G396" s="13">
        <f t="shared" si="268"/>
        <v>-13671058.815678224</v>
      </c>
      <c r="H396" s="13">
        <f t="shared" si="269"/>
        <v>-13671.058815678225</v>
      </c>
      <c r="I396" s="13">
        <f t="shared" si="270"/>
        <v>-2758785.8909349972</v>
      </c>
      <c r="J396" s="12">
        <f t="shared" si="291"/>
        <v>-2758.7858909349975</v>
      </c>
      <c r="K396" s="13">
        <f t="shared" si="271"/>
        <v>13946639.334755713</v>
      </c>
      <c r="L396" s="13">
        <f t="shared" si="272"/>
        <v>4334.7625677862688</v>
      </c>
      <c r="M396" s="12">
        <f t="shared" si="273"/>
        <v>1231.1390848994788</v>
      </c>
      <c r="N396" s="13">
        <f t="shared" si="274"/>
        <v>-4156.2558959613971</v>
      </c>
      <c r="O396" s="12">
        <f t="shared" si="275"/>
        <v>64.109276773468792</v>
      </c>
      <c r="P396" s="13">
        <f t="shared" si="276"/>
        <v>1231139.0848994788</v>
      </c>
      <c r="Q396" s="13">
        <f t="shared" si="277"/>
        <v>-4156255.8959613969</v>
      </c>
      <c r="R396" s="13">
        <f t="shared" si="292"/>
        <v>4334762.567786268</v>
      </c>
      <c r="S396" s="1">
        <f t="shared" si="278"/>
        <v>-13174098.261779502</v>
      </c>
      <c r="T396" s="1">
        <f t="shared" si="306"/>
        <v>-4162322.278130136</v>
      </c>
      <c r="U396" s="3">
        <f t="shared" si="279"/>
        <v>13815997.675088113</v>
      </c>
      <c r="V396" s="14">
        <f t="shared" si="266"/>
        <v>60216867943896.953</v>
      </c>
      <c r="W396" s="14">
        <f t="shared" si="280"/>
        <v>9395083259.5405045</v>
      </c>
      <c r="X396" s="14">
        <f t="shared" si="281"/>
        <v>-28578526735</v>
      </c>
      <c r="Y396" s="14">
        <f t="shared" si="293"/>
        <v>-19183443475.459496</v>
      </c>
      <c r="Z396" s="12">
        <f t="shared" si="282"/>
        <v>85.270830401801689</v>
      </c>
      <c r="AA396" s="13">
        <f t="shared" si="294"/>
        <v>591266059.27072763</v>
      </c>
      <c r="AB396" s="12">
        <f t="shared" si="283"/>
        <v>19</v>
      </c>
      <c r="AC396" s="14">
        <f t="shared" si="284"/>
        <v>31119266</v>
      </c>
      <c r="AD396" s="2">
        <f t="shared" si="295"/>
        <v>0.4167444588051703</v>
      </c>
      <c r="AE396" s="3">
        <f t="shared" si="296"/>
        <v>7.2735629455920959E-3</v>
      </c>
      <c r="AF396" s="3">
        <f t="shared" si="297"/>
        <v>6377971.2838950362</v>
      </c>
      <c r="AG396" s="2">
        <f t="shared" si="298"/>
        <v>46391.39370934094</v>
      </c>
      <c r="AH396" s="2">
        <f t="shared" si="285"/>
        <v>-3.3829144819977093</v>
      </c>
      <c r="AI396" s="2">
        <f t="shared" si="286"/>
        <v>465.08909728464914</v>
      </c>
      <c r="AJ396" s="1">
        <f t="shared" si="287"/>
        <v>-20049030.099573262</v>
      </c>
      <c r="AK396" s="1">
        <f t="shared" si="288"/>
        <v>-2805177.2846443383</v>
      </c>
      <c r="AL396" s="1">
        <f t="shared" si="307"/>
        <v>20244323.340923972</v>
      </c>
      <c r="AM396" s="1">
        <f t="shared" si="264"/>
        <v>-20349198.815678224</v>
      </c>
      <c r="AN396" s="1">
        <f t="shared" si="265"/>
        <v>-2758785.8909349972</v>
      </c>
      <c r="AO396" s="2">
        <f t="shared" si="299"/>
        <v>3.3829144819977093</v>
      </c>
      <c r="AP396" s="2">
        <f t="shared" si="300"/>
        <v>-465.08909728464914</v>
      </c>
      <c r="AQ396" s="2">
        <f t="shared" si="301"/>
        <v>1231.1390848994788</v>
      </c>
      <c r="AR396" s="1">
        <f t="shared" si="302"/>
        <v>-4156.2558959613971</v>
      </c>
      <c r="AS396" s="2">
        <f t="shared" si="303"/>
        <v>1234.5219993814765</v>
      </c>
      <c r="AT396" s="2">
        <f t="shared" si="304"/>
        <v>-4621.3449932460462</v>
      </c>
      <c r="AU396" s="2">
        <f t="shared" si="305"/>
        <v>4783.3956676776315</v>
      </c>
    </row>
    <row r="397" spans="4:47" x14ac:dyDescent="0.2">
      <c r="D397" s="11">
        <f t="shared" si="289"/>
        <v>197</v>
      </c>
      <c r="E397" s="12">
        <f t="shared" si="290"/>
        <v>3.4382986264288293</v>
      </c>
      <c r="F397" s="13">
        <f t="shared" si="267"/>
        <v>-9934571.957321994</v>
      </c>
      <c r="G397" s="13">
        <f t="shared" si="268"/>
        <v>-13644931.957321994</v>
      </c>
      <c r="H397" s="13">
        <f t="shared" si="269"/>
        <v>-13644.931957321995</v>
      </c>
      <c r="I397" s="13">
        <f t="shared" si="270"/>
        <v>-2839955.4775413508</v>
      </c>
      <c r="J397" s="12">
        <f t="shared" si="291"/>
        <v>-2839.9554775413508</v>
      </c>
      <c r="K397" s="13">
        <f t="shared" si="271"/>
        <v>13937342.47388519</v>
      </c>
      <c r="L397" s="13">
        <f t="shared" si="272"/>
        <v>4339.1580927071236</v>
      </c>
      <c r="M397" s="12">
        <f t="shared" si="273"/>
        <v>1268.647048626241</v>
      </c>
      <c r="N397" s="13">
        <f t="shared" si="274"/>
        <v>-4149.5575209313165</v>
      </c>
      <c r="O397" s="12">
        <f t="shared" si="275"/>
        <v>64.217091956000374</v>
      </c>
      <c r="P397" s="13">
        <f t="shared" si="276"/>
        <v>1268647.048626241</v>
      </c>
      <c r="Q397" s="13">
        <f t="shared" si="277"/>
        <v>-4149557.5209313165</v>
      </c>
      <c r="R397" s="13">
        <f t="shared" si="292"/>
        <v>4339158.0927071236</v>
      </c>
      <c r="S397" s="1">
        <f t="shared" si="278"/>
        <v>-13122123.229710825</v>
      </c>
      <c r="T397" s="1">
        <f t="shared" si="306"/>
        <v>-4279076.3634800576</v>
      </c>
      <c r="U397" s="3">
        <f t="shared" si="279"/>
        <v>13802195.93326403</v>
      </c>
      <c r="V397" s="14">
        <f t="shared" si="266"/>
        <v>60223331160914.312</v>
      </c>
      <c r="W397" s="14">
        <f t="shared" si="280"/>
        <v>9414146476.752861</v>
      </c>
      <c r="X397" s="14">
        <f t="shared" si="281"/>
        <v>-28597589952</v>
      </c>
      <c r="Y397" s="14">
        <f t="shared" si="293"/>
        <v>-19183443475.247139</v>
      </c>
      <c r="Z397" s="12">
        <f t="shared" si="282"/>
        <v>85.300391908159654</v>
      </c>
      <c r="AA397" s="13">
        <f t="shared" si="294"/>
        <v>590876300.37368536</v>
      </c>
      <c r="AB397" s="12">
        <f t="shared" si="283"/>
        <v>19</v>
      </c>
      <c r="AC397" s="14">
        <f t="shared" si="284"/>
        <v>31098752</v>
      </c>
      <c r="AD397" s="2">
        <f t="shared" si="295"/>
        <v>0.41812996094293026</v>
      </c>
      <c r="AE397" s="3">
        <f t="shared" si="296"/>
        <v>7.297744519689427E-3</v>
      </c>
      <c r="AF397" s="3">
        <f t="shared" si="297"/>
        <v>6377970.1602133578</v>
      </c>
      <c r="AG397" s="2">
        <f t="shared" si="298"/>
        <v>46545.623080954421</v>
      </c>
      <c r="AH397" s="2">
        <f t="shared" si="285"/>
        <v>-3.3941610674753884</v>
      </c>
      <c r="AI397" s="2">
        <f t="shared" si="286"/>
        <v>465.08901534447187</v>
      </c>
      <c r="AJ397" s="1">
        <f t="shared" si="287"/>
        <v>-20022902.117535353</v>
      </c>
      <c r="AK397" s="1">
        <f t="shared" si="288"/>
        <v>-2886501.1006223052</v>
      </c>
      <c r="AL397" s="1">
        <f t="shared" si="307"/>
        <v>20229891.196254503</v>
      </c>
      <c r="AM397" s="1">
        <f t="shared" si="264"/>
        <v>-20323071.957321994</v>
      </c>
      <c r="AN397" s="1">
        <f t="shared" si="265"/>
        <v>-2839955.4775413508</v>
      </c>
      <c r="AO397" s="2">
        <f t="shared" si="299"/>
        <v>3.3941610674753884</v>
      </c>
      <c r="AP397" s="2">
        <f t="shared" si="300"/>
        <v>-465.08901534447187</v>
      </c>
      <c r="AQ397" s="2">
        <f t="shared" si="301"/>
        <v>1268.647048626241</v>
      </c>
      <c r="AR397" s="1">
        <f t="shared" si="302"/>
        <v>-4149.5575209313165</v>
      </c>
      <c r="AS397" s="2">
        <f t="shared" si="303"/>
        <v>1272.0412096937164</v>
      </c>
      <c r="AT397" s="2">
        <f t="shared" si="304"/>
        <v>-4614.6465362757881</v>
      </c>
      <c r="AU397" s="2">
        <f t="shared" si="305"/>
        <v>4786.7579314104851</v>
      </c>
    </row>
    <row r="398" spans="4:47" x14ac:dyDescent="0.2">
      <c r="D398" s="11">
        <f t="shared" si="289"/>
        <v>197.5</v>
      </c>
      <c r="E398" s="12">
        <f t="shared" si="290"/>
        <v>3.4470252726888009</v>
      </c>
      <c r="F398" s="13">
        <f t="shared" si="267"/>
        <v>-9907688.5428479556</v>
      </c>
      <c r="G398" s="13">
        <f t="shared" si="268"/>
        <v>-13618048.542847956</v>
      </c>
      <c r="H398" s="13">
        <f t="shared" si="269"/>
        <v>-13618.048542847955</v>
      </c>
      <c r="I398" s="13">
        <f t="shared" si="270"/>
        <v>-2920908.7905427511</v>
      </c>
      <c r="J398" s="12">
        <f t="shared" si="291"/>
        <v>-2920.9087905427509</v>
      </c>
      <c r="K398" s="13">
        <f t="shared" si="271"/>
        <v>13927776.357984545</v>
      </c>
      <c r="L398" s="13">
        <f t="shared" si="272"/>
        <v>4343.6823934041167</v>
      </c>
      <c r="M398" s="12">
        <f t="shared" si="273"/>
        <v>1306.1704869012194</v>
      </c>
      <c r="N398" s="13">
        <f t="shared" si="274"/>
        <v>-4142.6435272561348</v>
      </c>
      <c r="O398" s="12">
        <f t="shared" si="275"/>
        <v>64.328201734858609</v>
      </c>
      <c r="P398" s="13">
        <f t="shared" si="276"/>
        <v>1306170.4869012195</v>
      </c>
      <c r="Q398" s="13">
        <f t="shared" si="277"/>
        <v>-4142643.5272561349</v>
      </c>
      <c r="R398" s="13">
        <f t="shared" si="292"/>
        <v>4343682.3934041169</v>
      </c>
      <c r="S398" s="1">
        <f t="shared" si="278"/>
        <v>-13068787.772275403</v>
      </c>
      <c r="T398" s="1">
        <f t="shared" si="306"/>
        <v>-4395024.8895580713</v>
      </c>
      <c r="U398" s="3">
        <f t="shared" si="279"/>
        <v>13788018.625480967</v>
      </c>
      <c r="V398" s="14">
        <f t="shared" si="266"/>
        <v>60229925507026.203</v>
      </c>
      <c r="W398" s="14">
        <f t="shared" si="280"/>
        <v>9433788367.3844585</v>
      </c>
      <c r="X398" s="14">
        <f t="shared" si="281"/>
        <v>-28617231843</v>
      </c>
      <c r="Y398" s="14">
        <f t="shared" si="293"/>
        <v>-19183443475.61554</v>
      </c>
      <c r="Z398" s="12">
        <f t="shared" si="282"/>
        <v>85.330703154514723</v>
      </c>
      <c r="AA398" s="13">
        <f t="shared" si="294"/>
        <v>590475073.90722847</v>
      </c>
      <c r="AB398" s="12">
        <f t="shared" si="283"/>
        <v>19</v>
      </c>
      <c r="AC398" s="14">
        <f t="shared" si="284"/>
        <v>31077635</v>
      </c>
      <c r="AD398" s="2">
        <f t="shared" si="295"/>
        <v>0.41951546308069021</v>
      </c>
      <c r="AE398" s="3">
        <f t="shared" si="296"/>
        <v>7.3219260937867582E-3</v>
      </c>
      <c r="AF398" s="3">
        <f t="shared" si="297"/>
        <v>6377969.0328021701</v>
      </c>
      <c r="AG398" s="2">
        <f t="shared" si="298"/>
        <v>46699.852425350415</v>
      </c>
      <c r="AH398" s="2">
        <f t="shared" si="285"/>
        <v>-3.4054076509683369</v>
      </c>
      <c r="AI398" s="2">
        <f t="shared" si="286"/>
        <v>465.08893313233449</v>
      </c>
      <c r="AJ398" s="1">
        <f t="shared" si="287"/>
        <v>-19996017.575650126</v>
      </c>
      <c r="AK398" s="1">
        <f t="shared" si="288"/>
        <v>-2967608.6429681014</v>
      </c>
      <c r="AL398" s="1">
        <f t="shared" si="307"/>
        <v>20215029.555841062</v>
      </c>
      <c r="AM398" s="1">
        <f t="shared" si="264"/>
        <v>-20296188.542847954</v>
      </c>
      <c r="AN398" s="1">
        <f t="shared" si="265"/>
        <v>-2920908.7905427511</v>
      </c>
      <c r="AO398" s="2">
        <f t="shared" si="299"/>
        <v>3.4054076509683369</v>
      </c>
      <c r="AP398" s="2">
        <f t="shared" si="300"/>
        <v>-465.08893313233449</v>
      </c>
      <c r="AQ398" s="2">
        <f t="shared" si="301"/>
        <v>1306.1704869012194</v>
      </c>
      <c r="AR398" s="1">
        <f t="shared" si="302"/>
        <v>-4142.6435272561348</v>
      </c>
      <c r="AS398" s="2">
        <f t="shared" si="303"/>
        <v>1309.5758945521877</v>
      </c>
      <c r="AT398" s="2">
        <f t="shared" si="304"/>
        <v>-4607.732460388469</v>
      </c>
      <c r="AU398" s="2">
        <f t="shared" si="305"/>
        <v>4790.2178917153378</v>
      </c>
    </row>
    <row r="399" spans="4:47" x14ac:dyDescent="0.2">
      <c r="D399" s="11">
        <f t="shared" si="289"/>
        <v>198</v>
      </c>
      <c r="E399" s="12">
        <f t="shared" si="290"/>
        <v>3.4557519189487724</v>
      </c>
      <c r="F399" s="13">
        <f t="shared" si="267"/>
        <v>-9880050.6195322033</v>
      </c>
      <c r="G399" s="13">
        <f t="shared" si="268"/>
        <v>-13590410.619532203</v>
      </c>
      <c r="H399" s="13">
        <f t="shared" si="269"/>
        <v>-13590.410619532204</v>
      </c>
      <c r="I399" s="13">
        <f t="shared" si="270"/>
        <v>-3001639.6650309945</v>
      </c>
      <c r="J399" s="12">
        <f t="shared" si="291"/>
        <v>-3001.6396650309944</v>
      </c>
      <c r="K399" s="13">
        <f t="shared" si="271"/>
        <v>13917941.711552791</v>
      </c>
      <c r="L399" s="13">
        <f t="shared" si="272"/>
        <v>4348.3352616575812</v>
      </c>
      <c r="M399" s="12">
        <f t="shared" si="273"/>
        <v>1343.7094930920259</v>
      </c>
      <c r="N399" s="13">
        <f t="shared" si="274"/>
        <v>-4135.5125856354343</v>
      </c>
      <c r="O399" s="12">
        <f t="shared" si="275"/>
        <v>64.442612911557603</v>
      </c>
      <c r="P399" s="13">
        <f t="shared" si="276"/>
        <v>1343709.4930920259</v>
      </c>
      <c r="Q399" s="13">
        <f t="shared" si="277"/>
        <v>-4135512.5856354344</v>
      </c>
      <c r="R399" s="13">
        <f t="shared" si="292"/>
        <v>4348335.2616575817</v>
      </c>
      <c r="S399" s="1">
        <f t="shared" si="278"/>
        <v>-13014107.688380664</v>
      </c>
      <c r="T399" s="1">
        <f t="shared" si="306"/>
        <v>-4510148.9918339942</v>
      </c>
      <c r="U399" s="3">
        <f t="shared" si="279"/>
        <v>13773468.802495249</v>
      </c>
      <c r="V399" s="14">
        <f t="shared" si="266"/>
        <v>60236645873772.609</v>
      </c>
      <c r="W399" s="14">
        <f t="shared" si="280"/>
        <v>9454009773.8873539</v>
      </c>
      <c r="X399" s="14">
        <f t="shared" si="281"/>
        <v>-28637453249</v>
      </c>
      <c r="Y399" s="14">
        <f t="shared" si="293"/>
        <v>-19183443475.112648</v>
      </c>
      <c r="Z399" s="12">
        <f t="shared" si="282"/>
        <v>85.361754114078678</v>
      </c>
      <c r="AA399" s="13">
        <f t="shared" si="294"/>
        <v>590062410.42639554</v>
      </c>
      <c r="AB399" s="12">
        <f t="shared" si="283"/>
        <v>19</v>
      </c>
      <c r="AC399" s="14">
        <f t="shared" si="284"/>
        <v>31055916</v>
      </c>
      <c r="AD399" s="2">
        <f t="shared" si="295"/>
        <v>0.42090096521845016</v>
      </c>
      <c r="AE399" s="3">
        <f t="shared" si="296"/>
        <v>7.3461076678840893E-3</v>
      </c>
      <c r="AF399" s="3">
        <f t="shared" si="297"/>
        <v>6377967.9016614752</v>
      </c>
      <c r="AG399" s="2">
        <f t="shared" si="298"/>
        <v>46854.081742438735</v>
      </c>
      <c r="AH399" s="2">
        <f t="shared" si="285"/>
        <v>-3.4166542324699782</v>
      </c>
      <c r="AI399" s="2">
        <f t="shared" si="286"/>
        <v>465.08885064823704</v>
      </c>
      <c r="AJ399" s="1">
        <f t="shared" si="287"/>
        <v>-19968378.521193679</v>
      </c>
      <c r="AK399" s="1">
        <f t="shared" si="288"/>
        <v>-3048493.7467734334</v>
      </c>
      <c r="AL399" s="1">
        <f t="shared" si="307"/>
        <v>20199738.980734028</v>
      </c>
      <c r="AM399" s="1">
        <f t="shared" ref="AM399:AM462" si="308" xml:space="preserve"> F399 - $B$4</f>
        <v>-20268550.619532205</v>
      </c>
      <c r="AN399" s="1">
        <f t="shared" ref="AN399:AN462" si="309" xml:space="preserve"> I399 - 0</f>
        <v>-3001639.6650309945</v>
      </c>
      <c r="AO399" s="2">
        <f t="shared" si="299"/>
        <v>3.4166542324699782</v>
      </c>
      <c r="AP399" s="2">
        <f t="shared" si="300"/>
        <v>-465.08885064823704</v>
      </c>
      <c r="AQ399" s="2">
        <f t="shared" si="301"/>
        <v>1343.7094930920259</v>
      </c>
      <c r="AR399" s="1">
        <f t="shared" si="302"/>
        <v>-4135.5125856354343</v>
      </c>
      <c r="AS399" s="2">
        <f t="shared" si="303"/>
        <v>1347.1261473244958</v>
      </c>
      <c r="AT399" s="2">
        <f t="shared" si="304"/>
        <v>-4600.6014362836713</v>
      </c>
      <c r="AU399" s="2">
        <f t="shared" si="305"/>
        <v>4793.7753840100513</v>
      </c>
    </row>
    <row r="400" spans="4:47" x14ac:dyDescent="0.2">
      <c r="D400" s="11">
        <f t="shared" si="289"/>
        <v>198.5</v>
      </c>
      <c r="E400" s="12">
        <f t="shared" si="290"/>
        <v>3.464478565208744</v>
      </c>
      <c r="F400" s="13">
        <f t="shared" si="267"/>
        <v>-9851660.2921096031</v>
      </c>
      <c r="G400" s="13">
        <f t="shared" si="268"/>
        <v>-13562020.292109603</v>
      </c>
      <c r="H400" s="13">
        <f t="shared" si="269"/>
        <v>-13562.020292109602</v>
      </c>
      <c r="I400" s="13">
        <f t="shared" si="270"/>
        <v>-3082141.9530374231</v>
      </c>
      <c r="J400" s="12">
        <f t="shared" si="291"/>
        <v>-3082.1419530374233</v>
      </c>
      <c r="K400" s="13">
        <f t="shared" si="271"/>
        <v>13907839.27942317</v>
      </c>
      <c r="L400" s="13">
        <f t="shared" si="272"/>
        <v>4353.1164841169984</v>
      </c>
      <c r="M400" s="12">
        <f t="shared" si="273"/>
        <v>1381.2641302840861</v>
      </c>
      <c r="N400" s="13">
        <f t="shared" si="274"/>
        <v>-4128.1633357561914</v>
      </c>
      <c r="O400" s="12">
        <f t="shared" si="275"/>
        <v>64.560332495061331</v>
      </c>
      <c r="P400" s="13">
        <f t="shared" si="276"/>
        <v>1381264.1302840861</v>
      </c>
      <c r="Q400" s="13">
        <f t="shared" si="277"/>
        <v>-4128163.3357561915</v>
      </c>
      <c r="R400" s="13">
        <f t="shared" si="292"/>
        <v>4353116.4841169985</v>
      </c>
      <c r="S400" s="1">
        <f t="shared" si="278"/>
        <v>-12958099.089425528</v>
      </c>
      <c r="T400" s="1">
        <f t="shared" si="306"/>
        <v>-4624430.1875209045</v>
      </c>
      <c r="U400" s="3">
        <f t="shared" si="279"/>
        <v>13758549.580919689</v>
      </c>
      <c r="V400" s="14">
        <f t="shared" si="266"/>
        <v>60243487052842.664</v>
      </c>
      <c r="W400" s="14">
        <f t="shared" si="280"/>
        <v>9474811562.1455688</v>
      </c>
      <c r="X400" s="14">
        <f t="shared" si="281"/>
        <v>-28658255037</v>
      </c>
      <c r="Y400" s="14">
        <f t="shared" si="293"/>
        <v>-19183443474.854431</v>
      </c>
      <c r="Z400" s="12">
        <f t="shared" si="282"/>
        <v>85.393534526753896</v>
      </c>
      <c r="AA400" s="13">
        <f t="shared" si="294"/>
        <v>589638341.35705078</v>
      </c>
      <c r="AB400" s="12">
        <f t="shared" si="283"/>
        <v>19</v>
      </c>
      <c r="AC400" s="14">
        <f t="shared" si="284"/>
        <v>31033596</v>
      </c>
      <c r="AD400" s="2">
        <f t="shared" si="295"/>
        <v>0.42228646735621012</v>
      </c>
      <c r="AE400" s="3">
        <f t="shared" si="296"/>
        <v>7.3702892419814205E-3</v>
      </c>
      <c r="AF400" s="3">
        <f t="shared" si="297"/>
        <v>6377966.766791272</v>
      </c>
      <c r="AG400" s="2">
        <f t="shared" si="298"/>
        <v>47008.311032129204</v>
      </c>
      <c r="AH400" s="2">
        <f t="shared" si="285"/>
        <v>-3.4279008119737364</v>
      </c>
      <c r="AI400" s="2">
        <f t="shared" si="286"/>
        <v>465.08876789217953</v>
      </c>
      <c r="AJ400" s="1">
        <f t="shared" si="287"/>
        <v>-19939987.058900874</v>
      </c>
      <c r="AK400" s="1">
        <f t="shared" si="288"/>
        <v>-3129150.2640695521</v>
      </c>
      <c r="AL400" s="1">
        <f t="shared" si="307"/>
        <v>20184020.047658019</v>
      </c>
      <c r="AM400" s="1">
        <f t="shared" si="308"/>
        <v>-20240160.292109601</v>
      </c>
      <c r="AN400" s="1">
        <f t="shared" si="309"/>
        <v>-3082141.9530374231</v>
      </c>
      <c r="AO400" s="2">
        <f t="shared" si="299"/>
        <v>3.4279008119737364</v>
      </c>
      <c r="AP400" s="2">
        <f t="shared" si="300"/>
        <v>-465.08876789217953</v>
      </c>
      <c r="AQ400" s="2">
        <f t="shared" si="301"/>
        <v>1381.2641302840861</v>
      </c>
      <c r="AR400" s="1">
        <f t="shared" si="302"/>
        <v>-4128.1633357561914</v>
      </c>
      <c r="AS400" s="2">
        <f t="shared" si="303"/>
        <v>1384.69203109606</v>
      </c>
      <c r="AT400" s="2">
        <f t="shared" si="304"/>
        <v>-4593.2521036483713</v>
      </c>
      <c r="AU400" s="2">
        <f t="shared" si="305"/>
        <v>4797.4302401026243</v>
      </c>
    </row>
    <row r="401" spans="4:47" x14ac:dyDescent="0.2">
      <c r="D401" s="11">
        <f t="shared" si="289"/>
        <v>199</v>
      </c>
      <c r="E401" s="12">
        <f t="shared" si="290"/>
        <v>3.473205211468716</v>
      </c>
      <c r="F401" s="13">
        <f t="shared" si="267"/>
        <v>-9822519.7226135023</v>
      </c>
      <c r="G401" s="13">
        <f t="shared" si="268"/>
        <v>-13532879.722613502</v>
      </c>
      <c r="H401" s="13">
        <f t="shared" si="269"/>
        <v>-13532.879722613503</v>
      </c>
      <c r="I401" s="13">
        <f t="shared" si="270"/>
        <v>-3162409.5240011369</v>
      </c>
      <c r="J401" s="12">
        <f t="shared" si="291"/>
        <v>-3162.409524001137</v>
      </c>
      <c r="K401" s="13">
        <f t="shared" si="271"/>
        <v>13897469.826706471</v>
      </c>
      <c r="L401" s="13">
        <f t="shared" si="272"/>
        <v>4358.0258423702071</v>
      </c>
      <c r="M401" s="12">
        <f t="shared" si="273"/>
        <v>1418.8344305770645</v>
      </c>
      <c r="N401" s="13">
        <f t="shared" si="274"/>
        <v>-4120.5943869028906</v>
      </c>
      <c r="O401" s="12">
        <f t="shared" si="275"/>
        <v>64.681367702552478</v>
      </c>
      <c r="P401" s="13">
        <f t="shared" si="276"/>
        <v>1418834.4305770644</v>
      </c>
      <c r="Q401" s="13">
        <f t="shared" si="277"/>
        <v>-4120594.3869028906</v>
      </c>
      <c r="R401" s="13">
        <f t="shared" si="292"/>
        <v>4358025.8423702065</v>
      </c>
      <c r="S401" s="1">
        <f t="shared" si="278"/>
        <v>-12900778.388387781</v>
      </c>
      <c r="T401" s="1">
        <f t="shared" si="306"/>
        <v>-4737850.3814196195</v>
      </c>
      <c r="U401" s="3">
        <f t="shared" si="279"/>
        <v>13743264.141498964</v>
      </c>
      <c r="V401" s="14">
        <f t="shared" si="266"/>
        <v>60250443739870.789</v>
      </c>
      <c r="W401" s="14">
        <f t="shared" si="280"/>
        <v>9496194621.383276</v>
      </c>
      <c r="X401" s="14">
        <f t="shared" si="281"/>
        <v>-28679638097</v>
      </c>
      <c r="Y401" s="14">
        <f t="shared" si="293"/>
        <v>-19183443475.616722</v>
      </c>
      <c r="Z401" s="12">
        <f t="shared" si="282"/>
        <v>85.426033903258471</v>
      </c>
      <c r="AA401" s="13">
        <f t="shared" si="294"/>
        <v>589202898.99378455</v>
      </c>
      <c r="AB401" s="12">
        <f t="shared" si="283"/>
        <v>19</v>
      </c>
      <c r="AC401" s="14">
        <f t="shared" si="284"/>
        <v>31010678</v>
      </c>
      <c r="AD401" s="2">
        <f t="shared" si="295"/>
        <v>0.42367196949397007</v>
      </c>
      <c r="AE401" s="3">
        <f t="shared" si="296"/>
        <v>7.3944708160787517E-3</v>
      </c>
      <c r="AF401" s="3">
        <f t="shared" si="297"/>
        <v>6377965.6281915624</v>
      </c>
      <c r="AG401" s="2">
        <f t="shared" si="298"/>
        <v>47162.540294331629</v>
      </c>
      <c r="AH401" s="2">
        <f t="shared" si="285"/>
        <v>-3.4391473894730344</v>
      </c>
      <c r="AI401" s="2">
        <f t="shared" si="286"/>
        <v>465.08868486416208</v>
      </c>
      <c r="AJ401" s="1">
        <f t="shared" si="287"/>
        <v>-19910845.350805067</v>
      </c>
      <c r="AK401" s="1">
        <f t="shared" si="288"/>
        <v>-3209572.0642954684</v>
      </c>
      <c r="AL401" s="1">
        <f t="shared" si="307"/>
        <v>20167873.348957289</v>
      </c>
      <c r="AM401" s="1">
        <f t="shared" si="308"/>
        <v>-20211019.722613502</v>
      </c>
      <c r="AN401" s="1">
        <f t="shared" si="309"/>
        <v>-3162409.5240011369</v>
      </c>
      <c r="AO401" s="2">
        <f t="shared" si="299"/>
        <v>3.4391473894730344</v>
      </c>
      <c r="AP401" s="2">
        <f t="shared" si="300"/>
        <v>-465.08868486416208</v>
      </c>
      <c r="AQ401" s="2">
        <f t="shared" si="301"/>
        <v>1418.8344305770645</v>
      </c>
      <c r="AR401" s="1">
        <f t="shared" si="302"/>
        <v>-4120.5943869028906</v>
      </c>
      <c r="AS401" s="2">
        <f t="shared" si="303"/>
        <v>1422.2735779665375</v>
      </c>
      <c r="AT401" s="2">
        <f t="shared" si="304"/>
        <v>-4585.6830717670528</v>
      </c>
      <c r="AU401" s="2">
        <f t="shared" si="305"/>
        <v>4801.1822882778206</v>
      </c>
    </row>
    <row r="402" spans="4:47" x14ac:dyDescent="0.2">
      <c r="D402" s="11">
        <f t="shared" si="289"/>
        <v>199.5</v>
      </c>
      <c r="E402" s="12">
        <f t="shared" si="290"/>
        <v>3.4819318577286875</v>
      </c>
      <c r="F402" s="13">
        <f t="shared" si="267"/>
        <v>-9792631.1302110963</v>
      </c>
      <c r="G402" s="13">
        <f t="shared" si="268"/>
        <v>-13502991.130211096</v>
      </c>
      <c r="H402" s="13">
        <f t="shared" si="269"/>
        <v>-13502.991130211096</v>
      </c>
      <c r="I402" s="13">
        <f t="shared" si="270"/>
        <v>-3242436.2652358236</v>
      </c>
      <c r="J402" s="12">
        <f t="shared" si="291"/>
        <v>-3242.4362652358236</v>
      </c>
      <c r="K402" s="13">
        <f t="shared" si="271"/>
        <v>13886834.138732843</v>
      </c>
      <c r="L402" s="13">
        <f t="shared" si="272"/>
        <v>4363.0631130134479</v>
      </c>
      <c r="M402" s="12">
        <f t="shared" si="273"/>
        <v>1456.4203943937387</v>
      </c>
      <c r="N402" s="13">
        <f t="shared" si="274"/>
        <v>-4112.804318580278</v>
      </c>
      <c r="O402" s="12">
        <f t="shared" si="275"/>
        <v>64.805725960207283</v>
      </c>
      <c r="P402" s="13">
        <f t="shared" si="276"/>
        <v>1456420.3943937386</v>
      </c>
      <c r="Q402" s="13">
        <f t="shared" si="277"/>
        <v>-4112804.3185802782</v>
      </c>
      <c r="R402" s="13">
        <f t="shared" si="292"/>
        <v>4363063.1130134482</v>
      </c>
      <c r="S402" s="1">
        <f t="shared" si="278"/>
        <v>-12842162.288803242</v>
      </c>
      <c r="T402" s="1">
        <f t="shared" si="306"/>
        <v>-4850391.8714060206</v>
      </c>
      <c r="U402" s="3">
        <f t="shared" si="279"/>
        <v>13727615.727363646</v>
      </c>
      <c r="V402" s="14">
        <f t="shared" si="266"/>
        <v>60257510538294.711</v>
      </c>
      <c r="W402" s="14">
        <f t="shared" si="280"/>
        <v>9518159864.0692997</v>
      </c>
      <c r="X402" s="14">
        <f t="shared" si="281"/>
        <v>-28701603339</v>
      </c>
      <c r="Y402" s="14">
        <f t="shared" si="293"/>
        <v>-19183443474.930702</v>
      </c>
      <c r="Z402" s="12">
        <f t="shared" si="282"/>
        <v>85.459241529480607</v>
      </c>
      <c r="AA402" s="13">
        <f t="shared" si="294"/>
        <v>588756116.49704313</v>
      </c>
      <c r="AB402" s="12">
        <f t="shared" si="283"/>
        <v>19</v>
      </c>
      <c r="AC402" s="14">
        <f t="shared" si="284"/>
        <v>30987164</v>
      </c>
      <c r="AD402" s="2">
        <f t="shared" si="295"/>
        <v>0.42505747163173002</v>
      </c>
      <c r="AE402" s="3">
        <f t="shared" si="296"/>
        <v>7.4186523901760828E-3</v>
      </c>
      <c r="AF402" s="3">
        <f t="shared" si="297"/>
        <v>6377964.4858623464</v>
      </c>
      <c r="AG402" s="2">
        <f t="shared" si="298"/>
        <v>47316.769528955832</v>
      </c>
      <c r="AH402" s="2">
        <f t="shared" si="285"/>
        <v>-3.4503939649612958</v>
      </c>
      <c r="AI402" s="2">
        <f t="shared" si="286"/>
        <v>465.08860156418467</v>
      </c>
      <c r="AJ402" s="1">
        <f t="shared" si="287"/>
        <v>-19880955.616073444</v>
      </c>
      <c r="AK402" s="1">
        <f t="shared" si="288"/>
        <v>-3289753.0347647793</v>
      </c>
      <c r="AL402" s="1">
        <f t="shared" si="307"/>
        <v>20151299.492539588</v>
      </c>
      <c r="AM402" s="1">
        <f t="shared" si="308"/>
        <v>-20181131.130211096</v>
      </c>
      <c r="AN402" s="1">
        <f t="shared" si="309"/>
        <v>-3242436.2652358236</v>
      </c>
      <c r="AO402" s="2">
        <f t="shared" si="299"/>
        <v>3.4503939649612958</v>
      </c>
      <c r="AP402" s="2">
        <f t="shared" si="300"/>
        <v>-465.08860156418467</v>
      </c>
      <c r="AQ402" s="2">
        <f t="shared" si="301"/>
        <v>1456.4203943937387</v>
      </c>
      <c r="AR402" s="1">
        <f t="shared" si="302"/>
        <v>-4112.804318580278</v>
      </c>
      <c r="AS402" s="2">
        <f t="shared" si="303"/>
        <v>1459.8707883586999</v>
      </c>
      <c r="AT402" s="2">
        <f t="shared" si="304"/>
        <v>-4577.8929201444626</v>
      </c>
      <c r="AU402" s="2">
        <f t="shared" si="305"/>
        <v>4805.0313533848921</v>
      </c>
    </row>
    <row r="403" spans="4:47" x14ac:dyDescent="0.2">
      <c r="D403" s="11">
        <f t="shared" si="289"/>
        <v>200</v>
      </c>
      <c r="E403" s="12">
        <f t="shared" si="290"/>
        <v>3.4906585039886591</v>
      </c>
      <c r="F403" s="13">
        <f t="shared" si="267"/>
        <v>-9761996.7910344098</v>
      </c>
      <c r="G403" s="13">
        <f t="shared" si="268"/>
        <v>-13472356.79103441</v>
      </c>
      <c r="H403" s="13">
        <f t="shared" si="269"/>
        <v>-13472.35679103441</v>
      </c>
      <c r="I403" s="13">
        <f t="shared" si="270"/>
        <v>-3322216.0823953147</v>
      </c>
      <c r="J403" s="12">
        <f t="shared" si="291"/>
        <v>-3322.216082395315</v>
      </c>
      <c r="K403" s="13">
        <f t="shared" si="271"/>
        <v>13875933.020992031</v>
      </c>
      <c r="L403" s="13">
        <f t="shared" si="272"/>
        <v>4368.2280677221906</v>
      </c>
      <c r="M403" s="12">
        <f t="shared" si="273"/>
        <v>1494.0219898015525</v>
      </c>
      <c r="N403" s="13">
        <f t="shared" si="274"/>
        <v>-4104.7916811484301</v>
      </c>
      <c r="O403" s="12">
        <f t="shared" si="275"/>
        <v>64.933414903975219</v>
      </c>
      <c r="P403" s="13">
        <f t="shared" si="276"/>
        <v>1494021.9898015526</v>
      </c>
      <c r="Q403" s="13">
        <f t="shared" si="277"/>
        <v>-4104791.6811484303</v>
      </c>
      <c r="R403" s="13">
        <f t="shared" si="292"/>
        <v>4368228.0677221911</v>
      </c>
      <c r="S403" s="1">
        <f t="shared" si="278"/>
        <v>-12782267.773649821</v>
      </c>
      <c r="T403" s="1">
        <f t="shared" si="306"/>
        <v>-4962037.3535602437</v>
      </c>
      <c r="U403" s="3">
        <f t="shared" si="279"/>
        <v>13711607.64226478</v>
      </c>
      <c r="V403" s="14">
        <f t="shared" si="266"/>
        <v>60264681963272.578</v>
      </c>
      <c r="W403" s="14">
        <f t="shared" si="280"/>
        <v>9540708225.8179703</v>
      </c>
      <c r="X403" s="14">
        <f t="shared" si="281"/>
        <v>-28724151701</v>
      </c>
      <c r="Y403" s="14">
        <f t="shared" si="293"/>
        <v>-19183443475.18203</v>
      </c>
      <c r="Z403" s="12">
        <f t="shared" si="282"/>
        <v>85.493146470707117</v>
      </c>
      <c r="AA403" s="13">
        <f t="shared" si="294"/>
        <v>588298027.89124715</v>
      </c>
      <c r="AB403" s="12">
        <f t="shared" si="283"/>
        <v>19</v>
      </c>
      <c r="AC403" s="14">
        <f t="shared" si="284"/>
        <v>30963054</v>
      </c>
      <c r="AD403" s="2">
        <f t="shared" si="295"/>
        <v>0.42644297376948997</v>
      </c>
      <c r="AE403" s="3">
        <f t="shared" si="296"/>
        <v>7.442833964273414E-3</v>
      </c>
      <c r="AF403" s="3">
        <f t="shared" si="297"/>
        <v>6377963.3398036249</v>
      </c>
      <c r="AG403" s="2">
        <f t="shared" si="298"/>
        <v>47470.99873591162</v>
      </c>
      <c r="AH403" s="2">
        <f t="shared" si="285"/>
        <v>-3.4616405384319449</v>
      </c>
      <c r="AI403" s="2">
        <f t="shared" si="286"/>
        <v>465.08851799224743</v>
      </c>
      <c r="AJ403" s="1">
        <f t="shared" si="287"/>
        <v>-19850320.130838037</v>
      </c>
      <c r="AK403" s="1">
        <f t="shared" si="288"/>
        <v>-3369687.0811312264</v>
      </c>
      <c r="AL403" s="1">
        <f t="shared" si="307"/>
        <v>20134299.101818681</v>
      </c>
      <c r="AM403" s="1">
        <f t="shared" si="308"/>
        <v>-20150496.791034408</v>
      </c>
      <c r="AN403" s="1">
        <f t="shared" si="309"/>
        <v>-3322216.0823953147</v>
      </c>
      <c r="AO403" s="2">
        <f t="shared" si="299"/>
        <v>3.4616405384319449</v>
      </c>
      <c r="AP403" s="2">
        <f t="shared" si="300"/>
        <v>-465.08851799224743</v>
      </c>
      <c r="AQ403" s="2">
        <f t="shared" si="301"/>
        <v>1494.0219898015525</v>
      </c>
      <c r="AR403" s="1">
        <f t="shared" si="302"/>
        <v>-4104.7916811484301</v>
      </c>
      <c r="AS403" s="2">
        <f t="shared" si="303"/>
        <v>1497.4836303399845</v>
      </c>
      <c r="AT403" s="2">
        <f t="shared" si="304"/>
        <v>-4569.8801991406772</v>
      </c>
      <c r="AU403" s="2">
        <f t="shared" si="305"/>
        <v>4808.977256926285</v>
      </c>
    </row>
    <row r="404" spans="4:47" x14ac:dyDescent="0.2">
      <c r="D404" s="11">
        <f t="shared" si="289"/>
        <v>200.5</v>
      </c>
      <c r="E404" s="12">
        <f t="shared" si="290"/>
        <v>3.4993851502486306</v>
      </c>
      <c r="F404" s="13">
        <f t="shared" si="267"/>
        <v>-9730619.03800698</v>
      </c>
      <c r="G404" s="13">
        <f t="shared" si="268"/>
        <v>-13440979.03800698</v>
      </c>
      <c r="H404" s="13">
        <f t="shared" si="269"/>
        <v>-13440.979038006981</v>
      </c>
      <c r="I404" s="13">
        <f t="shared" si="270"/>
        <v>-3401742.8999376469</v>
      </c>
      <c r="J404" s="12">
        <f t="shared" si="291"/>
        <v>-3401.7428999376471</v>
      </c>
      <c r="K404" s="13">
        <f t="shared" si="271"/>
        <v>13864767.299072105</v>
      </c>
      <c r="L404" s="13">
        <f t="shared" si="272"/>
        <v>4373.5204733226319</v>
      </c>
      <c r="M404" s="12">
        <f t="shared" si="273"/>
        <v>1531.639151846985</v>
      </c>
      <c r="N404" s="13">
        <f t="shared" si="274"/>
        <v>-4096.5549964697984</v>
      </c>
      <c r="O404" s="12">
        <f t="shared" si="275"/>
        <v>65.064442380361825</v>
      </c>
      <c r="P404" s="13">
        <f t="shared" si="276"/>
        <v>1531639.1518469851</v>
      </c>
      <c r="Q404" s="13">
        <f t="shared" si="277"/>
        <v>-4096554.9964697985</v>
      </c>
      <c r="R404" s="13">
        <f t="shared" si="292"/>
        <v>4373520.4733226327</v>
      </c>
      <c r="S404" s="1">
        <f t="shared" si="278"/>
        <v>-12721112.094149262</v>
      </c>
      <c r="T404" s="1">
        <f t="shared" si="306"/>
        <v>-5072769.9269366963</v>
      </c>
      <c r="U404" s="3">
        <f t="shared" si="279"/>
        <v>13695243.248790581</v>
      </c>
      <c r="V404" s="14">
        <f t="shared" si="266"/>
        <v>60271952445655.32</v>
      </c>
      <c r="W404" s="14">
        <f t="shared" si="280"/>
        <v>9563840665.286108</v>
      </c>
      <c r="X404" s="14">
        <f t="shared" si="281"/>
        <v>-28747284141</v>
      </c>
      <c r="Y404" s="14">
        <f t="shared" si="293"/>
        <v>-19183443475.71389</v>
      </c>
      <c r="Z404" s="12">
        <f t="shared" si="282"/>
        <v>85.52773757611385</v>
      </c>
      <c r="AA404" s="13">
        <f t="shared" si="294"/>
        <v>587828668.0614748</v>
      </c>
      <c r="AB404" s="12">
        <f t="shared" si="283"/>
        <v>19</v>
      </c>
      <c r="AC404" s="14">
        <f t="shared" si="284"/>
        <v>30938350</v>
      </c>
      <c r="AD404" s="2">
        <f t="shared" si="295"/>
        <v>0.42782847590724993</v>
      </c>
      <c r="AE404" s="3">
        <f t="shared" si="296"/>
        <v>7.4670155383707451E-3</v>
      </c>
      <c r="AF404" s="3">
        <f t="shared" si="297"/>
        <v>6377962.1900153998</v>
      </c>
      <c r="AG404" s="2">
        <f t="shared" si="298"/>
        <v>47625.227915108815</v>
      </c>
      <c r="AH404" s="2">
        <f t="shared" si="285"/>
        <v>-3.4728871098784047</v>
      </c>
      <c r="AI404" s="2">
        <f t="shared" si="286"/>
        <v>465.08843414835036</v>
      </c>
      <c r="AJ404" s="1">
        <f t="shared" si="287"/>
        <v>-19818941.228022382</v>
      </c>
      <c r="AK404" s="1">
        <f t="shared" si="288"/>
        <v>-3449368.1278527556</v>
      </c>
      <c r="AL404" s="1">
        <f t="shared" si="307"/>
        <v>20116872.815655313</v>
      </c>
      <c r="AM404" s="1">
        <f t="shared" si="308"/>
        <v>-20119119.03800698</v>
      </c>
      <c r="AN404" s="1">
        <f t="shared" si="309"/>
        <v>-3401742.8999376469</v>
      </c>
      <c r="AO404" s="2">
        <f t="shared" si="299"/>
        <v>3.4728871098784047</v>
      </c>
      <c r="AP404" s="2">
        <f t="shared" si="300"/>
        <v>-465.08843414835036</v>
      </c>
      <c r="AQ404" s="2">
        <f t="shared" si="301"/>
        <v>1531.639151846985</v>
      </c>
      <c r="AR404" s="1">
        <f t="shared" si="302"/>
        <v>-4096.5549964697984</v>
      </c>
      <c r="AS404" s="2">
        <f t="shared" si="303"/>
        <v>1535.1120389568634</v>
      </c>
      <c r="AT404" s="2">
        <f t="shared" si="304"/>
        <v>-4561.6434306181491</v>
      </c>
      <c r="AU404" s="2">
        <f t="shared" si="305"/>
        <v>4813.0198171472366</v>
      </c>
    </row>
    <row r="405" spans="4:47" x14ac:dyDescent="0.2">
      <c r="D405" s="11">
        <f t="shared" si="289"/>
        <v>201</v>
      </c>
      <c r="E405" s="12">
        <f t="shared" si="290"/>
        <v>3.5081117965086026</v>
      </c>
      <c r="F405" s="13">
        <f t="shared" si="267"/>
        <v>-9698500.2606661804</v>
      </c>
      <c r="G405" s="13">
        <f t="shared" si="268"/>
        <v>-13408860.26066618</v>
      </c>
      <c r="H405" s="13">
        <f t="shared" si="269"/>
        <v>-13408.860260666181</v>
      </c>
      <c r="I405" s="13">
        <f t="shared" si="270"/>
        <v>-3481010.6615877701</v>
      </c>
      <c r="J405" s="12">
        <f t="shared" si="291"/>
        <v>-3481.0106615877703</v>
      </c>
      <c r="K405" s="13">
        <f t="shared" si="271"/>
        <v>13853337.818596659</v>
      </c>
      <c r="L405" s="13">
        <f t="shared" si="272"/>
        <v>4378.9400918638221</v>
      </c>
      <c r="M405" s="12">
        <f t="shared" si="273"/>
        <v>1569.2717819029476</v>
      </c>
      <c r="N405" s="13">
        <f t="shared" si="274"/>
        <v>-4088.0927585679224</v>
      </c>
      <c r="O405" s="12">
        <f t="shared" si="275"/>
        <v>65.198816447214142</v>
      </c>
      <c r="P405" s="13">
        <f t="shared" si="276"/>
        <v>1569271.7819029477</v>
      </c>
      <c r="Q405" s="13">
        <f t="shared" si="277"/>
        <v>-4088092.7585679223</v>
      </c>
      <c r="R405" s="13">
        <f t="shared" si="292"/>
        <v>4378940.0918638222</v>
      </c>
      <c r="S405" s="1">
        <f t="shared" si="278"/>
        <v>-12658712.75849973</v>
      </c>
      <c r="T405" s="1">
        <f t="shared" si="306"/>
        <v>-5182573.097975078</v>
      </c>
      <c r="U405" s="3">
        <f t="shared" si="279"/>
        <v>13678525.966567408</v>
      </c>
      <c r="V405" s="14">
        <f t="shared" si="266"/>
        <v>60279316336011.594</v>
      </c>
      <c r="W405" s="14">
        <f t="shared" si="280"/>
        <v>9587558164.0661697</v>
      </c>
      <c r="X405" s="14">
        <f t="shared" si="281"/>
        <v>-28771001639</v>
      </c>
      <c r="Y405" s="14">
        <f t="shared" si="293"/>
        <v>-19183443474.93383</v>
      </c>
      <c r="Z405" s="12">
        <f t="shared" si="282"/>
        <v>85.563003483175109</v>
      </c>
      <c r="AA405" s="13">
        <f t="shared" si="294"/>
        <v>587348072.75139117</v>
      </c>
      <c r="AB405" s="12">
        <f t="shared" si="283"/>
        <v>19</v>
      </c>
      <c r="AC405" s="14">
        <f t="shared" si="284"/>
        <v>30913056</v>
      </c>
      <c r="AD405" s="2">
        <f t="shared" si="295"/>
        <v>0.42921397804500988</v>
      </c>
      <c r="AE405" s="3">
        <f t="shared" si="296"/>
        <v>7.4911971124680772E-3</v>
      </c>
      <c r="AF405" s="3">
        <f t="shared" si="297"/>
        <v>6377961.0364976702</v>
      </c>
      <c r="AG405" s="2">
        <f t="shared" si="298"/>
        <v>47779.457066457238</v>
      </c>
      <c r="AH405" s="2">
        <f t="shared" si="285"/>
        <v>-3.4841336792940982</v>
      </c>
      <c r="AI405" s="2">
        <f t="shared" si="286"/>
        <v>465.08835003249351</v>
      </c>
      <c r="AJ405" s="1">
        <f t="shared" si="287"/>
        <v>-19786821.297163852</v>
      </c>
      <c r="AK405" s="1">
        <f t="shared" si="288"/>
        <v>-3528790.1186542273</v>
      </c>
      <c r="AL405" s="1">
        <f t="shared" si="307"/>
        <v>20099021.288296815</v>
      </c>
      <c r="AM405" s="1">
        <f t="shared" si="308"/>
        <v>-20087000.26066618</v>
      </c>
      <c r="AN405" s="1">
        <f t="shared" si="309"/>
        <v>-3481010.6615877701</v>
      </c>
      <c r="AO405" s="2">
        <f t="shared" si="299"/>
        <v>3.4841336792940982</v>
      </c>
      <c r="AP405" s="2">
        <f t="shared" si="300"/>
        <v>-465.08835003249351</v>
      </c>
      <c r="AQ405" s="2">
        <f t="shared" si="301"/>
        <v>1569.2717819029476</v>
      </c>
      <c r="AR405" s="1">
        <f t="shared" si="302"/>
        <v>-4088.0927585679224</v>
      </c>
      <c r="AS405" s="2">
        <f t="shared" si="303"/>
        <v>1572.7559155822416</v>
      </c>
      <c r="AT405" s="2">
        <f t="shared" si="304"/>
        <v>-4553.1811086004163</v>
      </c>
      <c r="AU405" s="2">
        <f t="shared" si="305"/>
        <v>4817.1588491261791</v>
      </c>
    </row>
    <row r="406" spans="4:47" x14ac:dyDescent="0.2">
      <c r="D406" s="11">
        <f t="shared" si="289"/>
        <v>201.5</v>
      </c>
      <c r="E406" s="12">
        <f t="shared" si="290"/>
        <v>3.5168384427685742</v>
      </c>
      <c r="F406" s="13">
        <f t="shared" si="267"/>
        <v>-9665642.9049812611</v>
      </c>
      <c r="G406" s="13">
        <f t="shared" si="268"/>
        <v>-13376002.904981261</v>
      </c>
      <c r="H406" s="13">
        <f t="shared" si="269"/>
        <v>-13376.002904981262</v>
      </c>
      <c r="I406" s="13">
        <f t="shared" si="270"/>
        <v>-3560013.3307987312</v>
      </c>
      <c r="J406" s="12">
        <f t="shared" si="291"/>
        <v>-3560.0133307987312</v>
      </c>
      <c r="K406" s="13">
        <f t="shared" si="271"/>
        <v>13841645.445160478</v>
      </c>
      <c r="L406" s="13">
        <f t="shared" si="272"/>
        <v>4384.4866806902983</v>
      </c>
      <c r="M406" s="12">
        <f t="shared" si="273"/>
        <v>1606.9197470293373</v>
      </c>
      <c r="N406" s="13">
        <f t="shared" si="274"/>
        <v>-4079.4034342974464</v>
      </c>
      <c r="O406" s="12">
        <f t="shared" si="275"/>
        <v>65.336545374506514</v>
      </c>
      <c r="P406" s="13">
        <f t="shared" si="276"/>
        <v>1606919.7470293373</v>
      </c>
      <c r="Q406" s="13">
        <f t="shared" si="277"/>
        <v>-4079403.4342974466</v>
      </c>
      <c r="R406" s="13">
        <f t="shared" si="292"/>
        <v>4384486.6806902988</v>
      </c>
      <c r="S406" s="1">
        <f t="shared" si="278"/>
        <v>-12595087.520551844</v>
      </c>
      <c r="T406" s="1">
        <f t="shared" si="306"/>
        <v>-5291430.7845524838</v>
      </c>
      <c r="U406" s="3">
        <f t="shared" si="279"/>
        <v>13661459.270446569</v>
      </c>
      <c r="V406" s="14">
        <f t="shared" si="266"/>
        <v>60286767908701.344</v>
      </c>
      <c r="W406" s="14">
        <f t="shared" si="280"/>
        <v>9611861726.5753155</v>
      </c>
      <c r="X406" s="14">
        <f t="shared" si="281"/>
        <v>-28795305202</v>
      </c>
      <c r="Y406" s="14">
        <f t="shared" si="293"/>
        <v>-19183443475.424683</v>
      </c>
      <c r="Z406" s="12">
        <f t="shared" si="282"/>
        <v>85.59893262224513</v>
      </c>
      <c r="AA406" s="13">
        <f t="shared" si="294"/>
        <v>586856278.56009865</v>
      </c>
      <c r="AB406" s="12">
        <f t="shared" si="283"/>
        <v>19</v>
      </c>
      <c r="AC406" s="14">
        <f t="shared" si="284"/>
        <v>30887172</v>
      </c>
      <c r="AD406" s="2">
        <f t="shared" si="295"/>
        <v>0.43059948018276983</v>
      </c>
      <c r="AE406" s="3">
        <f t="shared" si="296"/>
        <v>7.5153786865654083E-3</v>
      </c>
      <c r="AF406" s="3">
        <f t="shared" si="297"/>
        <v>6377959.879250437</v>
      </c>
      <c r="AG406" s="2">
        <f t="shared" si="298"/>
        <v>47933.686189866676</v>
      </c>
      <c r="AH406" s="2">
        <f t="shared" si="285"/>
        <v>-3.4953802466724504</v>
      </c>
      <c r="AI406" s="2">
        <f t="shared" si="286"/>
        <v>465.08826564467694</v>
      </c>
      <c r="AJ406" s="1">
        <f t="shared" si="287"/>
        <v>-19753962.7842317</v>
      </c>
      <c r="AK406" s="1">
        <f t="shared" si="288"/>
        <v>-3607947.0169885978</v>
      </c>
      <c r="AL406" s="1">
        <f t="shared" si="307"/>
        <v>20080745.189315259</v>
      </c>
      <c r="AM406" s="1">
        <f t="shared" si="308"/>
        <v>-20054142.904981263</v>
      </c>
      <c r="AN406" s="1">
        <f t="shared" si="309"/>
        <v>-3560013.3307987312</v>
      </c>
      <c r="AO406" s="2">
        <f t="shared" si="299"/>
        <v>3.4953802466724504</v>
      </c>
      <c r="AP406" s="2">
        <f t="shared" si="300"/>
        <v>-465.08826564467694</v>
      </c>
      <c r="AQ406" s="2">
        <f t="shared" si="301"/>
        <v>1606.9197470293373</v>
      </c>
      <c r="AR406" s="1">
        <f t="shared" si="302"/>
        <v>-4079.4034342974464</v>
      </c>
      <c r="AS406" s="2">
        <f t="shared" si="303"/>
        <v>1610.4151272760098</v>
      </c>
      <c r="AT406" s="2">
        <f t="shared" si="304"/>
        <v>-4544.491699942123</v>
      </c>
      <c r="AU406" s="2">
        <f t="shared" si="305"/>
        <v>4821.3941648658283</v>
      </c>
    </row>
    <row r="407" spans="4:47" x14ac:dyDescent="0.2">
      <c r="D407" s="11">
        <f t="shared" si="289"/>
        <v>202</v>
      </c>
      <c r="E407" s="12">
        <f t="shared" si="290"/>
        <v>3.5255650890285457</v>
      </c>
      <c r="F407" s="13">
        <f t="shared" si="267"/>
        <v>-9632049.4731670711</v>
      </c>
      <c r="G407" s="13">
        <f t="shared" si="268"/>
        <v>-13342409.473167071</v>
      </c>
      <c r="H407" s="13">
        <f t="shared" si="269"/>
        <v>-13342.409473167072</v>
      </c>
      <c r="I407" s="13">
        <f t="shared" si="270"/>
        <v>-3638744.8912113956</v>
      </c>
      <c r="J407" s="12">
        <f t="shared" si="291"/>
        <v>-3638.7448912113955</v>
      </c>
      <c r="K407" s="13">
        <f t="shared" si="271"/>
        <v>13829691.064263707</v>
      </c>
      <c r="L407" s="13">
        <f t="shared" si="272"/>
        <v>4390.1599925151822</v>
      </c>
      <c r="M407" s="12">
        <f t="shared" si="273"/>
        <v>1644.5828793469384</v>
      </c>
      <c r="N407" s="13">
        <f t="shared" si="274"/>
        <v>-4070.4854640251251</v>
      </c>
      <c r="O407" s="12">
        <f t="shared" si="275"/>
        <v>65.477637645126151</v>
      </c>
      <c r="P407" s="13">
        <f t="shared" si="276"/>
        <v>1644582.8793469383</v>
      </c>
      <c r="Q407" s="13">
        <f t="shared" si="277"/>
        <v>-4070485.4640251249</v>
      </c>
      <c r="R407" s="13">
        <f t="shared" si="292"/>
        <v>4390159.9925151821</v>
      </c>
      <c r="S407" s="1">
        <f t="shared" si="278"/>
        <v>-12530254.368440894</v>
      </c>
      <c r="T407" s="1">
        <f t="shared" si="306"/>
        <v>-5399327.3196775671</v>
      </c>
      <c r="U407" s="3">
        <f t="shared" si="279"/>
        <v>13644046.688678863</v>
      </c>
      <c r="V407" s="14">
        <f t="shared" si="266"/>
        <v>60294301365995.086</v>
      </c>
      <c r="W407" s="14">
        <f t="shared" si="280"/>
        <v>9636752379.9404526</v>
      </c>
      <c r="X407" s="14">
        <f t="shared" si="281"/>
        <v>-28820195855</v>
      </c>
      <c r="Y407" s="14">
        <f t="shared" si="293"/>
        <v>-19183443475.059547</v>
      </c>
      <c r="Z407" s="12">
        <f t="shared" si="282"/>
        <v>85.635513221144421</v>
      </c>
      <c r="AA407" s="13">
        <f t="shared" si="294"/>
        <v>586353322.93965089</v>
      </c>
      <c r="AB407" s="12">
        <f t="shared" si="283"/>
        <v>19</v>
      </c>
      <c r="AC407" s="14">
        <f t="shared" si="284"/>
        <v>30860701</v>
      </c>
      <c r="AD407" s="2">
        <f t="shared" si="295"/>
        <v>0.43198498232052979</v>
      </c>
      <c r="AE407" s="3">
        <f t="shared" si="296"/>
        <v>7.5395602606627395E-3</v>
      </c>
      <c r="AF407" s="3">
        <f t="shared" si="297"/>
        <v>6377958.7182737021</v>
      </c>
      <c r="AG407" s="2">
        <f t="shared" si="298"/>
        <v>48087.915285246971</v>
      </c>
      <c r="AH407" s="2">
        <f t="shared" si="285"/>
        <v>-3.5066268120068838</v>
      </c>
      <c r="AI407" s="2">
        <f t="shared" si="286"/>
        <v>465.08818098490065</v>
      </c>
      <c r="AJ407" s="1">
        <f t="shared" si="287"/>
        <v>-19720368.191440772</v>
      </c>
      <c r="AK407" s="1">
        <f t="shared" si="288"/>
        <v>-3686832.8064966425</v>
      </c>
      <c r="AL407" s="1">
        <f t="shared" si="307"/>
        <v>20062045.203544151</v>
      </c>
      <c r="AM407" s="1">
        <f t="shared" si="308"/>
        <v>-20020549.473167069</v>
      </c>
      <c r="AN407" s="1">
        <f t="shared" si="309"/>
        <v>-3638744.8912113956</v>
      </c>
      <c r="AO407" s="2">
        <f t="shared" si="299"/>
        <v>3.5066268120068838</v>
      </c>
      <c r="AP407" s="2">
        <f t="shared" si="300"/>
        <v>-465.08818098490065</v>
      </c>
      <c r="AQ407" s="2">
        <f t="shared" si="301"/>
        <v>1644.5828793469384</v>
      </c>
      <c r="AR407" s="1">
        <f t="shared" si="302"/>
        <v>-4070.4854640251251</v>
      </c>
      <c r="AS407" s="2">
        <f t="shared" si="303"/>
        <v>1648.0895061589454</v>
      </c>
      <c r="AT407" s="2">
        <f t="shared" si="304"/>
        <v>-4535.5736450100258</v>
      </c>
      <c r="AU407" s="2">
        <f t="shared" si="305"/>
        <v>4825.7255733848733</v>
      </c>
    </row>
    <row r="408" spans="4:47" x14ac:dyDescent="0.2">
      <c r="D408" s="11">
        <f t="shared" si="289"/>
        <v>202.5</v>
      </c>
      <c r="E408" s="12">
        <f t="shared" si="290"/>
        <v>3.5342917352885173</v>
      </c>
      <c r="F408" s="13">
        <f t="shared" si="267"/>
        <v>-9597722.5234935042</v>
      </c>
      <c r="G408" s="13">
        <f t="shared" si="268"/>
        <v>-13308082.523493504</v>
      </c>
      <c r="H408" s="13">
        <f t="shared" si="269"/>
        <v>-13308.082523493504</v>
      </c>
      <c r="I408" s="13">
        <f t="shared" si="270"/>
        <v>-3717199.3471126202</v>
      </c>
      <c r="J408" s="12">
        <f t="shared" si="291"/>
        <v>-3717.1993471126202</v>
      </c>
      <c r="K408" s="13">
        <f t="shared" si="271"/>
        <v>13817475.581244489</v>
      </c>
      <c r="L408" s="13">
        <f t="shared" si="272"/>
        <v>4395.9597754936385</v>
      </c>
      <c r="M408" s="12">
        <f t="shared" si="273"/>
        <v>1682.2609754247749</v>
      </c>
      <c r="N408" s="13">
        <f t="shared" si="274"/>
        <v>-4061.3372623214836</v>
      </c>
      <c r="O408" s="12">
        <f t="shared" si="275"/>
        <v>65.622101955656845</v>
      </c>
      <c r="P408" s="13">
        <f t="shared" si="276"/>
        <v>1682260.9754247749</v>
      </c>
      <c r="Q408" s="13">
        <f t="shared" si="277"/>
        <v>-4061337.2623214838</v>
      </c>
      <c r="R408" s="13">
        <f t="shared" si="292"/>
        <v>4395959.7754936386</v>
      </c>
      <c r="S408" s="1">
        <f t="shared" si="278"/>
        <v>-12464231.513187917</v>
      </c>
      <c r="T408" s="1">
        <f t="shared" si="306"/>
        <v>-5506247.4548280509</v>
      </c>
      <c r="U408" s="3">
        <f t="shared" si="279"/>
        <v>13626291.801078793</v>
      </c>
      <c r="V408" s="14">
        <f t="shared" si="266"/>
        <v>60301910842235.508</v>
      </c>
      <c r="W408" s="14">
        <f t="shared" si="280"/>
        <v>9662231173.8790398</v>
      </c>
      <c r="X408" s="14">
        <f t="shared" si="281"/>
        <v>-28845674649</v>
      </c>
      <c r="Y408" s="14">
        <f t="shared" si="293"/>
        <v>-19183443475.12096</v>
      </c>
      <c r="Z408" s="12">
        <f t="shared" si="282"/>
        <v>85.672733309807938</v>
      </c>
      <c r="AA408" s="13">
        <f t="shared" si="294"/>
        <v>585839244.19211507</v>
      </c>
      <c r="AB408" s="12">
        <f t="shared" si="283"/>
        <v>19</v>
      </c>
      <c r="AC408" s="14">
        <f t="shared" si="284"/>
        <v>30833644</v>
      </c>
      <c r="AD408" s="2">
        <f t="shared" si="295"/>
        <v>0.43337048445828974</v>
      </c>
      <c r="AE408" s="3">
        <f t="shared" si="296"/>
        <v>7.5637418347600707E-3</v>
      </c>
      <c r="AF408" s="3">
        <f t="shared" si="297"/>
        <v>6377957.5535674645</v>
      </c>
      <c r="AG408" s="2">
        <f t="shared" si="298"/>
        <v>48242.14435250793</v>
      </c>
      <c r="AH408" s="2">
        <f t="shared" si="285"/>
        <v>-3.5178733752908222</v>
      </c>
      <c r="AI408" s="2">
        <f t="shared" si="286"/>
        <v>465.08809605316475</v>
      </c>
      <c r="AJ408" s="1">
        <f t="shared" si="287"/>
        <v>-19686040.077060968</v>
      </c>
      <c r="AK408" s="1">
        <f t="shared" si="288"/>
        <v>-3765441.491465128</v>
      </c>
      <c r="AL408" s="1">
        <f t="shared" si="307"/>
        <v>20042922.031013783</v>
      </c>
      <c r="AM408" s="1">
        <f t="shared" si="308"/>
        <v>-19986222.523493506</v>
      </c>
      <c r="AN408" s="1">
        <f t="shared" si="309"/>
        <v>-3717199.3471126202</v>
      </c>
      <c r="AO408" s="2">
        <f t="shared" si="299"/>
        <v>3.5178733752908222</v>
      </c>
      <c r="AP408" s="2">
        <f t="shared" si="300"/>
        <v>-465.08809605316475</v>
      </c>
      <c r="AQ408" s="2">
        <f t="shared" si="301"/>
        <v>1682.2609754247749</v>
      </c>
      <c r="AR408" s="1">
        <f t="shared" si="302"/>
        <v>-4061.3372623214836</v>
      </c>
      <c r="AS408" s="2">
        <f t="shared" si="303"/>
        <v>1685.7788488000656</v>
      </c>
      <c r="AT408" s="2">
        <f t="shared" si="304"/>
        <v>-4526.4253583746486</v>
      </c>
      <c r="AU408" s="2">
        <f t="shared" si="305"/>
        <v>4830.1528808101657</v>
      </c>
    </row>
    <row r="409" spans="4:47" x14ac:dyDescent="0.2">
      <c r="D409" s="11">
        <f t="shared" si="289"/>
        <v>203</v>
      </c>
      <c r="E409" s="12">
        <f t="shared" si="290"/>
        <v>3.5430183815484888</v>
      </c>
      <c r="F409" s="13">
        <f t="shared" si="267"/>
        <v>-9562664.6700906772</v>
      </c>
      <c r="G409" s="13">
        <f t="shared" si="268"/>
        <v>-13273024.670090677</v>
      </c>
      <c r="H409" s="13">
        <f t="shared" si="269"/>
        <v>-13273.024670090677</v>
      </c>
      <c r="I409" s="13">
        <f t="shared" si="270"/>
        <v>-3795370.723891844</v>
      </c>
      <c r="J409" s="12">
        <f t="shared" si="291"/>
        <v>-3795.3707238918441</v>
      </c>
      <c r="K409" s="13">
        <f t="shared" si="271"/>
        <v>13804999.921210106</v>
      </c>
      <c r="L409" s="13">
        <f t="shared" si="272"/>
        <v>4401.8857732966098</v>
      </c>
      <c r="M409" s="12">
        <f t="shared" si="273"/>
        <v>1719.9537956810632</v>
      </c>
      <c r="N409" s="13">
        <f t="shared" si="274"/>
        <v>-4051.9572186627779</v>
      </c>
      <c r="O409" s="12">
        <f t="shared" si="275"/>
        <v>65.769947217159171</v>
      </c>
      <c r="P409" s="13">
        <f t="shared" si="276"/>
        <v>1719953.7956810631</v>
      </c>
      <c r="Q409" s="13">
        <f t="shared" si="277"/>
        <v>-4051957.2186627779</v>
      </c>
      <c r="R409" s="13">
        <f t="shared" si="292"/>
        <v>4401885.7732966095</v>
      </c>
      <c r="S409" s="1">
        <f t="shared" si="278"/>
        <v>-12397037.377281683</v>
      </c>
      <c r="T409" s="1">
        <f t="shared" si="306"/>
        <v>-5612176.3629332772</v>
      </c>
      <c r="U409" s="3">
        <f t="shared" si="279"/>
        <v>13608198.237179898</v>
      </c>
      <c r="V409" s="14">
        <f t="shared" si="266"/>
        <v>60309590408037.617</v>
      </c>
      <c r="W409" s="14">
        <f t="shared" si="280"/>
        <v>9688299180.5755463</v>
      </c>
      <c r="X409" s="14">
        <f t="shared" si="281"/>
        <v>-28871742656</v>
      </c>
      <c r="Y409" s="14">
        <f t="shared" si="293"/>
        <v>-19183443475.424454</v>
      </c>
      <c r="Z409" s="12">
        <f t="shared" si="282"/>
        <v>85.710580724995424</v>
      </c>
      <c r="AA409" s="13">
        <f t="shared" si="294"/>
        <v>585314081.46658623</v>
      </c>
      <c r="AB409" s="12">
        <f t="shared" si="283"/>
        <v>19</v>
      </c>
      <c r="AC409" s="14">
        <f t="shared" si="284"/>
        <v>30806004</v>
      </c>
      <c r="AD409" s="2">
        <f t="shared" si="295"/>
        <v>0.43475598659604969</v>
      </c>
      <c r="AE409" s="3">
        <f t="shared" si="296"/>
        <v>7.5879234088574018E-3</v>
      </c>
      <c r="AF409" s="3">
        <f t="shared" si="297"/>
        <v>6377956.3851317251</v>
      </c>
      <c r="AG409" s="2">
        <f t="shared" si="298"/>
        <v>48396.373391559362</v>
      </c>
      <c r="AH409" s="2">
        <f t="shared" si="285"/>
        <v>-3.5291199365176897</v>
      </c>
      <c r="AI409" s="2">
        <f t="shared" si="286"/>
        <v>465.08801084946924</v>
      </c>
      <c r="AJ409" s="1">
        <f t="shared" si="287"/>
        <v>-19650981.055222403</v>
      </c>
      <c r="AK409" s="1">
        <f t="shared" si="288"/>
        <v>-3843767.0972834034</v>
      </c>
      <c r="AL409" s="1">
        <f t="shared" si="307"/>
        <v>20023376.386885114</v>
      </c>
      <c r="AM409" s="1">
        <f t="shared" si="308"/>
        <v>-19951164.670090675</v>
      </c>
      <c r="AN409" s="1">
        <f t="shared" si="309"/>
        <v>-3795370.723891844</v>
      </c>
      <c r="AO409" s="2">
        <f t="shared" si="299"/>
        <v>3.5291199365176897</v>
      </c>
      <c r="AP409" s="2">
        <f t="shared" si="300"/>
        <v>-465.08801084946924</v>
      </c>
      <c r="AQ409" s="2">
        <f t="shared" si="301"/>
        <v>1719.9537956810632</v>
      </c>
      <c r="AR409" s="1">
        <f t="shared" si="302"/>
        <v>-4051.9572186627779</v>
      </c>
      <c r="AS409" s="2">
        <f t="shared" si="303"/>
        <v>1723.4829156175808</v>
      </c>
      <c r="AT409" s="2">
        <f t="shared" si="304"/>
        <v>-4517.0452295122468</v>
      </c>
      <c r="AU409" s="2">
        <f t="shared" si="305"/>
        <v>4834.6758904692906</v>
      </c>
    </row>
    <row r="410" spans="4:47" x14ac:dyDescent="0.2">
      <c r="D410" s="11">
        <f t="shared" si="289"/>
        <v>203.5</v>
      </c>
      <c r="E410" s="12">
        <f t="shared" si="290"/>
        <v>3.5517450278084608</v>
      </c>
      <c r="F410" s="13">
        <f t="shared" si="267"/>
        <v>-9526878.5827498604</v>
      </c>
      <c r="G410" s="13">
        <f t="shared" si="268"/>
        <v>-13237238.58274986</v>
      </c>
      <c r="H410" s="13">
        <f t="shared" si="269"/>
        <v>-13237.23858274986</v>
      </c>
      <c r="I410" s="13">
        <f t="shared" si="270"/>
        <v>-3873253.0684960699</v>
      </c>
      <c r="J410" s="12">
        <f t="shared" si="291"/>
        <v>-3873.2530684960698</v>
      </c>
      <c r="K410" s="13">
        <f t="shared" si="271"/>
        <v>13792265.028966626</v>
      </c>
      <c r="L410" s="13">
        <f t="shared" si="272"/>
        <v>4407.93772518477</v>
      </c>
      <c r="M410" s="12">
        <f t="shared" si="273"/>
        <v>1757.6610637978956</v>
      </c>
      <c r="N410" s="13">
        <f t="shared" si="274"/>
        <v>-4042.343698142939</v>
      </c>
      <c r="O410" s="12">
        <f t="shared" si="275"/>
        <v>65.921182555946331</v>
      </c>
      <c r="P410" s="13">
        <f t="shared" si="276"/>
        <v>1757661.0637978956</v>
      </c>
      <c r="Q410" s="13">
        <f t="shared" si="277"/>
        <v>-4042343.6981429392</v>
      </c>
      <c r="R410" s="13">
        <f t="shared" si="292"/>
        <v>4407937.7251847694</v>
      </c>
      <c r="S410" s="1">
        <f t="shared" si="278"/>
        <v>-12328690.583254162</v>
      </c>
      <c r="T410" s="1">
        <f t="shared" si="306"/>
        <v>-5717099.6410041954</v>
      </c>
      <c r="U410" s="3">
        <f t="shared" si="279"/>
        <v>13589769.67438338</v>
      </c>
      <c r="V410" s="14">
        <f t="shared" si="266"/>
        <v>60317334074524.734</v>
      </c>
      <c r="W410" s="14">
        <f t="shared" si="280"/>
        <v>9714957494.5535412</v>
      </c>
      <c r="X410" s="14">
        <f t="shared" si="281"/>
        <v>-28898400970</v>
      </c>
      <c r="Y410" s="14">
        <f t="shared" si="293"/>
        <v>-19183443475.446457</v>
      </c>
      <c r="Z410" s="12">
        <f t="shared" si="282"/>
        <v>85.749043115072354</v>
      </c>
      <c r="AA410" s="13">
        <f t="shared" si="294"/>
        <v>584777874.75618291</v>
      </c>
      <c r="AB410" s="12">
        <f t="shared" si="283"/>
        <v>19</v>
      </c>
      <c r="AC410" s="14">
        <f t="shared" si="284"/>
        <v>30777782</v>
      </c>
      <c r="AD410" s="2">
        <f t="shared" si="295"/>
        <v>0.43614148873380965</v>
      </c>
      <c r="AE410" s="3">
        <f t="shared" si="296"/>
        <v>7.612104982954733E-3</v>
      </c>
      <c r="AF410" s="3">
        <f t="shared" si="297"/>
        <v>6377955.2129664859</v>
      </c>
      <c r="AG410" s="2">
        <f t="shared" si="298"/>
        <v>48550.602402311088</v>
      </c>
      <c r="AH410" s="2">
        <f t="shared" si="285"/>
        <v>-3.5403664956809098</v>
      </c>
      <c r="AI410" s="2">
        <f t="shared" si="286"/>
        <v>465.0879253738143</v>
      </c>
      <c r="AJ410" s="1">
        <f t="shared" si="287"/>
        <v>-19615193.795716345</v>
      </c>
      <c r="AK410" s="1">
        <f t="shared" si="288"/>
        <v>-3921803.6708983812</v>
      </c>
      <c r="AL410" s="1">
        <f t="shared" si="307"/>
        <v>20003409.001382265</v>
      </c>
      <c r="AM410" s="1">
        <f t="shared" si="308"/>
        <v>-19915378.582749858</v>
      </c>
      <c r="AN410" s="1">
        <f t="shared" si="309"/>
        <v>-3873253.0684960699</v>
      </c>
      <c r="AO410" s="2">
        <f t="shared" si="299"/>
        <v>3.5403664956809098</v>
      </c>
      <c r="AP410" s="2">
        <f t="shared" si="300"/>
        <v>-465.0879253738143</v>
      </c>
      <c r="AQ410" s="2">
        <f t="shared" si="301"/>
        <v>1757.6610637978956</v>
      </c>
      <c r="AR410" s="1">
        <f t="shared" si="302"/>
        <v>-4042.343698142939</v>
      </c>
      <c r="AS410" s="2">
        <f t="shared" si="303"/>
        <v>1761.2014302935765</v>
      </c>
      <c r="AT410" s="2">
        <f t="shared" si="304"/>
        <v>-4507.4316235167535</v>
      </c>
      <c r="AU410" s="2">
        <f t="shared" si="305"/>
        <v>4839.2944029834571</v>
      </c>
    </row>
    <row r="411" spans="4:47" x14ac:dyDescent="0.2">
      <c r="D411" s="11">
        <f t="shared" si="289"/>
        <v>204</v>
      </c>
      <c r="E411" s="12">
        <f t="shared" si="290"/>
        <v>3.5604716740684323</v>
      </c>
      <c r="F411" s="13">
        <f t="shared" si="267"/>
        <v>-9490366.9867201596</v>
      </c>
      <c r="G411" s="13">
        <f t="shared" si="268"/>
        <v>-13200726.98672016</v>
      </c>
      <c r="H411" s="13">
        <f t="shared" si="269"/>
        <v>-13200.726986720159</v>
      </c>
      <c r="I411" s="13">
        <f t="shared" si="270"/>
        <v>-3950840.4498832161</v>
      </c>
      <c r="J411" s="12">
        <f t="shared" si="291"/>
        <v>-3950.840449883216</v>
      </c>
      <c r="K411" s="13">
        <f t="shared" si="271"/>
        <v>13779271.868947042</v>
      </c>
      <c r="L411" s="13">
        <f t="shared" si="272"/>
        <v>4414.115366082593</v>
      </c>
      <c r="M411" s="12">
        <f t="shared" si="273"/>
        <v>1795.382466149741</v>
      </c>
      <c r="N411" s="13">
        <f t="shared" si="274"/>
        <v>-4032.4950421951589</v>
      </c>
      <c r="O411" s="12">
        <f t="shared" si="275"/>
        <v>66.075817314353628</v>
      </c>
      <c r="P411" s="13">
        <f t="shared" si="276"/>
        <v>1795382.4661497411</v>
      </c>
      <c r="Q411" s="13">
        <f t="shared" si="277"/>
        <v>-4032495.042195159</v>
      </c>
      <c r="R411" s="13">
        <f t="shared" si="292"/>
        <v>4414115.3660825929</v>
      </c>
      <c r="S411" s="1">
        <f t="shared" si="278"/>
        <v>-12259209.942261139</v>
      </c>
      <c r="T411" s="1">
        <f t="shared" si="306"/>
        <v>-5821003.3124133898</v>
      </c>
      <c r="U411" s="3">
        <f t="shared" si="279"/>
        <v>13571009.836101439</v>
      </c>
      <c r="V411" s="14">
        <f t="shared" si="266"/>
        <v>60325135797596.367</v>
      </c>
      <c r="W411" s="14">
        <f t="shared" si="280"/>
        <v>9742207232.543232</v>
      </c>
      <c r="X411" s="14">
        <f t="shared" si="281"/>
        <v>-28925650708</v>
      </c>
      <c r="Y411" s="14">
        <f t="shared" si="293"/>
        <v>-19183443475.456768</v>
      </c>
      <c r="Z411" s="12">
        <f t="shared" si="282"/>
        <v>85.788107944839879</v>
      </c>
      <c r="AA411" s="13">
        <f t="shared" si="294"/>
        <v>584230664.89509356</v>
      </c>
      <c r="AB411" s="12">
        <f t="shared" si="283"/>
        <v>19</v>
      </c>
      <c r="AC411" s="14">
        <f t="shared" si="284"/>
        <v>30748982</v>
      </c>
      <c r="AD411" s="2">
        <f t="shared" si="295"/>
        <v>0.4375269908715696</v>
      </c>
      <c r="AE411" s="3">
        <f t="shared" si="296"/>
        <v>7.6362865570520641E-3</v>
      </c>
      <c r="AF411" s="3">
        <f t="shared" si="297"/>
        <v>6377954.0370717468</v>
      </c>
      <c r="AG411" s="2">
        <f t="shared" si="298"/>
        <v>48704.831384672914</v>
      </c>
      <c r="AH411" s="2">
        <f t="shared" si="285"/>
        <v>-3.5516130527739054</v>
      </c>
      <c r="AI411" s="2">
        <f t="shared" si="286"/>
        <v>465.08783962619975</v>
      </c>
      <c r="AJ411" s="1">
        <f t="shared" si="287"/>
        <v>-19578681.023791905</v>
      </c>
      <c r="AK411" s="1">
        <f t="shared" si="288"/>
        <v>-3999545.2812678888</v>
      </c>
      <c r="AL411" s="1">
        <f t="shared" si="307"/>
        <v>19983020.619723674</v>
      </c>
      <c r="AM411" s="1">
        <f t="shared" si="308"/>
        <v>-19878866.98672016</v>
      </c>
      <c r="AN411" s="1">
        <f t="shared" si="309"/>
        <v>-3950840.4498832161</v>
      </c>
      <c r="AO411" s="2">
        <f t="shared" si="299"/>
        <v>3.5516130527739054</v>
      </c>
      <c r="AP411" s="2">
        <f t="shared" si="300"/>
        <v>-465.08783962619975</v>
      </c>
      <c r="AQ411" s="2">
        <f t="shared" si="301"/>
        <v>1795.382466149741</v>
      </c>
      <c r="AR411" s="1">
        <f t="shared" si="302"/>
        <v>-4032.4950421951589</v>
      </c>
      <c r="AS411" s="2">
        <f t="shared" si="303"/>
        <v>1798.934079202515</v>
      </c>
      <c r="AT411" s="2">
        <f t="shared" si="304"/>
        <v>-4497.5828818213586</v>
      </c>
      <c r="AU411" s="2">
        <f t="shared" si="305"/>
        <v>4844.0082163605703</v>
      </c>
    </row>
    <row r="412" spans="4:47" x14ac:dyDescent="0.2">
      <c r="D412" s="11">
        <f t="shared" si="289"/>
        <v>204.5</v>
      </c>
      <c r="E412" s="12">
        <f t="shared" si="290"/>
        <v>3.5691983203284039</v>
      </c>
      <c r="F412" s="13">
        <f t="shared" si="267"/>
        <v>-9453132.6625009701</v>
      </c>
      <c r="G412" s="13">
        <f t="shared" si="268"/>
        <v>-13163492.66250097</v>
      </c>
      <c r="H412" s="13">
        <f t="shared" si="269"/>
        <v>-13163.49266250097</v>
      </c>
      <c r="I412" s="13">
        <f t="shared" si="270"/>
        <v>-4028126.9594738022</v>
      </c>
      <c r="J412" s="12">
        <f t="shared" si="291"/>
        <v>-4028.1269594738023</v>
      </c>
      <c r="K412" s="13">
        <f t="shared" si="271"/>
        <v>13766021.42513793</v>
      </c>
      <c r="L412" s="13">
        <f t="shared" si="272"/>
        <v>4420.4184266524562</v>
      </c>
      <c r="M412" s="12">
        <f t="shared" si="273"/>
        <v>1833.1176512458974</v>
      </c>
      <c r="N412" s="13">
        <f t="shared" si="274"/>
        <v>-4022.4095693227587</v>
      </c>
      <c r="O412" s="12">
        <f t="shared" si="275"/>
        <v>66.233861051500412</v>
      </c>
      <c r="P412" s="13">
        <f t="shared" si="276"/>
        <v>1833117.6512458974</v>
      </c>
      <c r="Q412" s="13">
        <f t="shared" si="277"/>
        <v>-4022409.5693227588</v>
      </c>
      <c r="R412" s="13">
        <f t="shared" si="292"/>
        <v>4420418.4266524566</v>
      </c>
      <c r="S412" s="1">
        <f t="shared" si="278"/>
        <v>-12188614.442679858</v>
      </c>
      <c r="T412" s="1">
        <f t="shared" si="306"/>
        <v>-5923873.8288283385</v>
      </c>
      <c r="U412" s="3">
        <f t="shared" si="279"/>
        <v>13551922.489897193</v>
      </c>
      <c r="V412" s="14">
        <f t="shared" si="266"/>
        <v>60332989482224.719</v>
      </c>
      <c r="W412" s="14">
        <f t="shared" si="280"/>
        <v>9770049533.3442879</v>
      </c>
      <c r="X412" s="14">
        <f t="shared" si="281"/>
        <v>-28953493009</v>
      </c>
      <c r="Y412" s="14">
        <f t="shared" si="293"/>
        <v>-19183443475.655712</v>
      </c>
      <c r="Z412" s="12">
        <f t="shared" si="282"/>
        <v>85.827762500368621</v>
      </c>
      <c r="AA412" s="13">
        <f t="shared" si="294"/>
        <v>583672493.55554891</v>
      </c>
      <c r="AB412" s="12">
        <f t="shared" si="283"/>
        <v>19</v>
      </c>
      <c r="AC412" s="14">
        <f t="shared" si="284"/>
        <v>30719604</v>
      </c>
      <c r="AD412" s="2">
        <f t="shared" si="295"/>
        <v>0.43891249300932955</v>
      </c>
      <c r="AE412" s="3">
        <f t="shared" si="296"/>
        <v>7.6604681311493953E-3</v>
      </c>
      <c r="AF412" s="3">
        <f t="shared" si="297"/>
        <v>6377952.8574475078</v>
      </c>
      <c r="AG412" s="2">
        <f t="shared" si="298"/>
        <v>48859.060338554671</v>
      </c>
      <c r="AH412" s="2">
        <f t="shared" si="285"/>
        <v>-3.5628596077901005</v>
      </c>
      <c r="AI412" s="2">
        <f t="shared" si="286"/>
        <v>465.08775360662588</v>
      </c>
      <c r="AJ412" s="1">
        <f t="shared" si="287"/>
        <v>-19541445.519948479</v>
      </c>
      <c r="AK412" s="1">
        <f t="shared" si="288"/>
        <v>-4076986.0198123567</v>
      </c>
      <c r="AL412" s="1">
        <f t="shared" si="307"/>
        <v>19962212.002051774</v>
      </c>
      <c r="AM412" s="1">
        <f t="shared" si="308"/>
        <v>-19841632.66250097</v>
      </c>
      <c r="AN412" s="1">
        <f t="shared" si="309"/>
        <v>-4028126.9594738022</v>
      </c>
      <c r="AO412" s="2">
        <f t="shared" si="299"/>
        <v>3.5628596077901005</v>
      </c>
      <c r="AP412" s="2">
        <f t="shared" si="300"/>
        <v>-465.08775360662588</v>
      </c>
      <c r="AQ412" s="2">
        <f t="shared" si="301"/>
        <v>1833.1176512458974</v>
      </c>
      <c r="AR412" s="1">
        <f t="shared" si="302"/>
        <v>-4022.4095693227587</v>
      </c>
      <c r="AS412" s="2">
        <f t="shared" si="303"/>
        <v>1836.6805108536876</v>
      </c>
      <c r="AT412" s="2">
        <f t="shared" si="304"/>
        <v>-4487.4973229293846</v>
      </c>
      <c r="AU412" s="2">
        <f t="shared" si="305"/>
        <v>4848.8171260883983</v>
      </c>
    </row>
    <row r="413" spans="4:47" x14ac:dyDescent="0.2">
      <c r="D413" s="11">
        <f t="shared" si="289"/>
        <v>205</v>
      </c>
      <c r="E413" s="12">
        <f t="shared" si="290"/>
        <v>3.5779249665883754</v>
      </c>
      <c r="F413" s="13">
        <f t="shared" si="267"/>
        <v>-9415178.4456302393</v>
      </c>
      <c r="G413" s="13">
        <f t="shared" si="268"/>
        <v>-13125538.445630239</v>
      </c>
      <c r="H413" s="13">
        <f t="shared" si="269"/>
        <v>-13125.53844563024</v>
      </c>
      <c r="I413" s="13">
        <f t="shared" si="270"/>
        <v>-4105106.7116008988</v>
      </c>
      <c r="J413" s="12">
        <f t="shared" si="291"/>
        <v>-4105.106711600899</v>
      </c>
      <c r="K413" s="13">
        <f t="shared" si="271"/>
        <v>13752514.701004621</v>
      </c>
      <c r="L413" s="13">
        <f t="shared" si="272"/>
        <v>4426.8466333687193</v>
      </c>
      <c r="M413" s="12">
        <f t="shared" si="273"/>
        <v>1870.866229186955</v>
      </c>
      <c r="N413" s="13">
        <f t="shared" si="274"/>
        <v>-4012.0855758390485</v>
      </c>
      <c r="O413" s="12">
        <f t="shared" si="275"/>
        <v>66.395323544043009</v>
      </c>
      <c r="P413" s="13">
        <f t="shared" si="276"/>
        <v>1870866.2291869549</v>
      </c>
      <c r="Q413" s="13">
        <f t="shared" si="277"/>
        <v>-4012085.5758390487</v>
      </c>
      <c r="R413" s="13">
        <f t="shared" si="292"/>
        <v>4426846.6333687194</v>
      </c>
      <c r="S413" s="1">
        <f t="shared" si="278"/>
        <v>-12116923.238735255</v>
      </c>
      <c r="T413" s="1">
        <f t="shared" si="306"/>
        <v>-6025698.0718014156</v>
      </c>
      <c r="U413" s="3">
        <f t="shared" si="279"/>
        <v>13532511.445622861</v>
      </c>
      <c r="V413" s="14">
        <f t="shared" si="266"/>
        <v>60340888986776.805</v>
      </c>
      <c r="W413" s="14">
        <f t="shared" si="280"/>
        <v>9798485557.6839828</v>
      </c>
      <c r="X413" s="14">
        <f t="shared" si="281"/>
        <v>-28981929033</v>
      </c>
      <c r="Y413" s="14">
        <f t="shared" si="293"/>
        <v>-19183443475.316017</v>
      </c>
      <c r="Z413" s="12">
        <f t="shared" si="282"/>
        <v>85.867993893927064</v>
      </c>
      <c r="AA413" s="13">
        <f t="shared" si="294"/>
        <v>583103403.24444222</v>
      </c>
      <c r="AB413" s="12">
        <f t="shared" si="283"/>
        <v>19</v>
      </c>
      <c r="AC413" s="14">
        <f t="shared" si="284"/>
        <v>30689652</v>
      </c>
      <c r="AD413" s="2">
        <f t="shared" si="295"/>
        <v>0.4402979951470895</v>
      </c>
      <c r="AE413" s="3">
        <f t="shared" si="296"/>
        <v>7.6846497052467265E-3</v>
      </c>
      <c r="AF413" s="3">
        <f t="shared" si="297"/>
        <v>6377951.6740937708</v>
      </c>
      <c r="AG413" s="2">
        <f t="shared" si="298"/>
        <v>49013.289263866158</v>
      </c>
      <c r="AH413" s="2">
        <f t="shared" si="285"/>
        <v>-3.5741061607229185</v>
      </c>
      <c r="AI413" s="2">
        <f t="shared" si="286"/>
        <v>465.08766731509263</v>
      </c>
      <c r="AJ413" s="1">
        <f t="shared" si="287"/>
        <v>-19503490.119724009</v>
      </c>
      <c r="AK413" s="1">
        <f t="shared" si="288"/>
        <v>-4154120.0008647651</v>
      </c>
      <c r="AL413" s="1">
        <f t="shared" si="307"/>
        <v>19940983.923361372</v>
      </c>
      <c r="AM413" s="1">
        <f t="shared" si="308"/>
        <v>-19803678.445630237</v>
      </c>
      <c r="AN413" s="1">
        <f t="shared" si="309"/>
        <v>-4105106.7116008988</v>
      </c>
      <c r="AO413" s="2">
        <f t="shared" si="299"/>
        <v>3.5741061607229185</v>
      </c>
      <c r="AP413" s="2">
        <f t="shared" si="300"/>
        <v>-465.08766731509263</v>
      </c>
      <c r="AQ413" s="2">
        <f t="shared" si="301"/>
        <v>1870.866229186955</v>
      </c>
      <c r="AR413" s="1">
        <f t="shared" si="302"/>
        <v>-4012.0855758390485</v>
      </c>
      <c r="AS413" s="2">
        <f t="shared" si="303"/>
        <v>1874.440335347678</v>
      </c>
      <c r="AT413" s="2">
        <f t="shared" si="304"/>
        <v>-4477.1732431541413</v>
      </c>
      <c r="AU413" s="2">
        <f t="shared" si="305"/>
        <v>4853.7209252277462</v>
      </c>
    </row>
    <row r="414" spans="4:47" x14ac:dyDescent="0.2">
      <c r="D414" s="11">
        <f t="shared" si="289"/>
        <v>205.5</v>
      </c>
      <c r="E414" s="12">
        <f t="shared" si="290"/>
        <v>3.5866516128483474</v>
      </c>
      <c r="F414" s="13">
        <f t="shared" si="267"/>
        <v>-9376507.2264685258</v>
      </c>
      <c r="G414" s="13">
        <f t="shared" si="268"/>
        <v>-13086867.226468526</v>
      </c>
      <c r="H414" s="13">
        <f t="shared" si="269"/>
        <v>-13086.867226468526</v>
      </c>
      <c r="I414" s="13">
        <f t="shared" si="270"/>
        <v>-4181773.8439583452</v>
      </c>
      <c r="J414" s="12">
        <f t="shared" si="291"/>
        <v>-4181.7738439583454</v>
      </c>
      <c r="K414" s="13">
        <f t="shared" si="271"/>
        <v>13738752.719414894</v>
      </c>
      <c r="L414" s="13">
        <f t="shared" si="272"/>
        <v>4433.3997085916744</v>
      </c>
      <c r="M414" s="12">
        <f t="shared" si="273"/>
        <v>1908.6277711353787</v>
      </c>
      <c r="N414" s="13">
        <f t="shared" si="274"/>
        <v>-4001.521336615805</v>
      </c>
      <c r="O414" s="12">
        <f t="shared" si="275"/>
        <v>66.560214786916987</v>
      </c>
      <c r="P414" s="13">
        <f t="shared" si="276"/>
        <v>1908627.7711353786</v>
      </c>
      <c r="Q414" s="13">
        <f t="shared" si="277"/>
        <v>-4001521.336615805</v>
      </c>
      <c r="R414" s="13">
        <f t="shared" si="292"/>
        <v>4433399.7085916745</v>
      </c>
      <c r="S414" s="1">
        <f t="shared" si="278"/>
        <v>-12044155.639165998</v>
      </c>
      <c r="T414" s="1">
        <f t="shared" si="306"/>
        <v>-6126463.3540206477</v>
      </c>
      <c r="U414" s="3">
        <f t="shared" si="279"/>
        <v>13512780.55355788</v>
      </c>
      <c r="V414" s="14">
        <f t="shared" si="266"/>
        <v>60348828127358.344</v>
      </c>
      <c r="W414" s="14">
        <f t="shared" si="280"/>
        <v>9827516488.0703716</v>
      </c>
      <c r="X414" s="14">
        <f t="shared" si="281"/>
        <v>-29010959963</v>
      </c>
      <c r="Y414" s="14">
        <f t="shared" si="293"/>
        <v>-19183443474.929626</v>
      </c>
      <c r="Z414" s="12">
        <f t="shared" si="282"/>
        <v>85.908789068911602</v>
      </c>
      <c r="AA414" s="13">
        <f t="shared" si="294"/>
        <v>582523437.30021262</v>
      </c>
      <c r="AB414" s="12">
        <f t="shared" si="283"/>
        <v>19</v>
      </c>
      <c r="AC414" s="14">
        <f t="shared" si="284"/>
        <v>30659128</v>
      </c>
      <c r="AD414" s="2">
        <f t="shared" si="295"/>
        <v>0.44168349728484946</v>
      </c>
      <c r="AE414" s="3">
        <f t="shared" si="296"/>
        <v>7.7088312793440576E-3</v>
      </c>
      <c r="AF414" s="3">
        <f t="shared" si="297"/>
        <v>6377950.4870105367</v>
      </c>
      <c r="AG414" s="2">
        <f t="shared" si="298"/>
        <v>49167.518160517197</v>
      </c>
      <c r="AH414" s="2">
        <f t="shared" si="285"/>
        <v>-3.5853527115657835</v>
      </c>
      <c r="AI414" s="2">
        <f t="shared" si="286"/>
        <v>465.0875807516</v>
      </c>
      <c r="AJ414" s="1">
        <f t="shared" si="287"/>
        <v>-19464817.713479064</v>
      </c>
      <c r="AK414" s="1">
        <f t="shared" si="288"/>
        <v>-4230941.3621188626</v>
      </c>
      <c r="AL414" s="1">
        <f t="shared" si="307"/>
        <v>19919337.173426643</v>
      </c>
      <c r="AM414" s="1">
        <f t="shared" si="308"/>
        <v>-19765007.226468526</v>
      </c>
      <c r="AN414" s="1">
        <f t="shared" si="309"/>
        <v>-4181773.8439583452</v>
      </c>
      <c r="AO414" s="2">
        <f t="shared" si="299"/>
        <v>3.5853527115657835</v>
      </c>
      <c r="AP414" s="2">
        <f t="shared" si="300"/>
        <v>-465.0875807516</v>
      </c>
      <c r="AQ414" s="2">
        <f t="shared" si="301"/>
        <v>1908.6277711353787</v>
      </c>
      <c r="AR414" s="1">
        <f t="shared" si="302"/>
        <v>-4001.521336615805</v>
      </c>
      <c r="AS414" s="2">
        <f t="shared" si="303"/>
        <v>1912.2131238469444</v>
      </c>
      <c r="AT414" s="2">
        <f t="shared" si="304"/>
        <v>-4466.6089173674054</v>
      </c>
      <c r="AU414" s="2">
        <f t="shared" si="305"/>
        <v>4858.7194045055239</v>
      </c>
    </row>
    <row r="415" spans="4:47" x14ac:dyDescent="0.2">
      <c r="D415" s="11">
        <f t="shared" si="289"/>
        <v>206</v>
      </c>
      <c r="E415" s="12">
        <f t="shared" si="290"/>
        <v>3.595378259108319</v>
      </c>
      <c r="F415" s="13">
        <f t="shared" si="267"/>
        <v>-9337121.9499788955</v>
      </c>
      <c r="G415" s="13">
        <f t="shared" si="268"/>
        <v>-13047481.949978895</v>
      </c>
      <c r="H415" s="13">
        <f t="shared" si="269"/>
        <v>-13047.481949978895</v>
      </c>
      <c r="I415" s="13">
        <f t="shared" si="270"/>
        <v>-4258122.5180471735</v>
      </c>
      <c r="J415" s="12">
        <f t="shared" si="291"/>
        <v>-4258.1225180471738</v>
      </c>
      <c r="K415" s="13">
        <f t="shared" si="271"/>
        <v>13724736.522561207</v>
      </c>
      <c r="L415" s="13">
        <f t="shared" si="272"/>
        <v>4440.077370641292</v>
      </c>
      <c r="M415" s="12">
        <f t="shared" si="273"/>
        <v>1946.4018088002551</v>
      </c>
      <c r="N415" s="13">
        <f t="shared" si="274"/>
        <v>-3990.7151058400527</v>
      </c>
      <c r="O415" s="12">
        <f t="shared" si="275"/>
        <v>66.728544994067207</v>
      </c>
      <c r="P415" s="13">
        <f t="shared" si="276"/>
        <v>1946401.8088002552</v>
      </c>
      <c r="Q415" s="13">
        <f t="shared" si="277"/>
        <v>-3990715.1058400529</v>
      </c>
      <c r="R415" s="13">
        <f t="shared" si="292"/>
        <v>4440077.3706412921</v>
      </c>
      <c r="S415" s="1">
        <f t="shared" si="278"/>
        <v>-11970331.095941359</v>
      </c>
      <c r="T415" s="1">
        <f t="shared" si="306"/>
        <v>-6226157.4202255039</v>
      </c>
      <c r="U415" s="3">
        <f t="shared" si="279"/>
        <v>13492733.70254856</v>
      </c>
      <c r="V415" s="14">
        <f t="shared" si="266"/>
        <v>60356800682176.328</v>
      </c>
      <c r="W415" s="14">
        <f t="shared" si="280"/>
        <v>9857143528.6404438</v>
      </c>
      <c r="X415" s="14">
        <f t="shared" si="281"/>
        <v>-29040587004</v>
      </c>
      <c r="Y415" s="14">
        <f t="shared" si="293"/>
        <v>-19183443475.359558</v>
      </c>
      <c r="Z415" s="12">
        <f t="shared" si="282"/>
        <v>85.950134804881458</v>
      </c>
      <c r="AA415" s="13">
        <f t="shared" si="294"/>
        <v>581932639.88940859</v>
      </c>
      <c r="AB415" s="12">
        <f t="shared" si="283"/>
        <v>19</v>
      </c>
      <c r="AC415" s="14">
        <f t="shared" si="284"/>
        <v>30628033</v>
      </c>
      <c r="AD415" s="2">
        <f t="shared" si="295"/>
        <v>0.44306899942260941</v>
      </c>
      <c r="AE415" s="3">
        <f t="shared" si="296"/>
        <v>7.7330128534413888E-3</v>
      </c>
      <c r="AF415" s="3">
        <f t="shared" si="297"/>
        <v>6377949.2961978037</v>
      </c>
      <c r="AG415" s="2">
        <f t="shared" si="298"/>
        <v>49321.747028417602</v>
      </c>
      <c r="AH415" s="2">
        <f t="shared" si="285"/>
        <v>-3.5965992603121189</v>
      </c>
      <c r="AI415" s="2">
        <f t="shared" si="286"/>
        <v>465.08749391614811</v>
      </c>
      <c r="AJ415" s="1">
        <f t="shared" si="287"/>
        <v>-19425431.246176697</v>
      </c>
      <c r="AK415" s="1">
        <f t="shared" si="288"/>
        <v>-4307444.2650755914</v>
      </c>
      <c r="AL415" s="1">
        <f t="shared" si="307"/>
        <v>19897272.556726728</v>
      </c>
      <c r="AM415" s="1">
        <f t="shared" si="308"/>
        <v>-19725621.949978895</v>
      </c>
      <c r="AN415" s="1">
        <f t="shared" si="309"/>
        <v>-4258122.5180471735</v>
      </c>
      <c r="AO415" s="2">
        <f t="shared" si="299"/>
        <v>3.5965992603121189</v>
      </c>
      <c r="AP415" s="2">
        <f t="shared" si="300"/>
        <v>-465.08749391614811</v>
      </c>
      <c r="AQ415" s="2">
        <f t="shared" si="301"/>
        <v>1946.4018088002551</v>
      </c>
      <c r="AR415" s="1">
        <f t="shared" si="302"/>
        <v>-3990.7151058400527</v>
      </c>
      <c r="AS415" s="2">
        <f t="shared" si="303"/>
        <v>1949.9984080605673</v>
      </c>
      <c r="AT415" s="2">
        <f t="shared" si="304"/>
        <v>-4455.8025997562008</v>
      </c>
      <c r="AU415" s="2">
        <f t="shared" si="305"/>
        <v>4863.8123524076118</v>
      </c>
    </row>
    <row r="416" spans="4:47" x14ac:dyDescent="0.2">
      <c r="D416" s="11">
        <f t="shared" si="289"/>
        <v>206.5</v>
      </c>
      <c r="E416" s="12">
        <f t="shared" si="290"/>
        <v>3.6041049053682905</v>
      </c>
      <c r="F416" s="13">
        <f t="shared" si="267"/>
        <v>-9297025.6155026387</v>
      </c>
      <c r="G416" s="13">
        <f t="shared" si="268"/>
        <v>-13007385.615502639</v>
      </c>
      <c r="H416" s="13">
        <f t="shared" si="269"/>
        <v>-13007.385615502639</v>
      </c>
      <c r="I416" s="13">
        <f t="shared" si="270"/>
        <v>-4334146.9196202569</v>
      </c>
      <c r="J416" s="12">
        <f t="shared" si="291"/>
        <v>-4334.146919620257</v>
      </c>
      <c r="K416" s="13">
        <f t="shared" si="271"/>
        <v>13710467.171881443</v>
      </c>
      <c r="L416" s="13">
        <f t="shared" si="272"/>
        <v>4446.8793338707092</v>
      </c>
      <c r="M416" s="12">
        <f t="shared" si="273"/>
        <v>1984.1878339363138</v>
      </c>
      <c r="N416" s="13">
        <f t="shared" si="274"/>
        <v>-3979.6651177788212</v>
      </c>
      <c r="O416" s="12">
        <f t="shared" si="275"/>
        <v>66.900324599164605</v>
      </c>
      <c r="P416" s="13">
        <f t="shared" si="276"/>
        <v>1984187.8339363139</v>
      </c>
      <c r="Q416" s="13">
        <f t="shared" si="277"/>
        <v>-3979665.1177788214</v>
      </c>
      <c r="R416" s="13">
        <f t="shared" si="292"/>
        <v>4446879.3338707089</v>
      </c>
      <c r="S416" s="1">
        <f t="shared" si="278"/>
        <v>-11895469.193039613</v>
      </c>
      <c r="T416" s="1">
        <f t="shared" si="306"/>
        <v>-6324768.4477926064</v>
      </c>
      <c r="U416" s="3">
        <f t="shared" si="279"/>
        <v>13472374.818150934</v>
      </c>
      <c r="V416" s="14">
        <f t="shared" si="266"/>
        <v>60364800395916.922</v>
      </c>
      <c r="W416" s="14">
        <f t="shared" si="280"/>
        <v>9887367905.0032005</v>
      </c>
      <c r="X416" s="14">
        <f t="shared" si="281"/>
        <v>-29070811380</v>
      </c>
      <c r="Y416" s="14">
        <f t="shared" si="293"/>
        <v>-19183443474.996799</v>
      </c>
      <c r="Z416" s="12">
        <f t="shared" si="282"/>
        <v>85.992017722553456</v>
      </c>
      <c r="AA416" s="13">
        <f t="shared" si="294"/>
        <v>581331056.00362623</v>
      </c>
      <c r="AB416" s="12">
        <f t="shared" si="283"/>
        <v>19</v>
      </c>
      <c r="AC416" s="14">
        <f t="shared" si="284"/>
        <v>30596371</v>
      </c>
      <c r="AD416" s="2">
        <f t="shared" si="295"/>
        <v>0.44445450156036936</v>
      </c>
      <c r="AE416" s="3">
        <f t="shared" si="296"/>
        <v>7.7571944275387199E-3</v>
      </c>
      <c r="AF416" s="3">
        <f t="shared" si="297"/>
        <v>6377948.1016555754</v>
      </c>
      <c r="AG416" s="2">
        <f t="shared" si="298"/>
        <v>49475.975867477195</v>
      </c>
      <c r="AH416" s="2">
        <f t="shared" si="285"/>
        <v>-3.6078458069553481</v>
      </c>
      <c r="AI416" s="2">
        <f t="shared" si="286"/>
        <v>465.087406808737</v>
      </c>
      <c r="AJ416" s="1">
        <f t="shared" si="287"/>
        <v>-19385333.717158213</v>
      </c>
      <c r="AK416" s="1">
        <f t="shared" si="288"/>
        <v>-4383622.8954877341</v>
      </c>
      <c r="AL416" s="1">
        <f t="shared" si="307"/>
        <v>19874790.892370045</v>
      </c>
      <c r="AM416" s="1">
        <f t="shared" si="308"/>
        <v>-19685525.615502641</v>
      </c>
      <c r="AN416" s="1">
        <f t="shared" si="309"/>
        <v>-4334146.9196202569</v>
      </c>
      <c r="AO416" s="2">
        <f t="shared" si="299"/>
        <v>3.6078458069553481</v>
      </c>
      <c r="AP416" s="2">
        <f t="shared" si="300"/>
        <v>-465.087406808737</v>
      </c>
      <c r="AQ416" s="2">
        <f t="shared" si="301"/>
        <v>1984.1878339363138</v>
      </c>
      <c r="AR416" s="1">
        <f t="shared" si="302"/>
        <v>-3979.6651177788212</v>
      </c>
      <c r="AS416" s="2">
        <f t="shared" si="303"/>
        <v>1987.7956797432691</v>
      </c>
      <c r="AT416" s="2">
        <f t="shared" si="304"/>
        <v>-4444.7525245875586</v>
      </c>
      <c r="AU416" s="2">
        <f t="shared" si="305"/>
        <v>4868.9995552714399</v>
      </c>
    </row>
    <row r="417" spans="4:47" x14ac:dyDescent="0.2">
      <c r="D417" s="11">
        <f t="shared" si="289"/>
        <v>207</v>
      </c>
      <c r="E417" s="12">
        <f t="shared" si="290"/>
        <v>3.6128315516282621</v>
      </c>
      <c r="F417" s="13">
        <f t="shared" si="267"/>
        <v>-9256221.27653086</v>
      </c>
      <c r="G417" s="13">
        <f t="shared" si="268"/>
        <v>-12966581.27653086</v>
      </c>
      <c r="H417" s="13">
        <f t="shared" si="269"/>
        <v>-12966.58127653086</v>
      </c>
      <c r="I417" s="13">
        <f t="shared" si="270"/>
        <v>-4409841.2591250846</v>
      </c>
      <c r="J417" s="12">
        <f t="shared" si="291"/>
        <v>-4409.8412591250844</v>
      </c>
      <c r="K417" s="13">
        <f t="shared" si="271"/>
        <v>13695945.747978216</v>
      </c>
      <c r="L417" s="13">
        <f t="shared" si="272"/>
        <v>4453.8053087393237</v>
      </c>
      <c r="M417" s="12">
        <f t="shared" si="273"/>
        <v>2021.9852978572117</v>
      </c>
      <c r="N417" s="13">
        <f t="shared" si="274"/>
        <v>-3968.3695875515255</v>
      </c>
      <c r="O417" s="12">
        <f t="shared" si="275"/>
        <v>67.075564256306876</v>
      </c>
      <c r="P417" s="13">
        <f t="shared" si="276"/>
        <v>2021985.2978572117</v>
      </c>
      <c r="Q417" s="13">
        <f t="shared" si="277"/>
        <v>-3968369.5875515253</v>
      </c>
      <c r="R417" s="13">
        <f t="shared" si="292"/>
        <v>4453805.3087393232</v>
      </c>
      <c r="S417" s="1">
        <f t="shared" si="278"/>
        <v>-11819589.635298403</v>
      </c>
      <c r="T417" s="1">
        <f t="shared" si="306"/>
        <v>-6422285.0469962656</v>
      </c>
      <c r="U417" s="3">
        <f t="shared" si="279"/>
        <v>13451707.860778321</v>
      </c>
      <c r="V417" s="14">
        <f t="shared" ref="V417:V480" si="310">PRODUCT($B$14, N417, G417) - PRODUCT($B$14, M417, I417)</f>
        <v>60372820984135.156</v>
      </c>
      <c r="W417" s="14">
        <f t="shared" si="280"/>
        <v>9918190864.0772896</v>
      </c>
      <c r="X417" s="14">
        <f t="shared" si="281"/>
        <v>-29101634339</v>
      </c>
      <c r="Y417" s="14">
        <f t="shared" si="293"/>
        <v>-19183443474.92271</v>
      </c>
      <c r="Z417" s="12">
        <f t="shared" si="282"/>
        <v>86.034424288831758</v>
      </c>
      <c r="AA417" s="13">
        <f t="shared" si="294"/>
        <v>580718731.45587254</v>
      </c>
      <c r="AB417" s="12">
        <f t="shared" si="283"/>
        <v>19</v>
      </c>
      <c r="AC417" s="14">
        <f t="shared" si="284"/>
        <v>30564143</v>
      </c>
      <c r="AD417" s="2">
        <f t="shared" si="295"/>
        <v>0.44584000369812932</v>
      </c>
      <c r="AE417" s="3">
        <f t="shared" si="296"/>
        <v>7.781376001636052E-3</v>
      </c>
      <c r="AF417" s="3">
        <f t="shared" si="297"/>
        <v>6377946.9033838511</v>
      </c>
      <c r="AG417" s="2">
        <f t="shared" si="298"/>
        <v>49630.204677605783</v>
      </c>
      <c r="AH417" s="2">
        <f t="shared" si="285"/>
        <v>-3.6190923514888946</v>
      </c>
      <c r="AI417" s="2">
        <f t="shared" si="286"/>
        <v>465.08731942936669</v>
      </c>
      <c r="AJ417" s="1">
        <f t="shared" si="287"/>
        <v>-19344528.179914713</v>
      </c>
      <c r="AK417" s="1">
        <f t="shared" si="288"/>
        <v>-4459471.4638026906</v>
      </c>
      <c r="AL417" s="1">
        <f t="shared" si="307"/>
        <v>19851893.014017202</v>
      </c>
      <c r="AM417" s="1">
        <f t="shared" si="308"/>
        <v>-19644721.276530862</v>
      </c>
      <c r="AN417" s="1">
        <f t="shared" si="309"/>
        <v>-4409841.2591250846</v>
      </c>
      <c r="AO417" s="2">
        <f t="shared" si="299"/>
        <v>3.6190923514888946</v>
      </c>
      <c r="AP417" s="2">
        <f t="shared" si="300"/>
        <v>-465.08731942936669</v>
      </c>
      <c r="AQ417" s="2">
        <f t="shared" si="301"/>
        <v>2021.9852978572117</v>
      </c>
      <c r="AR417" s="1">
        <f t="shared" si="302"/>
        <v>-3968.3695875515255</v>
      </c>
      <c r="AS417" s="2">
        <f t="shared" si="303"/>
        <v>2025.6043902087006</v>
      </c>
      <c r="AT417" s="2">
        <f t="shared" si="304"/>
        <v>-4433.4569069808922</v>
      </c>
      <c r="AU417" s="2">
        <f t="shared" si="305"/>
        <v>4874.2807973781473</v>
      </c>
    </row>
    <row r="418" spans="4:47" x14ac:dyDescent="0.2">
      <c r="D418" s="11">
        <f t="shared" si="289"/>
        <v>207.5</v>
      </c>
      <c r="E418" s="12">
        <f t="shared" si="290"/>
        <v>3.6215581978882336</v>
      </c>
      <c r="F418" s="13">
        <f t="shared" si="267"/>
        <v>-9214712.040471958</v>
      </c>
      <c r="G418" s="13">
        <f t="shared" si="268"/>
        <v>-12925072.040471958</v>
      </c>
      <c r="H418" s="13">
        <f t="shared" si="269"/>
        <v>-12925.072040471958</v>
      </c>
      <c r="I418" s="13">
        <f t="shared" si="270"/>
        <v>-4485199.7721446306</v>
      </c>
      <c r="J418" s="12">
        <f t="shared" si="291"/>
        <v>-4485.1997721446305</v>
      </c>
      <c r="K418" s="13">
        <f t="shared" si="271"/>
        <v>13681173.350536721</v>
      </c>
      <c r="L418" s="13">
        <f t="shared" si="272"/>
        <v>4460.8550018854849</v>
      </c>
      <c r="M418" s="12">
        <f t="shared" si="273"/>
        <v>2059.7936109631864</v>
      </c>
      <c r="N418" s="13">
        <f t="shared" si="274"/>
        <v>-3956.8267119096822</v>
      </c>
      <c r="O418" s="12">
        <f t="shared" si="275"/>
        <v>67.254274840703147</v>
      </c>
      <c r="P418" s="13">
        <f t="shared" si="276"/>
        <v>2059793.6109631865</v>
      </c>
      <c r="Q418" s="13">
        <f t="shared" si="277"/>
        <v>-3956826.711909682</v>
      </c>
      <c r="R418" s="13">
        <f t="shared" si="292"/>
        <v>4460855.0018854849</v>
      </c>
      <c r="S418" s="1">
        <f t="shared" si="278"/>
        <v>-11742712.237347299</v>
      </c>
      <c r="T418" s="1">
        <f t="shared" si="306"/>
        <v>-6518696.2609493518</v>
      </c>
      <c r="U418" s="3">
        <f t="shared" si="279"/>
        <v>13430736.823855238</v>
      </c>
      <c r="V418" s="14">
        <f t="shared" si="310"/>
        <v>60380856137653.469</v>
      </c>
      <c r="W418" s="14">
        <f t="shared" si="280"/>
        <v>9949613673.9233742</v>
      </c>
      <c r="X418" s="14">
        <f t="shared" si="281"/>
        <v>-29133057149</v>
      </c>
      <c r="Y418" s="14">
        <f t="shared" si="293"/>
        <v>-19183443475.076626</v>
      </c>
      <c r="Z418" s="12">
        <f t="shared" si="282"/>
        <v>86.077340821977927</v>
      </c>
      <c r="AA418" s="13">
        <f t="shared" si="294"/>
        <v>580095712.87688017</v>
      </c>
      <c r="AB418" s="12">
        <f t="shared" si="283"/>
        <v>19</v>
      </c>
      <c r="AC418" s="14">
        <f t="shared" si="284"/>
        <v>30531353</v>
      </c>
      <c r="AD418" s="2">
        <f t="shared" si="295"/>
        <v>0.44722550583588927</v>
      </c>
      <c r="AE418" s="3">
        <f t="shared" si="296"/>
        <v>7.8055575757333831E-3</v>
      </c>
      <c r="AF418" s="3">
        <f t="shared" si="297"/>
        <v>6377945.7013826324</v>
      </c>
      <c r="AG418" s="2">
        <f t="shared" si="298"/>
        <v>49784.433458713182</v>
      </c>
      <c r="AH418" s="2">
        <f t="shared" si="285"/>
        <v>-3.630338893906182</v>
      </c>
      <c r="AI418" s="2">
        <f t="shared" si="286"/>
        <v>465.08723177803728</v>
      </c>
      <c r="AJ418" s="1">
        <f t="shared" si="287"/>
        <v>-19303017.741854589</v>
      </c>
      <c r="AK418" s="1">
        <f t="shared" si="288"/>
        <v>-4534984.2056033434</v>
      </c>
      <c r="AL418" s="1">
        <f t="shared" si="307"/>
        <v>19828579.7698026</v>
      </c>
      <c r="AM418" s="1">
        <f t="shared" si="308"/>
        <v>-19603212.040471956</v>
      </c>
      <c r="AN418" s="1">
        <f t="shared" si="309"/>
        <v>-4485199.7721446306</v>
      </c>
      <c r="AO418" s="2">
        <f t="shared" si="299"/>
        <v>3.630338893906182</v>
      </c>
      <c r="AP418" s="2">
        <f t="shared" si="300"/>
        <v>-465.08723177803728</v>
      </c>
      <c r="AQ418" s="2">
        <f t="shared" si="301"/>
        <v>2059.7936109631864</v>
      </c>
      <c r="AR418" s="1">
        <f t="shared" si="302"/>
        <v>-3956.8267119096822</v>
      </c>
      <c r="AS418" s="2">
        <f t="shared" si="303"/>
        <v>2063.4239498570928</v>
      </c>
      <c r="AT418" s="2">
        <f t="shared" si="304"/>
        <v>-4421.9139436877194</v>
      </c>
      <c r="AU418" s="2">
        <f t="shared" si="305"/>
        <v>4879.6558610442735</v>
      </c>
    </row>
    <row r="419" spans="4:47" x14ac:dyDescent="0.2">
      <c r="D419" s="11">
        <f t="shared" si="289"/>
        <v>208</v>
      </c>
      <c r="E419" s="12">
        <f t="shared" si="290"/>
        <v>3.6302848441482056</v>
      </c>
      <c r="F419" s="13">
        <f t="shared" si="267"/>
        <v>-9172501.0684149619</v>
      </c>
      <c r="G419" s="13">
        <f t="shared" si="268"/>
        <v>-12882861.068414962</v>
      </c>
      <c r="H419" s="13">
        <f t="shared" si="269"/>
        <v>-12882.861068414963</v>
      </c>
      <c r="I419" s="13">
        <f t="shared" si="270"/>
        <v>-4560216.7198363785</v>
      </c>
      <c r="J419" s="12">
        <f t="shared" si="291"/>
        <v>-4560.2167198363786</v>
      </c>
      <c r="K419" s="13">
        <f t="shared" si="271"/>
        <v>13666151.098241126</v>
      </c>
      <c r="L419" s="13">
        <f t="shared" si="272"/>
        <v>4468.0281161986504</v>
      </c>
      <c r="M419" s="12">
        <f t="shared" si="273"/>
        <v>2097.6121422830806</v>
      </c>
      <c r="N419" s="13">
        <f t="shared" si="274"/>
        <v>-3945.0346700236041</v>
      </c>
      <c r="O419" s="12">
        <f t="shared" si="275"/>
        <v>67.436467449339546</v>
      </c>
      <c r="P419" s="13">
        <f t="shared" si="276"/>
        <v>2097612.1422830806</v>
      </c>
      <c r="Q419" s="13">
        <f t="shared" si="277"/>
        <v>-3945034.6700236043</v>
      </c>
      <c r="R419" s="13">
        <f t="shared" si="292"/>
        <v>4468028.1161986506</v>
      </c>
      <c r="S419" s="1">
        <f t="shared" si="278"/>
        <v>-11664856.91263216</v>
      </c>
      <c r="T419" s="1">
        <f t="shared" si="306"/>
        <v>-6613991.565230337</v>
      </c>
      <c r="U419" s="3">
        <f t="shared" si="279"/>
        <v>13409465.731979046</v>
      </c>
      <c r="V419" s="14">
        <f t="shared" si="310"/>
        <v>60388899526965.469</v>
      </c>
      <c r="W419" s="14">
        <f t="shared" si="280"/>
        <v>9981637623.5708294</v>
      </c>
      <c r="X419" s="14">
        <f t="shared" si="281"/>
        <v>-29165081099</v>
      </c>
      <c r="Y419" s="14">
        <f t="shared" si="293"/>
        <v>-19183443475.429169</v>
      </c>
      <c r="Z419" s="12">
        <f t="shared" si="282"/>
        <v>86.120753496624133</v>
      </c>
      <c r="AA419" s="13">
        <f t="shared" si="294"/>
        <v>579462047.71210039</v>
      </c>
      <c r="AB419" s="12">
        <f t="shared" si="283"/>
        <v>19</v>
      </c>
      <c r="AC419" s="14">
        <f t="shared" si="284"/>
        <v>30498002</v>
      </c>
      <c r="AD419" s="2">
        <f t="shared" si="295"/>
        <v>0.44861100797364922</v>
      </c>
      <c r="AE419" s="3">
        <f t="shared" si="296"/>
        <v>7.8297391498307143E-3</v>
      </c>
      <c r="AF419" s="3">
        <f t="shared" si="297"/>
        <v>6377944.4956519185</v>
      </c>
      <c r="AG419" s="2">
        <f t="shared" si="298"/>
        <v>49938.662210709204</v>
      </c>
      <c r="AH419" s="2">
        <f t="shared" si="285"/>
        <v>-3.6415854342006342</v>
      </c>
      <c r="AI419" s="2">
        <f t="shared" si="286"/>
        <v>465.08714385474877</v>
      </c>
      <c r="AJ419" s="1">
        <f t="shared" si="287"/>
        <v>-19260805.564066879</v>
      </c>
      <c r="AK419" s="1">
        <f t="shared" si="288"/>
        <v>-4610155.3820470879</v>
      </c>
      <c r="AL419" s="1">
        <f t="shared" si="307"/>
        <v>19804852.022254735</v>
      </c>
      <c r="AM419" s="1">
        <f t="shared" si="308"/>
        <v>-19561001.068414964</v>
      </c>
      <c r="AN419" s="1">
        <f t="shared" si="309"/>
        <v>-4560216.7198363785</v>
      </c>
      <c r="AO419" s="2">
        <f t="shared" si="299"/>
        <v>3.6415854342006342</v>
      </c>
      <c r="AP419" s="2">
        <f t="shared" si="300"/>
        <v>-465.08714385474877</v>
      </c>
      <c r="AQ419" s="2">
        <f t="shared" si="301"/>
        <v>2097.6121422830806</v>
      </c>
      <c r="AR419" s="1">
        <f t="shared" si="302"/>
        <v>-3945.0346700236041</v>
      </c>
      <c r="AS419" s="2">
        <f t="shared" si="303"/>
        <v>2101.2537277172814</v>
      </c>
      <c r="AT419" s="2">
        <f t="shared" si="304"/>
        <v>-4410.1218138783534</v>
      </c>
      <c r="AU419" s="2">
        <f t="shared" si="305"/>
        <v>4885.1245267128525</v>
      </c>
    </row>
    <row r="420" spans="4:47" x14ac:dyDescent="0.2">
      <c r="D420" s="11">
        <f t="shared" si="289"/>
        <v>208.5</v>
      </c>
      <c r="E420" s="12">
        <f t="shared" si="290"/>
        <v>3.6390114904081772</v>
      </c>
      <c r="F420" s="13">
        <f t="shared" si="267"/>
        <v>-9129591.5748888273</v>
      </c>
      <c r="G420" s="13">
        <f t="shared" si="268"/>
        <v>-12839951.574888827</v>
      </c>
      <c r="H420" s="13">
        <f t="shared" si="269"/>
        <v>-12839.951574888828</v>
      </c>
      <c r="I420" s="13">
        <f t="shared" si="270"/>
        <v>-4634886.389369308</v>
      </c>
      <c r="J420" s="12">
        <f t="shared" si="291"/>
        <v>-4634.8863893693078</v>
      </c>
      <c r="K420" s="13">
        <f t="shared" si="271"/>
        <v>13650880.128689539</v>
      </c>
      <c r="L420" s="13">
        <f t="shared" si="272"/>
        <v>4475.3243508909563</v>
      </c>
      <c r="M420" s="12">
        <f t="shared" si="273"/>
        <v>2135.4402190307655</v>
      </c>
      <c r="N420" s="13">
        <f t="shared" si="274"/>
        <v>-3932.9916242757745</v>
      </c>
      <c r="O420" s="12">
        <f t="shared" si="275"/>
        <v>67.622153401624772</v>
      </c>
      <c r="P420" s="13">
        <f t="shared" si="276"/>
        <v>2135440.2190307654</v>
      </c>
      <c r="Q420" s="13">
        <f t="shared" si="277"/>
        <v>-3932991.6242757747</v>
      </c>
      <c r="R420" s="13">
        <f t="shared" si="292"/>
        <v>4475324.3508909559</v>
      </c>
      <c r="S420" s="1">
        <f t="shared" si="278"/>
        <v>-11586043.662541041</v>
      </c>
      <c r="T420" s="1">
        <f t="shared" si="306"/>
        <v>-6708160.8672023918</v>
      </c>
      <c r="U420" s="3">
        <f t="shared" si="279"/>
        <v>13387898.639090937</v>
      </c>
      <c r="V420" s="14">
        <f t="shared" si="310"/>
        <v>60396944806641.805</v>
      </c>
      <c r="W420" s="14">
        <f t="shared" si="280"/>
        <v>10014264022.838781</v>
      </c>
      <c r="X420" s="14">
        <f t="shared" si="281"/>
        <v>-29197707498</v>
      </c>
      <c r="Y420" s="14">
        <f t="shared" si="293"/>
        <v>-19183443475.161217</v>
      </c>
      <c r="Z420" s="12">
        <f t="shared" si="282"/>
        <v>86.164648349023878</v>
      </c>
      <c r="AA420" s="13">
        <f t="shared" si="294"/>
        <v>578817784.21738946</v>
      </c>
      <c r="AB420" s="12">
        <f t="shared" si="283"/>
        <v>19</v>
      </c>
      <c r="AC420" s="14">
        <f t="shared" si="284"/>
        <v>30464093</v>
      </c>
      <c r="AD420" s="2">
        <f t="shared" si="295"/>
        <v>0.44999651011140918</v>
      </c>
      <c r="AE420" s="3">
        <f t="shared" si="296"/>
        <v>7.8539207239280446E-3</v>
      </c>
      <c r="AF420" s="3">
        <f t="shared" si="297"/>
        <v>6377943.2861917112</v>
      </c>
      <c r="AG420" s="2">
        <f t="shared" si="298"/>
        <v>50092.890933503651</v>
      </c>
      <c r="AH420" s="2">
        <f t="shared" si="285"/>
        <v>-3.6528319723656755</v>
      </c>
      <c r="AI420" s="2">
        <f t="shared" si="286"/>
        <v>465.08705565950129</v>
      </c>
      <c r="AJ420" s="1">
        <f t="shared" si="287"/>
        <v>-19217894.861080538</v>
      </c>
      <c r="AK420" s="1">
        <f t="shared" si="288"/>
        <v>-4684979.2803028114</v>
      </c>
      <c r="AL420" s="1">
        <f t="shared" si="307"/>
        <v>19780710.648215152</v>
      </c>
      <c r="AM420" s="1">
        <f t="shared" si="308"/>
        <v>-19518091.574888825</v>
      </c>
      <c r="AN420" s="1">
        <f t="shared" si="309"/>
        <v>-4634886.389369308</v>
      </c>
      <c r="AO420" s="2">
        <f t="shared" si="299"/>
        <v>3.6528319723656755</v>
      </c>
      <c r="AP420" s="2">
        <f t="shared" si="300"/>
        <v>-465.08705565950129</v>
      </c>
      <c r="AQ420" s="2">
        <f t="shared" si="301"/>
        <v>2135.4402190307655</v>
      </c>
      <c r="AR420" s="1">
        <f t="shared" si="302"/>
        <v>-3932.9916242757745</v>
      </c>
      <c r="AS420" s="2">
        <f t="shared" si="303"/>
        <v>2139.0930510031312</v>
      </c>
      <c r="AT420" s="2">
        <f t="shared" si="304"/>
        <v>-4398.0786799352754</v>
      </c>
      <c r="AU420" s="2">
        <f t="shared" si="305"/>
        <v>4890.6865730438194</v>
      </c>
    </row>
    <row r="421" spans="4:47" x14ac:dyDescent="0.2">
      <c r="D421" s="11">
        <f t="shared" si="289"/>
        <v>209</v>
      </c>
      <c r="E421" s="12">
        <f t="shared" si="290"/>
        <v>3.6477381366681487</v>
      </c>
      <c r="F421" s="13">
        <f t="shared" si="267"/>
        <v>-9085986.8276176136</v>
      </c>
      <c r="G421" s="13">
        <f t="shared" si="268"/>
        <v>-12796346.827617614</v>
      </c>
      <c r="H421" s="13">
        <f t="shared" si="269"/>
        <v>-12796.346827617614</v>
      </c>
      <c r="I421" s="13">
        <f t="shared" si="270"/>
        <v>-4709203.0943589974</v>
      </c>
      <c r="J421" s="12">
        <f t="shared" si="291"/>
        <v>-4709.2030943589971</v>
      </c>
      <c r="K421" s="13">
        <f t="shared" si="271"/>
        <v>13635361.598307531</v>
      </c>
      <c r="L421" s="13">
        <f t="shared" si="272"/>
        <v>4482.7434015681174</v>
      </c>
      <c r="M421" s="12">
        <f t="shared" si="273"/>
        <v>2173.2771261760122</v>
      </c>
      <c r="N421" s="13">
        <f t="shared" si="274"/>
        <v>-3920.695721060566</v>
      </c>
      <c r="O421" s="12">
        <f t="shared" si="275"/>
        <v>67.811344240013838</v>
      </c>
      <c r="P421" s="13">
        <f t="shared" si="276"/>
        <v>2173277.1261760122</v>
      </c>
      <c r="Q421" s="13">
        <f t="shared" si="277"/>
        <v>-3920695.7210605661</v>
      </c>
      <c r="R421" s="13">
        <f t="shared" si="292"/>
        <v>4482743.4015681176</v>
      </c>
      <c r="S421" s="1">
        <f t="shared" si="278"/>
        <v>-11506292.565640476</v>
      </c>
      <c r="T421" s="1">
        <f t="shared" si="306"/>
        <v>-6801194.50503108</v>
      </c>
      <c r="U421" s="3">
        <f t="shared" si="279"/>
        <v>13366039.626657488</v>
      </c>
      <c r="V421" s="14">
        <f t="shared" si="310"/>
        <v>60404985619735.031</v>
      </c>
      <c r="W421" s="14">
        <f t="shared" si="280"/>
        <v>10047494202.151249</v>
      </c>
      <c r="X421" s="14">
        <f t="shared" si="281"/>
        <v>-29230937677</v>
      </c>
      <c r="Y421" s="14">
        <f t="shared" si="293"/>
        <v>-19183443474.848751</v>
      </c>
      <c r="Z421" s="12">
        <f t="shared" si="282"/>
        <v>86.209011282120883</v>
      </c>
      <c r="AA421" s="13">
        <f t="shared" si="294"/>
        <v>578162971.45607376</v>
      </c>
      <c r="AB421" s="12">
        <f t="shared" si="283"/>
        <v>19</v>
      </c>
      <c r="AC421" s="14">
        <f t="shared" si="284"/>
        <v>30429630</v>
      </c>
      <c r="AD421" s="2">
        <f t="shared" si="295"/>
        <v>0.45138201224916913</v>
      </c>
      <c r="AE421" s="3">
        <f t="shared" si="296"/>
        <v>7.8781022980253766E-3</v>
      </c>
      <c r="AF421" s="3">
        <f t="shared" si="297"/>
        <v>6377942.0730020115</v>
      </c>
      <c r="AG421" s="2">
        <f t="shared" si="298"/>
        <v>50247.119627006374</v>
      </c>
      <c r="AH421" s="2">
        <f t="shared" si="285"/>
        <v>-3.6640785083947276</v>
      </c>
      <c r="AI421" s="2">
        <f t="shared" si="286"/>
        <v>465.08696719229482</v>
      </c>
      <c r="AJ421" s="1">
        <f t="shared" si="287"/>
        <v>-19174288.900619626</v>
      </c>
      <c r="AK421" s="1">
        <f t="shared" si="288"/>
        <v>-4759450.2139860038</v>
      </c>
      <c r="AL421" s="1">
        <f t="shared" si="307"/>
        <v>19756156.538756125</v>
      </c>
      <c r="AM421" s="1">
        <f t="shared" si="308"/>
        <v>-19474486.827617615</v>
      </c>
      <c r="AN421" s="1">
        <f t="shared" si="309"/>
        <v>-4709203.0943589974</v>
      </c>
      <c r="AO421" s="2">
        <f t="shared" si="299"/>
        <v>3.6640785083947276</v>
      </c>
      <c r="AP421" s="2">
        <f t="shared" si="300"/>
        <v>-465.08696719229482</v>
      </c>
      <c r="AQ421" s="2">
        <f t="shared" si="301"/>
        <v>2173.2771261760122</v>
      </c>
      <c r="AR421" s="1">
        <f t="shared" si="302"/>
        <v>-3920.695721060566</v>
      </c>
      <c r="AS421" s="2">
        <f t="shared" si="303"/>
        <v>2176.9412046844068</v>
      </c>
      <c r="AT421" s="2">
        <f t="shared" si="304"/>
        <v>-4385.7826882528607</v>
      </c>
      <c r="AU421" s="2">
        <f t="shared" si="305"/>
        <v>4896.3417770036522</v>
      </c>
    </row>
    <row r="422" spans="4:47" x14ac:dyDescent="0.2">
      <c r="D422" s="11">
        <f t="shared" si="289"/>
        <v>209.5</v>
      </c>
      <c r="E422" s="12">
        <f t="shared" si="290"/>
        <v>3.6564647829281203</v>
      </c>
      <c r="F422" s="13">
        <f t="shared" si="267"/>
        <v>-9041690.1472716499</v>
      </c>
      <c r="G422" s="13">
        <f t="shared" si="268"/>
        <v>-12752050.14727165</v>
      </c>
      <c r="H422" s="13">
        <f t="shared" si="269"/>
        <v>-12752.05014727165</v>
      </c>
      <c r="I422" s="13">
        <f t="shared" si="270"/>
        <v>-4783161.1753006252</v>
      </c>
      <c r="J422" s="12">
        <f t="shared" si="291"/>
        <v>-4783.1611753006255</v>
      </c>
      <c r="K422" s="13">
        <f t="shared" si="271"/>
        <v>13619596.682260241</v>
      </c>
      <c r="L422" s="13">
        <f t="shared" si="272"/>
        <v>4490.284960299583</v>
      </c>
      <c r="M422" s="12">
        <f t="shared" si="273"/>
        <v>2211.1221060297758</v>
      </c>
      <c r="N422" s="13">
        <f t="shared" si="274"/>
        <v>-3908.1450915900086</v>
      </c>
      <c r="O422" s="12">
        <f t="shared" si="275"/>
        <v>68.004051730608126</v>
      </c>
      <c r="P422" s="13">
        <f t="shared" si="276"/>
        <v>2211122.1060297759</v>
      </c>
      <c r="Q422" s="13">
        <f t="shared" si="277"/>
        <v>-3908145.0915900087</v>
      </c>
      <c r="R422" s="13">
        <f t="shared" si="292"/>
        <v>4490284.9602995832</v>
      </c>
      <c r="S422" s="1">
        <f t="shared" si="278"/>
        <v>-11425623.767031327</v>
      </c>
      <c r="T422" s="1">
        <f t="shared" si="306"/>
        <v>-6893083.2464071279</v>
      </c>
      <c r="U422" s="3">
        <f t="shared" si="279"/>
        <v>13343892.801864445</v>
      </c>
      <c r="V422" s="14">
        <f t="shared" si="310"/>
        <v>60413015602179.922</v>
      </c>
      <c r="W422" s="14">
        <f t="shared" si="280"/>
        <v>10081329512.346313</v>
      </c>
      <c r="X422" s="14">
        <f t="shared" si="281"/>
        <v>-29264772988</v>
      </c>
      <c r="Y422" s="14">
        <f t="shared" si="293"/>
        <v>-19183443475.653687</v>
      </c>
      <c r="Z422" s="12">
        <f t="shared" si="282"/>
        <v>86.253828070813327</v>
      </c>
      <c r="AA422" s="13">
        <f t="shared" si="294"/>
        <v>577497659.29456425</v>
      </c>
      <c r="AB422" s="12">
        <f t="shared" si="283"/>
        <v>19</v>
      </c>
      <c r="AC422" s="14">
        <f t="shared" si="284"/>
        <v>30394613</v>
      </c>
      <c r="AD422" s="2">
        <f t="shared" si="295"/>
        <v>0.45276751438692908</v>
      </c>
      <c r="AE422" s="3">
        <f t="shared" si="296"/>
        <v>7.9022838721227069E-3</v>
      </c>
      <c r="AF422" s="3">
        <f t="shared" si="297"/>
        <v>6377940.8560828185</v>
      </c>
      <c r="AG422" s="2">
        <f t="shared" si="298"/>
        <v>50401.348291127164</v>
      </c>
      <c r="AH422" s="2">
        <f t="shared" si="285"/>
        <v>-3.6753250422812154</v>
      </c>
      <c r="AI422" s="2">
        <f t="shared" si="286"/>
        <v>465.08687845312937</v>
      </c>
      <c r="AJ422" s="1">
        <f t="shared" si="287"/>
        <v>-19129991.003354467</v>
      </c>
      <c r="AK422" s="1">
        <f t="shared" si="288"/>
        <v>-4833562.5235917522</v>
      </c>
      <c r="AL422" s="1">
        <f t="shared" si="307"/>
        <v>19731190.599096995</v>
      </c>
      <c r="AM422" s="1">
        <f t="shared" si="308"/>
        <v>-19430190.147271648</v>
      </c>
      <c r="AN422" s="1">
        <f t="shared" si="309"/>
        <v>-4783161.1753006252</v>
      </c>
      <c r="AO422" s="2">
        <f t="shared" si="299"/>
        <v>3.6753250422812154</v>
      </c>
      <c r="AP422" s="2">
        <f t="shared" si="300"/>
        <v>-465.08687845312937</v>
      </c>
      <c r="AQ422" s="2">
        <f t="shared" si="301"/>
        <v>2211.1221060297758</v>
      </c>
      <c r="AR422" s="1">
        <f t="shared" si="302"/>
        <v>-3908.1450915900086</v>
      </c>
      <c r="AS422" s="2">
        <f t="shared" si="303"/>
        <v>2214.797431072057</v>
      </c>
      <c r="AT422" s="2">
        <f t="shared" si="304"/>
        <v>-4373.2319700431381</v>
      </c>
      <c r="AU422" s="2">
        <f t="shared" si="305"/>
        <v>4902.0899139541261</v>
      </c>
    </row>
    <row r="423" spans="4:47" x14ac:dyDescent="0.2">
      <c r="D423" s="11">
        <f t="shared" si="289"/>
        <v>210</v>
      </c>
      <c r="E423" s="12">
        <f t="shared" si="290"/>
        <v>3.6651914291880923</v>
      </c>
      <c r="F423" s="13">
        <f t="shared" si="267"/>
        <v>-8996704.9072146397</v>
      </c>
      <c r="G423" s="13">
        <f t="shared" si="268"/>
        <v>-12707064.90721464</v>
      </c>
      <c r="H423" s="13">
        <f t="shared" si="269"/>
        <v>-12707.064907214641</v>
      </c>
      <c r="I423" s="13">
        <f t="shared" si="270"/>
        <v>-4856755.0000000019</v>
      </c>
      <c r="J423" s="12">
        <f t="shared" si="291"/>
        <v>-4856.7550000000019</v>
      </c>
      <c r="K423" s="13">
        <f t="shared" si="271"/>
        <v>13603586.574363058</v>
      </c>
      <c r="L423" s="13">
        <f t="shared" si="272"/>
        <v>4497.9487156878731</v>
      </c>
      <c r="M423" s="12">
        <f t="shared" si="273"/>
        <v>2248.9743578439375</v>
      </c>
      <c r="N423" s="13">
        <f t="shared" si="274"/>
        <v>-3895.3378527052869</v>
      </c>
      <c r="O423" s="12">
        <f t="shared" si="275"/>
        <v>68.200287863730139</v>
      </c>
      <c r="P423" s="13">
        <f t="shared" si="276"/>
        <v>2248974.3578439374</v>
      </c>
      <c r="Q423" s="13">
        <f t="shared" si="277"/>
        <v>-3895337.8527052868</v>
      </c>
      <c r="R423" s="13">
        <f t="shared" si="292"/>
        <v>4497948.7156878728</v>
      </c>
      <c r="S423" s="1">
        <f t="shared" si="278"/>
        <v>-11344057.467832293</v>
      </c>
      <c r="T423" s="1">
        <f t="shared" si="306"/>
        <v>-6983818.2869812455</v>
      </c>
      <c r="U423" s="3">
        <f t="shared" si="279"/>
        <v>13321462.295823807</v>
      </c>
      <c r="V423" s="14">
        <f t="shared" si="310"/>
        <v>60421028387186.516</v>
      </c>
      <c r="W423" s="14">
        <f t="shared" si="280"/>
        <v>10115771324.479094</v>
      </c>
      <c r="X423" s="14">
        <f t="shared" si="281"/>
        <v>-29299214800</v>
      </c>
      <c r="Y423" s="14">
        <f t="shared" si="293"/>
        <v>-19183443475.520905</v>
      </c>
      <c r="Z423" s="12">
        <f t="shared" si="282"/>
        <v>86.299084367056182</v>
      </c>
      <c r="AA423" s="13">
        <f t="shared" si="294"/>
        <v>576821898.39912021</v>
      </c>
      <c r="AB423" s="12">
        <f t="shared" si="283"/>
        <v>19</v>
      </c>
      <c r="AC423" s="14">
        <f t="shared" si="284"/>
        <v>30359047</v>
      </c>
      <c r="AD423" s="2">
        <f t="shared" si="295"/>
        <v>0.45415301652468903</v>
      </c>
      <c r="AE423" s="3">
        <f t="shared" si="296"/>
        <v>7.9264654462200389E-3</v>
      </c>
      <c r="AF423" s="3">
        <f t="shared" si="297"/>
        <v>6377939.6354341349</v>
      </c>
      <c r="AG423" s="2">
        <f t="shared" si="298"/>
        <v>50555.576925775844</v>
      </c>
      <c r="AH423" s="2">
        <f t="shared" si="285"/>
        <v>-3.6865715740185627</v>
      </c>
      <c r="AI423" s="2">
        <f t="shared" si="286"/>
        <v>465.08678944200517</v>
      </c>
      <c r="AJ423" s="1">
        <f t="shared" si="287"/>
        <v>-19085004.542648774</v>
      </c>
      <c r="AK423" s="1">
        <f t="shared" si="288"/>
        <v>-4907310.5769257778</v>
      </c>
      <c r="AL423" s="1">
        <f t="shared" si="307"/>
        <v>19705813.74851929</v>
      </c>
      <c r="AM423" s="1">
        <f t="shared" si="308"/>
        <v>-19385204.907214642</v>
      </c>
      <c r="AN423" s="1">
        <f t="shared" si="309"/>
        <v>-4856755.0000000019</v>
      </c>
      <c r="AO423" s="2">
        <f t="shared" si="299"/>
        <v>3.6865715740185627</v>
      </c>
      <c r="AP423" s="2">
        <f t="shared" si="300"/>
        <v>-465.08678944200517</v>
      </c>
      <c r="AQ423" s="2">
        <f t="shared" si="301"/>
        <v>2248.9743578439375</v>
      </c>
      <c r="AR423" s="1">
        <f t="shared" si="302"/>
        <v>-3895.3378527052869</v>
      </c>
      <c r="AS423" s="2">
        <f t="shared" si="303"/>
        <v>2252.6609294179561</v>
      </c>
      <c r="AT423" s="2">
        <f t="shared" si="304"/>
        <v>-4360.4246421472917</v>
      </c>
      <c r="AU423" s="2">
        <f t="shared" si="305"/>
        <v>4907.9307577401196</v>
      </c>
    </row>
    <row r="424" spans="4:47" x14ac:dyDescent="0.2">
      <c r="D424" s="11">
        <f t="shared" si="289"/>
        <v>210.5</v>
      </c>
      <c r="E424" s="12">
        <f t="shared" si="290"/>
        <v>3.6739180754480638</v>
      </c>
      <c r="F424" s="13">
        <f t="shared" si="267"/>
        <v>-8951034.5332467891</v>
      </c>
      <c r="G424" s="13">
        <f t="shared" si="268"/>
        <v>-12661394.533246789</v>
      </c>
      <c r="H424" s="13">
        <f t="shared" si="269"/>
        <v>-12661.39453324679</v>
      </c>
      <c r="I424" s="13">
        <f t="shared" si="270"/>
        <v>-4929978.9640024304</v>
      </c>
      <c r="J424" s="12">
        <f t="shared" si="291"/>
        <v>-4929.978964002431</v>
      </c>
      <c r="K424" s="13">
        <f t="shared" si="271"/>
        <v>13587332.486990893</v>
      </c>
      <c r="L424" s="13">
        <f t="shared" si="272"/>
        <v>4505.7343529370255</v>
      </c>
      <c r="M424" s="12">
        <f t="shared" si="273"/>
        <v>2286.833037425466</v>
      </c>
      <c r="N424" s="13">
        <f t="shared" si="274"/>
        <v>-3882.2721076936705</v>
      </c>
      <c r="O424" s="12">
        <f t="shared" si="275"/>
        <v>68.400064854471282</v>
      </c>
      <c r="P424" s="13">
        <f t="shared" si="276"/>
        <v>2286833.0374254659</v>
      </c>
      <c r="Q424" s="13">
        <f t="shared" si="277"/>
        <v>-3882272.1076936703</v>
      </c>
      <c r="R424" s="13">
        <f t="shared" si="292"/>
        <v>4505734.3529370259</v>
      </c>
      <c r="S424" s="1">
        <f t="shared" si="278"/>
        <v>-11261613.914799489</v>
      </c>
      <c r="T424" s="1">
        <f t="shared" si="306"/>
        <v>-7073391.2485179771</v>
      </c>
      <c r="U424" s="3">
        <f t="shared" si="279"/>
        <v>13298752.261795698</v>
      </c>
      <c r="V424" s="14">
        <f t="shared" si="310"/>
        <v>60429017609622.453</v>
      </c>
      <c r="W424" s="14">
        <f t="shared" si="280"/>
        <v>10150821029.618418</v>
      </c>
      <c r="X424" s="14">
        <f t="shared" si="281"/>
        <v>-29334264505</v>
      </c>
      <c r="Y424" s="14">
        <f t="shared" si="293"/>
        <v>-19183443475.381584</v>
      </c>
      <c r="Z424" s="12">
        <f t="shared" si="282"/>
        <v>86.344765705193069</v>
      </c>
      <c r="AA424" s="13">
        <f t="shared" si="294"/>
        <v>576135740.23131824</v>
      </c>
      <c r="AB424" s="12">
        <f t="shared" si="283"/>
        <v>19</v>
      </c>
      <c r="AC424" s="14">
        <f t="shared" si="284"/>
        <v>30322933</v>
      </c>
      <c r="AD424" s="2">
        <f t="shared" si="295"/>
        <v>0.45553851866244899</v>
      </c>
      <c r="AE424" s="3">
        <f t="shared" si="296"/>
        <v>7.950647020317371E-3</v>
      </c>
      <c r="AF424" s="3">
        <f t="shared" si="297"/>
        <v>6377938.4110559598</v>
      </c>
      <c r="AG424" s="2">
        <f t="shared" si="298"/>
        <v>50709.805530862228</v>
      </c>
      <c r="AH424" s="2">
        <f t="shared" si="285"/>
        <v>-3.6978181036001923</v>
      </c>
      <c r="AI424" s="2">
        <f t="shared" si="286"/>
        <v>465.08670015892204</v>
      </c>
      <c r="AJ424" s="1">
        <f t="shared" si="287"/>
        <v>-19039332.944302749</v>
      </c>
      <c r="AK424" s="1">
        <f t="shared" si="288"/>
        <v>-4980688.7695332924</v>
      </c>
      <c r="AL424" s="1">
        <f t="shared" si="307"/>
        <v>19680026.920280546</v>
      </c>
      <c r="AM424" s="1">
        <f t="shared" si="308"/>
        <v>-19339534.533246789</v>
      </c>
      <c r="AN424" s="1">
        <f t="shared" si="309"/>
        <v>-4929978.9640024304</v>
      </c>
      <c r="AO424" s="2">
        <f t="shared" si="299"/>
        <v>3.6978181036001923</v>
      </c>
      <c r="AP424" s="2">
        <f t="shared" si="300"/>
        <v>-465.08670015892204</v>
      </c>
      <c r="AQ424" s="2">
        <f t="shared" si="301"/>
        <v>2286.833037425466</v>
      </c>
      <c r="AR424" s="1">
        <f t="shared" si="302"/>
        <v>-3882.2721076936705</v>
      </c>
      <c r="AS424" s="2">
        <f t="shared" si="303"/>
        <v>2290.5308555290662</v>
      </c>
      <c r="AT424" s="2">
        <f t="shared" si="304"/>
        <v>-4347.3588078525927</v>
      </c>
      <c r="AU424" s="2">
        <f t="shared" si="305"/>
        <v>4913.8640807763741</v>
      </c>
    </row>
    <row r="425" spans="4:47" x14ac:dyDescent="0.2">
      <c r="D425" s="11">
        <f t="shared" si="289"/>
        <v>211</v>
      </c>
      <c r="E425" s="12">
        <f t="shared" si="290"/>
        <v>3.6826447217080354</v>
      </c>
      <c r="F425" s="13">
        <f t="shared" si="267"/>
        <v>-8904682.5033438932</v>
      </c>
      <c r="G425" s="13">
        <f t="shared" si="268"/>
        <v>-12615042.503343893</v>
      </c>
      <c r="H425" s="13">
        <f t="shared" si="269"/>
        <v>-12615.042503343893</v>
      </c>
      <c r="I425" s="13">
        <f t="shared" si="270"/>
        <v>-5002827.4910195619</v>
      </c>
      <c r="J425" s="12">
        <f t="shared" si="291"/>
        <v>-5002.8274910195623</v>
      </c>
      <c r="K425" s="13">
        <f t="shared" si="271"/>
        <v>13570835.650986053</v>
      </c>
      <c r="L425" s="13">
        <f t="shared" si="272"/>
        <v>4513.641553920068</v>
      </c>
      <c r="M425" s="12">
        <f t="shared" si="273"/>
        <v>2324.6972567650178</v>
      </c>
      <c r="N425" s="13">
        <f t="shared" si="274"/>
        <v>-3868.9459471105524</v>
      </c>
      <c r="O425" s="12">
        <f t="shared" si="275"/>
        <v>68.603395143210591</v>
      </c>
      <c r="P425" s="13">
        <f t="shared" si="276"/>
        <v>2324697.2567650178</v>
      </c>
      <c r="Q425" s="13">
        <f t="shared" si="277"/>
        <v>-3868945.9471105523</v>
      </c>
      <c r="R425" s="13">
        <f t="shared" si="292"/>
        <v>4513641.5539200678</v>
      </c>
      <c r="S425" s="1">
        <f t="shared" si="278"/>
        <v>-11178313.390089592</v>
      </c>
      <c r="T425" s="1">
        <f t="shared" si="306"/>
        <v>-7161794.1767761521</v>
      </c>
      <c r="U425" s="3">
        <f t="shared" si="279"/>
        <v>13275766.873426223</v>
      </c>
      <c r="V425" s="14">
        <f t="shared" si="310"/>
        <v>60436976910381.5</v>
      </c>
      <c r="W425" s="14">
        <f t="shared" si="280"/>
        <v>10186480038.636982</v>
      </c>
      <c r="X425" s="14">
        <f t="shared" si="281"/>
        <v>-29369923514</v>
      </c>
      <c r="Y425" s="14">
        <f t="shared" si="293"/>
        <v>-19183443475.363018</v>
      </c>
      <c r="Z425" s="12">
        <f t="shared" si="282"/>
        <v>86.39085750708368</v>
      </c>
      <c r="AA425" s="13">
        <f t="shared" si="294"/>
        <v>575439237.0449388</v>
      </c>
      <c r="AB425" s="12">
        <f t="shared" si="283"/>
        <v>19</v>
      </c>
      <c r="AC425" s="14">
        <f t="shared" si="284"/>
        <v>30286275</v>
      </c>
      <c r="AD425" s="2">
        <f t="shared" si="295"/>
        <v>0.45692402080020894</v>
      </c>
      <c r="AE425" s="3">
        <f t="shared" si="296"/>
        <v>7.9748285944147013E-3</v>
      </c>
      <c r="AF425" s="3">
        <f t="shared" si="297"/>
        <v>6377937.182948295</v>
      </c>
      <c r="AG425" s="2">
        <f t="shared" si="298"/>
        <v>50864.034106296109</v>
      </c>
      <c r="AH425" s="2">
        <f t="shared" si="285"/>
        <v>-3.7090646310195283</v>
      </c>
      <c r="AI425" s="2">
        <f t="shared" si="286"/>
        <v>465.08661060388022</v>
      </c>
      <c r="AJ425" s="1">
        <f t="shared" si="287"/>
        <v>-18992979.686292186</v>
      </c>
      <c r="AK425" s="1">
        <f t="shared" si="288"/>
        <v>-5053691.5251258584</v>
      </c>
      <c r="AL425" s="1">
        <f t="shared" si="307"/>
        <v>19653831.061526824</v>
      </c>
      <c r="AM425" s="1">
        <f t="shared" si="308"/>
        <v>-19293182.503343895</v>
      </c>
      <c r="AN425" s="1">
        <f t="shared" si="309"/>
        <v>-5002827.4910195619</v>
      </c>
      <c r="AO425" s="2">
        <f t="shared" si="299"/>
        <v>3.7090646310195283</v>
      </c>
      <c r="AP425" s="2">
        <f t="shared" si="300"/>
        <v>-465.08661060388022</v>
      </c>
      <c r="AQ425" s="2">
        <f t="shared" si="301"/>
        <v>2324.6972567650178</v>
      </c>
      <c r="AR425" s="1">
        <f t="shared" si="302"/>
        <v>-3868.9459471105524</v>
      </c>
      <c r="AS425" s="2">
        <f t="shared" si="303"/>
        <v>2328.4063213960371</v>
      </c>
      <c r="AT425" s="2">
        <f t="shared" si="304"/>
        <v>-4334.0325577144322</v>
      </c>
      <c r="AU425" s="2">
        <f t="shared" si="305"/>
        <v>4919.8896541330814</v>
      </c>
    </row>
    <row r="426" spans="4:47" x14ac:dyDescent="0.2">
      <c r="D426" s="11">
        <f t="shared" si="289"/>
        <v>211.5</v>
      </c>
      <c r="E426" s="12">
        <f t="shared" si="290"/>
        <v>3.6913713679680069</v>
      </c>
      <c r="F426" s="13">
        <f t="shared" si="267"/>
        <v>-8857652.3473924883</v>
      </c>
      <c r="G426" s="13">
        <f t="shared" si="268"/>
        <v>-12568012.347392488</v>
      </c>
      <c r="H426" s="13">
        <f t="shared" si="269"/>
        <v>-12568.012347392489</v>
      </c>
      <c r="I426" s="13">
        <f t="shared" si="270"/>
        <v>-5075295.0333540151</v>
      </c>
      <c r="J426" s="12">
        <f t="shared" si="291"/>
        <v>-5075.2950333540148</v>
      </c>
      <c r="K426" s="13">
        <f t="shared" si="271"/>
        <v>13554097.315564692</v>
      </c>
      <c r="L426" s="13">
        <f t="shared" si="272"/>
        <v>4521.6699972454662</v>
      </c>
      <c r="M426" s="12">
        <f t="shared" si="273"/>
        <v>2362.5660836799243</v>
      </c>
      <c r="N426" s="13">
        <f t="shared" si="274"/>
        <v>-3855.3574496063425</v>
      </c>
      <c r="O426" s="12">
        <f t="shared" si="275"/>
        <v>68.810291396103068</v>
      </c>
      <c r="P426" s="13">
        <f t="shared" si="276"/>
        <v>2362566.0836799243</v>
      </c>
      <c r="Q426" s="13">
        <f t="shared" si="277"/>
        <v>-3855357.4496063422</v>
      </c>
      <c r="R426" s="13">
        <f t="shared" si="292"/>
        <v>4521669.9972454663</v>
      </c>
      <c r="S426" s="1">
        <f t="shared" si="278"/>
        <v>-11094176.201174086</v>
      </c>
      <c r="T426" s="1">
        <f t="shared" si="306"/>
        <v>-7249019.5391231552</v>
      </c>
      <c r="U426" s="3">
        <f t="shared" si="279"/>
        <v>13252510.323002459</v>
      </c>
      <c r="V426" s="14">
        <f t="shared" si="310"/>
        <v>60444899940735.492</v>
      </c>
      <c r="W426" s="14">
        <f t="shared" si="280"/>
        <v>10222749781.994907</v>
      </c>
      <c r="X426" s="14">
        <f t="shared" si="281"/>
        <v>-29406193257</v>
      </c>
      <c r="Y426" s="14">
        <f t="shared" si="293"/>
        <v>-19183443475.005093</v>
      </c>
      <c r="Z426" s="12">
        <f t="shared" si="282"/>
        <v>86.437345087396523</v>
      </c>
      <c r="AA426" s="13">
        <f t="shared" si="294"/>
        <v>574732441.88131297</v>
      </c>
      <c r="AB426" s="12">
        <f t="shared" si="283"/>
        <v>19</v>
      </c>
      <c r="AC426" s="14">
        <f t="shared" si="284"/>
        <v>30249075</v>
      </c>
      <c r="AD426" s="2">
        <f t="shared" si="295"/>
        <v>0.45830952293796889</v>
      </c>
      <c r="AE426" s="3">
        <f t="shared" si="296"/>
        <v>7.9990101685120333E-3</v>
      </c>
      <c r="AF426" s="3">
        <f t="shared" si="297"/>
        <v>6377935.9511111407</v>
      </c>
      <c r="AG426" s="2">
        <f t="shared" si="298"/>
        <v>51018.262651987337</v>
      </c>
      <c r="AH426" s="2">
        <f t="shared" si="285"/>
        <v>-3.7203111562699944</v>
      </c>
      <c r="AI426" s="2">
        <f t="shared" si="286"/>
        <v>465.08652077687964</v>
      </c>
      <c r="AJ426" s="1">
        <f t="shared" si="287"/>
        <v>-18945948.29850363</v>
      </c>
      <c r="AK426" s="1">
        <f t="shared" si="288"/>
        <v>-5126313.2960060025</v>
      </c>
      <c r="AL426" s="1">
        <f t="shared" si="307"/>
        <v>19627227.133204032</v>
      </c>
      <c r="AM426" s="1">
        <f t="shared" si="308"/>
        <v>-19246152.347392488</v>
      </c>
      <c r="AN426" s="1">
        <f t="shared" si="309"/>
        <v>-5075295.0333540151</v>
      </c>
      <c r="AO426" s="2">
        <f t="shared" si="299"/>
        <v>3.7203111562699944</v>
      </c>
      <c r="AP426" s="2">
        <f t="shared" si="300"/>
        <v>-465.08652077687964</v>
      </c>
      <c r="AQ426" s="2">
        <f t="shared" si="301"/>
        <v>2362.5660836799243</v>
      </c>
      <c r="AR426" s="1">
        <f t="shared" si="302"/>
        <v>-3855.3574496063425</v>
      </c>
      <c r="AS426" s="2">
        <f t="shared" si="303"/>
        <v>2366.2863948361942</v>
      </c>
      <c r="AT426" s="2">
        <f t="shared" si="304"/>
        <v>-4320.4439703832222</v>
      </c>
      <c r="AU426" s="2">
        <f t="shared" si="305"/>
        <v>4926.0072476202886</v>
      </c>
    </row>
    <row r="427" spans="4:47" x14ac:dyDescent="0.2">
      <c r="D427" s="11">
        <f t="shared" si="289"/>
        <v>212</v>
      </c>
      <c r="E427" s="12">
        <f t="shared" si="290"/>
        <v>3.7000980142279785</v>
      </c>
      <c r="F427" s="13">
        <f t="shared" si="267"/>
        <v>-8809947.646921033</v>
      </c>
      <c r="G427" s="13">
        <f t="shared" si="268"/>
        <v>-12520307.646921033</v>
      </c>
      <c r="H427" s="13">
        <f t="shared" si="269"/>
        <v>-12520.307646921034</v>
      </c>
      <c r="I427" s="13">
        <f t="shared" si="270"/>
        <v>-5147376.0723218769</v>
      </c>
      <c r="J427" s="12">
        <f t="shared" si="291"/>
        <v>-5147.3760723218766</v>
      </c>
      <c r="K427" s="13">
        <f t="shared" si="271"/>
        <v>13537118.748221908</v>
      </c>
      <c r="L427" s="13">
        <f t="shared" si="272"/>
        <v>4529.8193583224493</v>
      </c>
      <c r="M427" s="12">
        <f t="shared" si="273"/>
        <v>2400.4385414715603</v>
      </c>
      <c r="N427" s="13">
        <f t="shared" si="274"/>
        <v>-3841.5046827578767</v>
      </c>
      <c r="O427" s="12">
        <f t="shared" si="275"/>
        <v>69.020766505535136</v>
      </c>
      <c r="P427" s="13">
        <f t="shared" si="276"/>
        <v>2400438.5414715605</v>
      </c>
      <c r="Q427" s="13">
        <f t="shared" si="277"/>
        <v>-3841504.6827578768</v>
      </c>
      <c r="R427" s="13">
        <f t="shared" si="292"/>
        <v>4529819.35832245</v>
      </c>
      <c r="S427" s="1">
        <f t="shared" si="278"/>
        <v>-11009222.670911605</v>
      </c>
      <c r="T427" s="1">
        <f t="shared" si="306"/>
        <v>-7335060.2218910148</v>
      </c>
      <c r="U427" s="3">
        <f t="shared" si="279"/>
        <v>13228986.819725912</v>
      </c>
      <c r="V427" s="14">
        <f t="shared" si="310"/>
        <v>60452780366666.336</v>
      </c>
      <c r="W427" s="14">
        <f t="shared" si="280"/>
        <v>10259631709.516403</v>
      </c>
      <c r="X427" s="14">
        <f t="shared" si="281"/>
        <v>-29443075185</v>
      </c>
      <c r="Y427" s="14">
        <f t="shared" si="293"/>
        <v>-19183443475.483597</v>
      </c>
      <c r="Z427" s="12">
        <f t="shared" si="282"/>
        <v>86.484213658819812</v>
      </c>
      <c r="AA427" s="13">
        <f t="shared" si="294"/>
        <v>574015408.56569195</v>
      </c>
      <c r="AB427" s="12">
        <f t="shared" si="283"/>
        <v>19</v>
      </c>
      <c r="AC427" s="14">
        <f t="shared" si="284"/>
        <v>30211337</v>
      </c>
      <c r="AD427" s="2">
        <f t="shared" si="295"/>
        <v>0.45969502507572885</v>
      </c>
      <c r="AE427" s="3">
        <f t="shared" si="296"/>
        <v>8.0231917426093636E-3</v>
      </c>
      <c r="AF427" s="3">
        <f t="shared" si="297"/>
        <v>6377934.7155444985</v>
      </c>
      <c r="AG427" s="2">
        <f t="shared" si="298"/>
        <v>51172.491167845699</v>
      </c>
      <c r="AH427" s="2">
        <f t="shared" si="285"/>
        <v>-3.7315576793450145</v>
      </c>
      <c r="AI427" s="2">
        <f t="shared" si="286"/>
        <v>465.08643067792048</v>
      </c>
      <c r="AJ427" s="1">
        <f t="shared" si="287"/>
        <v>-18898242.362465531</v>
      </c>
      <c r="AK427" s="1">
        <f t="shared" si="288"/>
        <v>-5198548.563489723</v>
      </c>
      <c r="AL427" s="1">
        <f t="shared" si="307"/>
        <v>19600216.109967966</v>
      </c>
      <c r="AM427" s="1">
        <f t="shared" si="308"/>
        <v>-19198447.646921031</v>
      </c>
      <c r="AN427" s="1">
        <f t="shared" si="309"/>
        <v>-5147376.0723218769</v>
      </c>
      <c r="AO427" s="2">
        <f t="shared" si="299"/>
        <v>3.7315576793450145</v>
      </c>
      <c r="AP427" s="2">
        <f t="shared" si="300"/>
        <v>-465.08643067792048</v>
      </c>
      <c r="AQ427" s="2">
        <f t="shared" si="301"/>
        <v>2400.4385414715603</v>
      </c>
      <c r="AR427" s="1">
        <f t="shared" si="302"/>
        <v>-3841.5046827578767</v>
      </c>
      <c r="AS427" s="2">
        <f t="shared" si="303"/>
        <v>2404.1700991509051</v>
      </c>
      <c r="AT427" s="2">
        <f t="shared" si="304"/>
        <v>-4306.5911134357975</v>
      </c>
      <c r="AU427" s="2">
        <f t="shared" si="305"/>
        <v>4932.2166298709399</v>
      </c>
    </row>
    <row r="428" spans="4:47" x14ac:dyDescent="0.2">
      <c r="D428" s="11">
        <f t="shared" si="289"/>
        <v>212.5</v>
      </c>
      <c r="E428" s="12">
        <f t="shared" si="290"/>
        <v>3.7088246604879505</v>
      </c>
      <c r="F428" s="13">
        <f t="shared" si="267"/>
        <v>-8761572.0348271616</v>
      </c>
      <c r="G428" s="13">
        <f t="shared" si="268"/>
        <v>-12471932.034827162</v>
      </c>
      <c r="H428" s="13">
        <f t="shared" si="269"/>
        <v>-12471.932034827161</v>
      </c>
      <c r="I428" s="13">
        <f t="shared" si="270"/>
        <v>-5219065.1186729595</v>
      </c>
      <c r="J428" s="12">
        <f t="shared" si="291"/>
        <v>-5219.0651186729592</v>
      </c>
      <c r="K428" s="13">
        <f t="shared" si="271"/>
        <v>13519901.234635435</v>
      </c>
      <c r="L428" s="13">
        <f t="shared" si="272"/>
        <v>4538.0893094251705</v>
      </c>
      <c r="M428" s="12">
        <f t="shared" si="273"/>
        <v>2438.3136085970532</v>
      </c>
      <c r="N428" s="13">
        <f t="shared" si="274"/>
        <v>-3827.385703904094</v>
      </c>
      <c r="O428" s="12">
        <f t="shared" si="275"/>
        <v>69.234833590546032</v>
      </c>
      <c r="P428" s="13">
        <f t="shared" si="276"/>
        <v>2438313.6085970532</v>
      </c>
      <c r="Q428" s="13">
        <f t="shared" si="277"/>
        <v>-3827385.7039040942</v>
      </c>
      <c r="R428" s="13">
        <f t="shared" si="292"/>
        <v>4538089.3094251705</v>
      </c>
      <c r="S428" s="1">
        <f t="shared" si="278"/>
        <v>-10923473.127784913</v>
      </c>
      <c r="T428" s="1">
        <f t="shared" si="306"/>
        <v>-7419909.5274819676</v>
      </c>
      <c r="U428" s="3">
        <f t="shared" si="279"/>
        <v>13205200.588005349</v>
      </c>
      <c r="V428" s="14">
        <f t="shared" si="310"/>
        <v>60460611873175.445</v>
      </c>
      <c r="W428" s="14">
        <f t="shared" si="280"/>
        <v>10297127290.15951</v>
      </c>
      <c r="X428" s="14">
        <f t="shared" si="281"/>
        <v>-29480570765</v>
      </c>
      <c r="Y428" s="14">
        <f t="shared" si="293"/>
        <v>-19183443474.840492</v>
      </c>
      <c r="Z428" s="12">
        <f t="shared" si="282"/>
        <v>86.531448337298301</v>
      </c>
      <c r="AA428" s="13">
        <f t="shared" si="294"/>
        <v>573288191.70292747</v>
      </c>
      <c r="AB428" s="12">
        <f t="shared" si="283"/>
        <v>19</v>
      </c>
      <c r="AC428" s="14">
        <f t="shared" si="284"/>
        <v>30173062</v>
      </c>
      <c r="AD428" s="2">
        <f t="shared" si="295"/>
        <v>0.4610805272134888</v>
      </c>
      <c r="AE428" s="3">
        <f t="shared" si="296"/>
        <v>8.0473733167066956E-3</v>
      </c>
      <c r="AF428" s="3">
        <f t="shared" si="297"/>
        <v>6377933.4762483668</v>
      </c>
      <c r="AG428" s="2">
        <f t="shared" si="298"/>
        <v>51326.719653781038</v>
      </c>
      <c r="AH428" s="2">
        <f t="shared" si="285"/>
        <v>-3.7428042002380106</v>
      </c>
      <c r="AI428" s="2">
        <f t="shared" si="286"/>
        <v>465.08634030700262</v>
      </c>
      <c r="AJ428" s="1">
        <f t="shared" si="287"/>
        <v>-18849865.511075526</v>
      </c>
      <c r="AK428" s="1">
        <f t="shared" si="288"/>
        <v>-5270391.838326741</v>
      </c>
      <c r="AL428" s="1">
        <f t="shared" si="307"/>
        <v>19572798.980093159</v>
      </c>
      <c r="AM428" s="1">
        <f t="shared" si="308"/>
        <v>-19150072.034827162</v>
      </c>
      <c r="AN428" s="1">
        <f t="shared" si="309"/>
        <v>-5219065.1186729595</v>
      </c>
      <c r="AO428" s="2">
        <f t="shared" si="299"/>
        <v>3.7428042002380106</v>
      </c>
      <c r="AP428" s="2">
        <f t="shared" si="300"/>
        <v>-465.08634030700262</v>
      </c>
      <c r="AQ428" s="2">
        <f t="shared" si="301"/>
        <v>2438.3136085970532</v>
      </c>
      <c r="AR428" s="1">
        <f t="shared" si="302"/>
        <v>-3827.385703904094</v>
      </c>
      <c r="AS428" s="2">
        <f t="shared" si="303"/>
        <v>2442.0564127972912</v>
      </c>
      <c r="AT428" s="2">
        <f t="shared" si="304"/>
        <v>-4292.4720442110965</v>
      </c>
      <c r="AU428" s="2">
        <f t="shared" si="305"/>
        <v>4938.5175684225487</v>
      </c>
    </row>
    <row r="429" spans="4:47" x14ac:dyDescent="0.2">
      <c r="D429" s="11">
        <f t="shared" si="289"/>
        <v>213</v>
      </c>
      <c r="E429" s="12">
        <f t="shared" si="290"/>
        <v>3.717551306747922</v>
      </c>
      <c r="F429" s="13">
        <f t="shared" si="267"/>
        <v>-8712529.1951010376</v>
      </c>
      <c r="G429" s="13">
        <f t="shared" si="268"/>
        <v>-12422889.195101038</v>
      </c>
      <c r="H429" s="13">
        <f t="shared" si="269"/>
        <v>-12422.889195101037</v>
      </c>
      <c r="I429" s="13">
        <f t="shared" si="270"/>
        <v>-5290356.7130088154</v>
      </c>
      <c r="J429" s="12">
        <f t="shared" si="291"/>
        <v>-5290.3567130088159</v>
      </c>
      <c r="K429" s="13">
        <f t="shared" si="271"/>
        <v>13502446.078567969</v>
      </c>
      <c r="L429" s="13">
        <f t="shared" si="272"/>
        <v>4546.4795197556132</v>
      </c>
      <c r="M429" s="12">
        <f t="shared" si="273"/>
        <v>2476.1902183552811</v>
      </c>
      <c r="N429" s="13">
        <f t="shared" si="274"/>
        <v>-3812.9985609856785</v>
      </c>
      <c r="O429" s="12">
        <f t="shared" si="275"/>
        <v>69.452505997212725</v>
      </c>
      <c r="P429" s="13">
        <f t="shared" si="276"/>
        <v>2476190.2183552813</v>
      </c>
      <c r="Q429" s="13">
        <f t="shared" si="277"/>
        <v>-3812998.5609856783</v>
      </c>
      <c r="R429" s="13">
        <f t="shared" si="292"/>
        <v>4546479.5197556131</v>
      </c>
      <c r="S429" s="1">
        <f t="shared" si="278"/>
        <v>-10836947.896308994</v>
      </c>
      <c r="T429" s="1">
        <f t="shared" si="306"/>
        <v>-7503561.1712316601</v>
      </c>
      <c r="U429" s="3">
        <f t="shared" si="279"/>
        <v>13181155.865770323</v>
      </c>
      <c r="V429" s="14">
        <f t="shared" si="310"/>
        <v>60468388168567.414</v>
      </c>
      <c r="W429" s="14">
        <f t="shared" si="280"/>
        <v>10335238011.778616</v>
      </c>
      <c r="X429" s="14">
        <f t="shared" si="281"/>
        <v>-29518681487</v>
      </c>
      <c r="Y429" s="14">
        <f t="shared" si="293"/>
        <v>-19183443475.221382</v>
      </c>
      <c r="Z429" s="12">
        <f t="shared" si="282"/>
        <v>86.579034147345411</v>
      </c>
      <c r="AA429" s="13">
        <f t="shared" si="294"/>
        <v>572550846.67327309</v>
      </c>
      <c r="AB429" s="12">
        <f t="shared" si="283"/>
        <v>19</v>
      </c>
      <c r="AC429" s="14">
        <f t="shared" si="284"/>
        <v>30134255</v>
      </c>
      <c r="AD429" s="2">
        <f t="shared" si="295"/>
        <v>0.46246602935124875</v>
      </c>
      <c r="AE429" s="3">
        <f t="shared" si="296"/>
        <v>8.0715548908040259E-3</v>
      </c>
      <c r="AF429" s="3">
        <f t="shared" si="297"/>
        <v>6377932.2332227491</v>
      </c>
      <c r="AG429" s="2">
        <f t="shared" si="298"/>
        <v>51480.948109703131</v>
      </c>
      <c r="AH429" s="2">
        <f t="shared" si="285"/>
        <v>-3.7540507189424082</v>
      </c>
      <c r="AI429" s="2">
        <f t="shared" si="286"/>
        <v>465.08624966412629</v>
      </c>
      <c r="AJ429" s="1">
        <f t="shared" si="287"/>
        <v>-18800821.428323787</v>
      </c>
      <c r="AK429" s="1">
        <f t="shared" si="288"/>
        <v>-5341837.6611185186</v>
      </c>
      <c r="AL429" s="1">
        <f t="shared" si="307"/>
        <v>19544976.745380461</v>
      </c>
      <c r="AM429" s="1">
        <f t="shared" si="308"/>
        <v>-19101029.195101038</v>
      </c>
      <c r="AN429" s="1">
        <f t="shared" si="309"/>
        <v>-5290356.7130088154</v>
      </c>
      <c r="AO429" s="2">
        <f t="shared" si="299"/>
        <v>3.7540507189424082</v>
      </c>
      <c r="AP429" s="2">
        <f t="shared" si="300"/>
        <v>-465.08624966412629</v>
      </c>
      <c r="AQ429" s="2">
        <f t="shared" si="301"/>
        <v>2476.1902183552811</v>
      </c>
      <c r="AR429" s="1">
        <f t="shared" si="302"/>
        <v>-3812.9985609856785</v>
      </c>
      <c r="AS429" s="2">
        <f t="shared" si="303"/>
        <v>2479.9442690742235</v>
      </c>
      <c r="AT429" s="2">
        <f t="shared" si="304"/>
        <v>-4278.0848106498051</v>
      </c>
      <c r="AU429" s="2">
        <f t="shared" si="305"/>
        <v>4944.9098297973705</v>
      </c>
    </row>
    <row r="430" spans="4:47" x14ac:dyDescent="0.2">
      <c r="D430" s="11">
        <f t="shared" si="289"/>
        <v>213.5</v>
      </c>
      <c r="E430" s="12">
        <f t="shared" si="290"/>
        <v>3.7262779530078936</v>
      </c>
      <c r="F430" s="13">
        <f t="shared" si="267"/>
        <v>-8662822.8625447769</v>
      </c>
      <c r="G430" s="13">
        <f t="shared" si="268"/>
        <v>-12373182.862544777</v>
      </c>
      <c r="H430" s="13">
        <f t="shared" si="269"/>
        <v>-12373.182862544778</v>
      </c>
      <c r="I430" s="13">
        <f t="shared" si="270"/>
        <v>-5361245.42619853</v>
      </c>
      <c r="J430" s="12">
        <f t="shared" si="291"/>
        <v>-5361.2454261985304</v>
      </c>
      <c r="K430" s="13">
        <f t="shared" si="271"/>
        <v>13484754.601768117</v>
      </c>
      <c r="L430" s="13">
        <f t="shared" si="272"/>
        <v>4554.9896555051828</v>
      </c>
      <c r="M430" s="12">
        <f t="shared" si="273"/>
        <v>2514.0672585871407</v>
      </c>
      <c r="N430" s="13">
        <f t="shared" si="274"/>
        <v>-3798.3412933883865</v>
      </c>
      <c r="O430" s="12">
        <f t="shared" si="275"/>
        <v>69.673797298996689</v>
      </c>
      <c r="P430" s="13">
        <f t="shared" si="276"/>
        <v>2514067.2585871406</v>
      </c>
      <c r="Q430" s="13">
        <f t="shared" si="277"/>
        <v>-3798341.2933883863</v>
      </c>
      <c r="R430" s="13">
        <f t="shared" si="292"/>
        <v>4554989.6555051822</v>
      </c>
      <c r="S430" s="1">
        <f t="shared" si="278"/>
        <v>-10749667.28761581</v>
      </c>
      <c r="T430" s="1">
        <f t="shared" si="306"/>
        <v>-7586009.2780380901</v>
      </c>
      <c r="U430" s="3">
        <f t="shared" si="279"/>
        <v>13156856.902806135</v>
      </c>
      <c r="V430" s="14">
        <f t="shared" si="310"/>
        <v>60476102988705.125</v>
      </c>
      <c r="W430" s="14">
        <f t="shared" si="280"/>
        <v>10373965380.879612</v>
      </c>
      <c r="X430" s="14">
        <f t="shared" si="281"/>
        <v>-29557408856</v>
      </c>
      <c r="Y430" s="14">
        <f t="shared" si="293"/>
        <v>-19183443475.120388</v>
      </c>
      <c r="Z430" s="12">
        <f t="shared" si="282"/>
        <v>86.626956027195533</v>
      </c>
      <c r="AA430" s="13">
        <f t="shared" si="294"/>
        <v>571803429.62859213</v>
      </c>
      <c r="AB430" s="12">
        <f t="shared" si="283"/>
        <v>19</v>
      </c>
      <c r="AC430" s="14">
        <f t="shared" si="284"/>
        <v>30094917</v>
      </c>
      <c r="AD430" s="2">
        <f t="shared" si="295"/>
        <v>0.46385153148900871</v>
      </c>
      <c r="AE430" s="3">
        <f t="shared" si="296"/>
        <v>8.0957364649013579E-3</v>
      </c>
      <c r="AF430" s="3">
        <f t="shared" si="297"/>
        <v>6377930.9864676446</v>
      </c>
      <c r="AG430" s="2">
        <f t="shared" si="298"/>
        <v>51635.176535521838</v>
      </c>
      <c r="AH430" s="2">
        <f t="shared" si="285"/>
        <v>-3.7652972354515271</v>
      </c>
      <c r="AI430" s="2">
        <f t="shared" si="286"/>
        <v>465.08615874929137</v>
      </c>
      <c r="AJ430" s="1">
        <f t="shared" si="287"/>
        <v>-18751113.84901242</v>
      </c>
      <c r="AK430" s="1">
        <f t="shared" si="288"/>
        <v>-5412880.6027340516</v>
      </c>
      <c r="AL430" s="1">
        <f t="shared" si="307"/>
        <v>19516750.421063438</v>
      </c>
      <c r="AM430" s="1">
        <f t="shared" si="308"/>
        <v>-19051322.862544775</v>
      </c>
      <c r="AN430" s="1">
        <f t="shared" si="309"/>
        <v>-5361245.42619853</v>
      </c>
      <c r="AO430" s="2">
        <f t="shared" si="299"/>
        <v>3.7652972354515271</v>
      </c>
      <c r="AP430" s="2">
        <f t="shared" si="300"/>
        <v>-465.08615874929137</v>
      </c>
      <c r="AQ430" s="2">
        <f t="shared" si="301"/>
        <v>2514.0672585871407</v>
      </c>
      <c r="AR430" s="1">
        <f t="shared" si="302"/>
        <v>-3798.3412933883865</v>
      </c>
      <c r="AS430" s="2">
        <f t="shared" si="303"/>
        <v>2517.8325558225924</v>
      </c>
      <c r="AT430" s="2">
        <f t="shared" si="304"/>
        <v>-4263.4274521376774</v>
      </c>
      <c r="AU430" s="2">
        <f t="shared" si="305"/>
        <v>4951.3931795810049</v>
      </c>
    </row>
    <row r="431" spans="4:47" x14ac:dyDescent="0.2">
      <c r="D431" s="11">
        <f t="shared" si="289"/>
        <v>214</v>
      </c>
      <c r="E431" s="12">
        <f t="shared" si="290"/>
        <v>3.7350045992678651</v>
      </c>
      <c r="F431" s="13">
        <f t="shared" si="267"/>
        <v>-8612456.8224880528</v>
      </c>
      <c r="G431" s="13">
        <f t="shared" si="268"/>
        <v>-12322816.822488053</v>
      </c>
      <c r="H431" s="13">
        <f t="shared" si="269"/>
        <v>-12322.816822488054</v>
      </c>
      <c r="I431" s="13">
        <f t="shared" si="270"/>
        <v>-5431725.8597921319</v>
      </c>
      <c r="J431" s="12">
        <f t="shared" si="291"/>
        <v>-5431.7258597921318</v>
      </c>
      <c r="K431" s="13">
        <f t="shared" si="271"/>
        <v>13466828.14387</v>
      </c>
      <c r="L431" s="13">
        <f t="shared" si="272"/>
        <v>4563.619379914936</v>
      </c>
      <c r="M431" s="12">
        <f t="shared" si="273"/>
        <v>2551.9435713900016</v>
      </c>
      <c r="N431" s="13">
        <f t="shared" si="274"/>
        <v>-3783.4119327898234</v>
      </c>
      <c r="O431" s="12">
        <f t="shared" si="275"/>
        <v>69.898721297050741</v>
      </c>
      <c r="P431" s="13">
        <f t="shared" si="276"/>
        <v>2551943.5713900016</v>
      </c>
      <c r="Q431" s="13">
        <f t="shared" si="277"/>
        <v>-3783411.9327898235</v>
      </c>
      <c r="R431" s="13">
        <f t="shared" si="292"/>
        <v>4563619.3799149357</v>
      </c>
      <c r="S431" s="1">
        <f t="shared" si="278"/>
        <v>-10661651.590221638</v>
      </c>
      <c r="T431" s="1">
        <f t="shared" si="306"/>
        <v>-7667248.378764499</v>
      </c>
      <c r="U431" s="3">
        <f t="shared" si="279"/>
        <v>13132307.959111467</v>
      </c>
      <c r="V431" s="14">
        <f t="shared" si="310"/>
        <v>60483750101233.836</v>
      </c>
      <c r="W431" s="14">
        <f t="shared" si="280"/>
        <v>10413310922.367592</v>
      </c>
      <c r="X431" s="14">
        <f t="shared" si="281"/>
        <v>-29596754398</v>
      </c>
      <c r="Y431" s="14">
        <f t="shared" si="293"/>
        <v>-19183443475.632408</v>
      </c>
      <c r="Z431" s="12">
        <f t="shared" si="282"/>
        <v>86.675198834128395</v>
      </c>
      <c r="AA431" s="13">
        <f t="shared" si="294"/>
        <v>571045997.48746228</v>
      </c>
      <c r="AB431" s="12">
        <f t="shared" si="283"/>
        <v>18</v>
      </c>
      <c r="AC431" s="14">
        <f t="shared" si="284"/>
        <v>31724777</v>
      </c>
      <c r="AD431" s="2">
        <f t="shared" si="295"/>
        <v>0.46516411246162342</v>
      </c>
      <c r="AE431" s="3">
        <f t="shared" si="296"/>
        <v>8.1186453245725137E-3</v>
      </c>
      <c r="AF431" s="3">
        <f t="shared" si="297"/>
        <v>6377929.8018910121</v>
      </c>
      <c r="AG431" s="2">
        <f t="shared" si="298"/>
        <v>51781.287647920879</v>
      </c>
      <c r="AH431" s="2">
        <f t="shared" si="285"/>
        <v>-3.7759518280083872</v>
      </c>
      <c r="AI431" s="2">
        <f t="shared" si="286"/>
        <v>465.08607236858313</v>
      </c>
      <c r="AJ431" s="1">
        <f t="shared" si="287"/>
        <v>-18700746.624379065</v>
      </c>
      <c r="AK431" s="1">
        <f t="shared" si="288"/>
        <v>-5483507.1474400526</v>
      </c>
      <c r="AL431" s="1">
        <f t="shared" si="307"/>
        <v>19488118.81494084</v>
      </c>
      <c r="AM431" s="1">
        <f t="shared" si="308"/>
        <v>-19000956.822488055</v>
      </c>
      <c r="AN431" s="1">
        <f t="shared" si="309"/>
        <v>-5431725.8597921319</v>
      </c>
      <c r="AO431" s="2">
        <f t="shared" si="299"/>
        <v>3.7759518280083872</v>
      </c>
      <c r="AP431" s="2">
        <f t="shared" si="300"/>
        <v>-465.08607236858313</v>
      </c>
      <c r="AQ431" s="2">
        <f t="shared" si="301"/>
        <v>2551.9435713900016</v>
      </c>
      <c r="AR431" s="1">
        <f t="shared" si="302"/>
        <v>-3783.4119327898234</v>
      </c>
      <c r="AS431" s="2">
        <f t="shared" si="303"/>
        <v>2555.7195232180102</v>
      </c>
      <c r="AT431" s="2">
        <f t="shared" si="304"/>
        <v>-4248.4980051584062</v>
      </c>
      <c r="AU431" s="2">
        <f t="shared" si="305"/>
        <v>4957.9670814954643</v>
      </c>
    </row>
    <row r="432" spans="4:47" x14ac:dyDescent="0.2">
      <c r="D432" s="11">
        <f t="shared" si="289"/>
        <v>214.5</v>
      </c>
      <c r="E432" s="12">
        <f t="shared" si="290"/>
        <v>3.7437312455278371</v>
      </c>
      <c r="F432" s="13">
        <f t="shared" si="267"/>
        <v>-8561434.9104998093</v>
      </c>
      <c r="G432" s="13">
        <f t="shared" si="268"/>
        <v>-12271794.910499809</v>
      </c>
      <c r="H432" s="13">
        <f t="shared" si="269"/>
        <v>-12271.79491049981</v>
      </c>
      <c r="I432" s="13">
        <f t="shared" si="270"/>
        <v>-5501792.6464317348</v>
      </c>
      <c r="J432" s="12">
        <f t="shared" si="291"/>
        <v>-5501.7926464317352</v>
      </c>
      <c r="K432" s="13">
        <f t="shared" si="271"/>
        <v>13448668.062291497</v>
      </c>
      <c r="L432" s="13">
        <f t="shared" si="272"/>
        <v>4572.3683533343365</v>
      </c>
      <c r="M432" s="12">
        <f t="shared" si="273"/>
        <v>2589.817952846297</v>
      </c>
      <c r="N432" s="13">
        <f t="shared" si="274"/>
        <v>-3768.208504009348</v>
      </c>
      <c r="O432" s="12">
        <f t="shared" si="275"/>
        <v>70.12729202048321</v>
      </c>
      <c r="P432" s="13">
        <f t="shared" si="276"/>
        <v>2589817.9528462971</v>
      </c>
      <c r="Q432" s="13">
        <f t="shared" si="277"/>
        <v>-3768208.5040093479</v>
      </c>
      <c r="R432" s="13">
        <f t="shared" si="292"/>
        <v>4572368.3533343365</v>
      </c>
      <c r="S432" s="1">
        <f t="shared" si="278"/>
        <v>-10572921.060981888</v>
      </c>
      <c r="T432" s="1">
        <f t="shared" si="306"/>
        <v>-7747273.4064247003</v>
      </c>
      <c r="U432" s="3">
        <f t="shared" si="279"/>
        <v>13107513.303279527</v>
      </c>
      <c r="V432" s="14">
        <f t="shared" si="310"/>
        <v>60491323309770.664</v>
      </c>
      <c r="W432" s="14">
        <f t="shared" si="280"/>
        <v>10453276179.286676</v>
      </c>
      <c r="X432" s="14">
        <f t="shared" si="281"/>
        <v>-29636719655</v>
      </c>
      <c r="Y432" s="14">
        <f t="shared" si="293"/>
        <v>-19183443475.713326</v>
      </c>
      <c r="Z432" s="12">
        <f t="shared" si="282"/>
        <v>86.723747349632049</v>
      </c>
      <c r="AA432" s="13">
        <f t="shared" si="294"/>
        <v>570278607.93137968</v>
      </c>
      <c r="AB432" s="12">
        <f t="shared" si="283"/>
        <v>18</v>
      </c>
      <c r="AC432" s="14">
        <f t="shared" si="284"/>
        <v>31682144</v>
      </c>
      <c r="AD432" s="2">
        <f t="shared" si="295"/>
        <v>0.46647669343423814</v>
      </c>
      <c r="AE432" s="3">
        <f t="shared" si="296"/>
        <v>8.1415541842436712E-3</v>
      </c>
      <c r="AF432" s="3">
        <f t="shared" si="297"/>
        <v>6377928.6139671411</v>
      </c>
      <c r="AG432" s="2">
        <f t="shared" si="298"/>
        <v>51927.398733144299</v>
      </c>
      <c r="AH432" s="2">
        <f t="shared" si="285"/>
        <v>-3.7866064185834647</v>
      </c>
      <c r="AI432" s="2">
        <f t="shared" si="286"/>
        <v>465.08598574379033</v>
      </c>
      <c r="AJ432" s="1">
        <f t="shared" si="287"/>
        <v>-18649723.52446695</v>
      </c>
      <c r="AK432" s="1">
        <f t="shared" si="288"/>
        <v>-5553720.0451648794</v>
      </c>
      <c r="AL432" s="1">
        <f t="shared" si="307"/>
        <v>19459085.124412253</v>
      </c>
      <c r="AM432" s="1">
        <f t="shared" si="308"/>
        <v>-18949934.910499811</v>
      </c>
      <c r="AN432" s="1">
        <f t="shared" si="309"/>
        <v>-5501792.6464317348</v>
      </c>
      <c r="AO432" s="2">
        <f t="shared" si="299"/>
        <v>3.7866064185834647</v>
      </c>
      <c r="AP432" s="2">
        <f t="shared" si="300"/>
        <v>-465.08598574379033</v>
      </c>
      <c r="AQ432" s="2">
        <f t="shared" si="301"/>
        <v>2589.817952846297</v>
      </c>
      <c r="AR432" s="1">
        <f t="shared" si="302"/>
        <v>-3768.208504009348</v>
      </c>
      <c r="AS432" s="2">
        <f t="shared" si="303"/>
        <v>2593.6045592648807</v>
      </c>
      <c r="AT432" s="2">
        <f t="shared" si="304"/>
        <v>-4233.2944897531379</v>
      </c>
      <c r="AU432" s="2">
        <f t="shared" si="305"/>
        <v>4964.6315922547419</v>
      </c>
    </row>
    <row r="433" spans="4:47" x14ac:dyDescent="0.2">
      <c r="D433" s="11">
        <f t="shared" si="289"/>
        <v>215</v>
      </c>
      <c r="E433" s="12">
        <f t="shared" si="290"/>
        <v>3.7524578917878086</v>
      </c>
      <c r="F433" s="13">
        <f t="shared" si="267"/>
        <v>-8509761.0120961908</v>
      </c>
      <c r="G433" s="13">
        <f t="shared" si="268"/>
        <v>-12220121.012096191</v>
      </c>
      <c r="H433" s="13">
        <f t="shared" si="269"/>
        <v>-12220.121012096191</v>
      </c>
      <c r="I433" s="13">
        <f t="shared" si="270"/>
        <v>-5571440.4502602499</v>
      </c>
      <c r="J433" s="12">
        <f t="shared" si="291"/>
        <v>-5571.4404502602501</v>
      </c>
      <c r="K433" s="13">
        <f t="shared" si="271"/>
        <v>13430275.732131153</v>
      </c>
      <c r="L433" s="13">
        <f t="shared" si="272"/>
        <v>4581.236233278536</v>
      </c>
      <c r="M433" s="12">
        <f t="shared" si="273"/>
        <v>2627.6891527661928</v>
      </c>
      <c r="N433" s="13">
        <f t="shared" si="274"/>
        <v>-3752.7290258609128</v>
      </c>
      <c r="O433" s="12">
        <f t="shared" si="275"/>
        <v>70.359523726578615</v>
      </c>
      <c r="P433" s="13">
        <f t="shared" si="276"/>
        <v>2627689.1527661928</v>
      </c>
      <c r="Q433" s="13">
        <f t="shared" si="277"/>
        <v>-3752729.0258609126</v>
      </c>
      <c r="R433" s="13">
        <f t="shared" si="292"/>
        <v>4581236.2332785353</v>
      </c>
      <c r="S433" s="1">
        <f t="shared" si="278"/>
        <v>-10483495.916238246</v>
      </c>
      <c r="T433" s="1">
        <f t="shared" si="306"/>
        <v>-7826079.6921590958</v>
      </c>
      <c r="U433" s="3">
        <f t="shared" si="279"/>
        <v>13082477.210903484</v>
      </c>
      <c r="V433" s="14">
        <f t="shared" si="310"/>
        <v>60498816458057.859</v>
      </c>
      <c r="W433" s="14">
        <f t="shared" si="280"/>
        <v>10493862712.552053</v>
      </c>
      <c r="X433" s="14">
        <f t="shared" si="281"/>
        <v>-29677306188</v>
      </c>
      <c r="Y433" s="14">
        <f t="shared" si="293"/>
        <v>-19183443475.447945</v>
      </c>
      <c r="Z433" s="12">
        <f t="shared" si="282"/>
        <v>86.772586284717946</v>
      </c>
      <c r="AA433" s="13">
        <f t="shared" si="294"/>
        <v>569501319.39987481</v>
      </c>
      <c r="AB433" s="12">
        <f t="shared" si="283"/>
        <v>18</v>
      </c>
      <c r="AC433" s="14">
        <f t="shared" si="284"/>
        <v>31638962</v>
      </c>
      <c r="AD433" s="2">
        <f t="shared" si="295"/>
        <v>0.46778927440685286</v>
      </c>
      <c r="AE433" s="3">
        <f t="shared" si="296"/>
        <v>8.1644630439148269E-3</v>
      </c>
      <c r="AF433" s="3">
        <f t="shared" si="297"/>
        <v>6377927.4226960307</v>
      </c>
      <c r="AG433" s="2">
        <f t="shared" si="298"/>
        <v>52073.509791115379</v>
      </c>
      <c r="AH433" s="2">
        <f t="shared" si="285"/>
        <v>-3.7972610071713744</v>
      </c>
      <c r="AI433" s="2">
        <f t="shared" si="286"/>
        <v>465.08589887491297</v>
      </c>
      <c r="AJ433" s="1">
        <f t="shared" si="287"/>
        <v>-18598048.434792221</v>
      </c>
      <c r="AK433" s="1">
        <f t="shared" si="288"/>
        <v>-5623513.9600513652</v>
      </c>
      <c r="AL433" s="1">
        <f t="shared" si="307"/>
        <v>19429650.404517576</v>
      </c>
      <c r="AM433" s="1">
        <f t="shared" si="308"/>
        <v>-18898261.012096189</v>
      </c>
      <c r="AN433" s="1">
        <f t="shared" si="309"/>
        <v>-5571440.4502602499</v>
      </c>
      <c r="AO433" s="2">
        <f t="shared" si="299"/>
        <v>3.7972610071713744</v>
      </c>
      <c r="AP433" s="2">
        <f t="shared" si="300"/>
        <v>-465.08589887491297</v>
      </c>
      <c r="AQ433" s="2">
        <f t="shared" si="301"/>
        <v>2627.6891527661928</v>
      </c>
      <c r="AR433" s="1">
        <f t="shared" si="302"/>
        <v>-3752.7290258609128</v>
      </c>
      <c r="AS433" s="2">
        <f t="shared" si="303"/>
        <v>2631.4864137733643</v>
      </c>
      <c r="AT433" s="2">
        <f t="shared" si="304"/>
        <v>-4217.814924735826</v>
      </c>
      <c r="AU433" s="2">
        <f t="shared" si="305"/>
        <v>4971.386475139313</v>
      </c>
    </row>
    <row r="434" spans="4:47" x14ac:dyDescent="0.2">
      <c r="D434" s="11">
        <f t="shared" si="289"/>
        <v>215.5</v>
      </c>
      <c r="E434" s="12">
        <f t="shared" si="290"/>
        <v>3.7611845380477802</v>
      </c>
      <c r="F434" s="13">
        <f t="shared" si="267"/>
        <v>-8457439.0624446217</v>
      </c>
      <c r="G434" s="13">
        <f t="shared" si="268"/>
        <v>-12167799.062444622</v>
      </c>
      <c r="H434" s="13">
        <f t="shared" si="269"/>
        <v>-12167.799062444621</v>
      </c>
      <c r="I434" s="13">
        <f t="shared" si="270"/>
        <v>-5640663.9673277717</v>
      </c>
      <c r="J434" s="12">
        <f t="shared" si="291"/>
        <v>-5640.6639673277714</v>
      </c>
      <c r="K434" s="13">
        <f t="shared" si="271"/>
        <v>13411652.546063744</v>
      </c>
      <c r="L434" s="13">
        <f t="shared" si="272"/>
        <v>4590.2226744840564</v>
      </c>
      <c r="M434" s="12">
        <f t="shared" si="273"/>
        <v>2665.5558744442665</v>
      </c>
      <c r="N434" s="13">
        <f t="shared" si="274"/>
        <v>-3736.9715120085175</v>
      </c>
      <c r="O434" s="12">
        <f t="shared" si="275"/>
        <v>70.595430900971564</v>
      </c>
      <c r="P434" s="13">
        <f t="shared" si="276"/>
        <v>2665555.8744442663</v>
      </c>
      <c r="Q434" s="13">
        <f t="shared" si="277"/>
        <v>-3736971.5120085175</v>
      </c>
      <c r="R434" s="13">
        <f t="shared" si="292"/>
        <v>4590222.6744840564</v>
      </c>
      <c r="S434" s="1">
        <f t="shared" si="278"/>
        <v>-10393396.32316253</v>
      </c>
      <c r="T434" s="1">
        <f t="shared" si="306"/>
        <v>-7903662.9610100929</v>
      </c>
      <c r="U434" s="3">
        <f t="shared" si="279"/>
        <v>13057203.963007212</v>
      </c>
      <c r="V434" s="14">
        <f t="shared" si="310"/>
        <v>60506223434076.141</v>
      </c>
      <c r="W434" s="14">
        <f t="shared" si="280"/>
        <v>10535072100.673782</v>
      </c>
      <c r="X434" s="14">
        <f t="shared" si="281"/>
        <v>-29718515576</v>
      </c>
      <c r="Y434" s="14">
        <f t="shared" si="293"/>
        <v>-19183443475.326218</v>
      </c>
      <c r="Z434" s="12">
        <f t="shared" si="282"/>
        <v>86.821700285060089</v>
      </c>
      <c r="AA434" s="13">
        <f t="shared" si="294"/>
        <v>568714191.08662748</v>
      </c>
      <c r="AB434" s="12">
        <f t="shared" si="283"/>
        <v>18</v>
      </c>
      <c r="AC434" s="14">
        <f t="shared" si="284"/>
        <v>31595232</v>
      </c>
      <c r="AD434" s="2">
        <f t="shared" si="295"/>
        <v>0.46910185537946758</v>
      </c>
      <c r="AE434" s="3">
        <f t="shared" si="296"/>
        <v>8.1873719035859827E-3</v>
      </c>
      <c r="AF434" s="3">
        <f t="shared" si="297"/>
        <v>6377926.2280776845</v>
      </c>
      <c r="AG434" s="2">
        <f t="shared" si="298"/>
        <v>52219.620821757453</v>
      </c>
      <c r="AH434" s="2">
        <f t="shared" si="285"/>
        <v>-3.8079155937664222</v>
      </c>
      <c r="AI434" s="2">
        <f t="shared" si="286"/>
        <v>465.08581176195122</v>
      </c>
      <c r="AJ434" s="1">
        <f t="shared" si="287"/>
        <v>-18545725.290522307</v>
      </c>
      <c r="AK434" s="1">
        <f t="shared" si="288"/>
        <v>-5692883.588149529</v>
      </c>
      <c r="AL434" s="1">
        <f t="shared" si="307"/>
        <v>19399815.723344926</v>
      </c>
      <c r="AM434" s="1">
        <f t="shared" si="308"/>
        <v>-18845939.06244462</v>
      </c>
      <c r="AN434" s="1">
        <f t="shared" si="309"/>
        <v>-5640663.9673277717</v>
      </c>
      <c r="AO434" s="2">
        <f t="shared" si="299"/>
        <v>3.8079155937664222</v>
      </c>
      <c r="AP434" s="2">
        <f t="shared" si="300"/>
        <v>-465.08581176195122</v>
      </c>
      <c r="AQ434" s="2">
        <f t="shared" si="301"/>
        <v>2665.5558744442665</v>
      </c>
      <c r="AR434" s="1">
        <f t="shared" si="302"/>
        <v>-3736.9715120085175</v>
      </c>
      <c r="AS434" s="2">
        <f t="shared" si="303"/>
        <v>2669.3637900380327</v>
      </c>
      <c r="AT434" s="2">
        <f t="shared" si="304"/>
        <v>-4202.0573237704684</v>
      </c>
      <c r="AU434" s="2">
        <f t="shared" si="305"/>
        <v>4978.2314927913139</v>
      </c>
    </row>
    <row r="435" spans="4:47" x14ac:dyDescent="0.2">
      <c r="D435" s="11">
        <f t="shared" si="289"/>
        <v>216</v>
      </c>
      <c r="E435" s="12">
        <f t="shared" si="290"/>
        <v>3.7699111843077517</v>
      </c>
      <c r="F435" s="13">
        <f t="shared" si="267"/>
        <v>-8404473.0460641421</v>
      </c>
      <c r="G435" s="13">
        <f t="shared" si="268"/>
        <v>-12114833.046064142</v>
      </c>
      <c r="H435" s="13">
        <f t="shared" si="269"/>
        <v>-12114.833046064143</v>
      </c>
      <c r="I435" s="13">
        <f t="shared" si="270"/>
        <v>-5709457.9259954598</v>
      </c>
      <c r="J435" s="12">
        <f t="shared" si="291"/>
        <v>-5709.4579259954598</v>
      </c>
      <c r="K435" s="13">
        <f t="shared" si="271"/>
        <v>13392799.914234519</v>
      </c>
      <c r="L435" s="13">
        <f t="shared" si="272"/>
        <v>4599.3273289628696</v>
      </c>
      <c r="M435" s="12">
        <f t="shared" si="273"/>
        <v>2703.4167744301062</v>
      </c>
      <c r="N435" s="13">
        <f t="shared" si="274"/>
        <v>-3720.9339718240958</v>
      </c>
      <c r="O435" s="12">
        <f t="shared" si="275"/>
        <v>70.835028257772976</v>
      </c>
      <c r="P435" s="13">
        <f t="shared" si="276"/>
        <v>2703416.7744301064</v>
      </c>
      <c r="Q435" s="13">
        <f t="shared" si="277"/>
        <v>-3720933.9718240956</v>
      </c>
      <c r="R435" s="13">
        <f t="shared" si="292"/>
        <v>4599327.328962869</v>
      </c>
      <c r="S435" s="1">
        <f t="shared" si="278"/>
        <v>-10302642.391301412</v>
      </c>
      <c r="T435" s="1">
        <f t="shared" si="306"/>
        <v>-7980019.3275052691</v>
      </c>
      <c r="U435" s="3">
        <f t="shared" si="279"/>
        <v>13031697.844502017</v>
      </c>
      <c r="V435" s="14">
        <f t="shared" si="310"/>
        <v>60513538174116.312</v>
      </c>
      <c r="W435" s="14">
        <f t="shared" si="280"/>
        <v>10576905939.472363</v>
      </c>
      <c r="X435" s="14">
        <f t="shared" si="281"/>
        <v>-29760349415</v>
      </c>
      <c r="Y435" s="14">
        <f t="shared" si="293"/>
        <v>-19183443475.527637</v>
      </c>
      <c r="Z435" s="12">
        <f t="shared" si="282"/>
        <v>86.871073936263144</v>
      </c>
      <c r="AA435" s="13">
        <f t="shared" si="294"/>
        <v>567917282.93440628</v>
      </c>
      <c r="AB435" s="12">
        <f t="shared" si="283"/>
        <v>18</v>
      </c>
      <c r="AC435" s="14">
        <f t="shared" si="284"/>
        <v>31550960</v>
      </c>
      <c r="AD435" s="2">
        <f t="shared" si="295"/>
        <v>0.4704144363520823</v>
      </c>
      <c r="AE435" s="3">
        <f t="shared" si="296"/>
        <v>8.2102807632571401E-3</v>
      </c>
      <c r="AF435" s="3">
        <f t="shared" si="297"/>
        <v>6377925.0301120998</v>
      </c>
      <c r="AG435" s="2">
        <f t="shared" si="298"/>
        <v>52365.731824993862</v>
      </c>
      <c r="AH435" s="2">
        <f t="shared" si="285"/>
        <v>-3.8185701783629109</v>
      </c>
      <c r="AI435" s="2">
        <f t="shared" si="286"/>
        <v>465.08572440490502</v>
      </c>
      <c r="AJ435" s="1">
        <f t="shared" si="287"/>
        <v>-18492758.076176241</v>
      </c>
      <c r="AK435" s="1">
        <f t="shared" si="288"/>
        <v>-5761823.6578204539</v>
      </c>
      <c r="AL435" s="1">
        <f t="shared" si="307"/>
        <v>19369582.161931142</v>
      </c>
      <c r="AM435" s="1">
        <f t="shared" si="308"/>
        <v>-18792973.046064142</v>
      </c>
      <c r="AN435" s="1">
        <f t="shared" si="309"/>
        <v>-5709457.9259954598</v>
      </c>
      <c r="AO435" s="2">
        <f t="shared" si="299"/>
        <v>3.8185701783629109</v>
      </c>
      <c r="AP435" s="2">
        <f t="shared" si="300"/>
        <v>-465.08572440490502</v>
      </c>
      <c r="AQ435" s="2">
        <f t="shared" si="301"/>
        <v>2703.4167744301062</v>
      </c>
      <c r="AR435" s="1">
        <f t="shared" si="302"/>
        <v>-3720.9339718240958</v>
      </c>
      <c r="AS435" s="2">
        <f t="shared" si="303"/>
        <v>2707.2353446084689</v>
      </c>
      <c r="AT435" s="2">
        <f t="shared" si="304"/>
        <v>-4186.0196962290011</v>
      </c>
      <c r="AU435" s="2">
        <f t="shared" si="305"/>
        <v>4985.1664072841613</v>
      </c>
    </row>
    <row r="436" spans="4:47" x14ac:dyDescent="0.2">
      <c r="D436" s="11">
        <f t="shared" si="289"/>
        <v>216.5</v>
      </c>
      <c r="E436" s="12">
        <f t="shared" si="290"/>
        <v>3.7786378305677233</v>
      </c>
      <c r="F436" s="13">
        <f t="shared" si="267"/>
        <v>-8350866.9965219637</v>
      </c>
      <c r="G436" s="13">
        <f t="shared" si="268"/>
        <v>-12061226.996521965</v>
      </c>
      <c r="H436" s="13">
        <f t="shared" si="269"/>
        <v>-12061.226996521966</v>
      </c>
      <c r="I436" s="13">
        <f t="shared" si="270"/>
        <v>-5777817.0873370189</v>
      </c>
      <c r="J436" s="12">
        <f t="shared" si="291"/>
        <v>-5777.8170873370191</v>
      </c>
      <c r="K436" s="13">
        <f t="shared" si="271"/>
        <v>13373719.264152134</v>
      </c>
      <c r="L436" s="13">
        <f t="shared" si="272"/>
        <v>4608.5498460547615</v>
      </c>
      <c r="M436" s="12">
        <f t="shared" si="273"/>
        <v>2741.2704623127574</v>
      </c>
      <c r="N436" s="13">
        <f t="shared" si="274"/>
        <v>-3704.6144112475413</v>
      </c>
      <c r="O436" s="12">
        <f t="shared" si="275"/>
        <v>71.07833073964531</v>
      </c>
      <c r="P436" s="13">
        <f t="shared" si="276"/>
        <v>2741270.4623127575</v>
      </c>
      <c r="Q436" s="13">
        <f t="shared" si="277"/>
        <v>-3704614.4112475412</v>
      </c>
      <c r="R436" s="13">
        <f t="shared" si="292"/>
        <v>4608549.8460547617</v>
      </c>
      <c r="S436" s="1">
        <f t="shared" si="278"/>
        <v>-10211254.164325526</v>
      </c>
      <c r="T436" s="1">
        <f t="shared" si="306"/>
        <v>-8055145.2910569813</v>
      </c>
      <c r="U436" s="3">
        <f t="shared" si="279"/>
        <v>13005963.142670089</v>
      </c>
      <c r="V436" s="14">
        <f t="shared" si="310"/>
        <v>60520754666806.062</v>
      </c>
      <c r="W436" s="14">
        <f t="shared" si="280"/>
        <v>10619365841.785683</v>
      </c>
      <c r="X436" s="14">
        <f t="shared" si="281"/>
        <v>-29802809317</v>
      </c>
      <c r="Y436" s="14">
        <f t="shared" si="293"/>
        <v>-19183443475.214317</v>
      </c>
      <c r="Z436" s="12">
        <f t="shared" si="282"/>
        <v>86.920691769024856</v>
      </c>
      <c r="AA436" s="13">
        <f t="shared" si="294"/>
        <v>567110655.63092077</v>
      </c>
      <c r="AB436" s="12">
        <f t="shared" si="283"/>
        <v>18</v>
      </c>
      <c r="AC436" s="14">
        <f t="shared" si="284"/>
        <v>31506147</v>
      </c>
      <c r="AD436" s="2">
        <f t="shared" si="295"/>
        <v>0.47172701732469702</v>
      </c>
      <c r="AE436" s="3">
        <f t="shared" si="296"/>
        <v>8.2331896229282959E-3</v>
      </c>
      <c r="AF436" s="3">
        <f t="shared" si="297"/>
        <v>6377923.8287992803</v>
      </c>
      <c r="AG436" s="2">
        <f t="shared" si="298"/>
        <v>52511.842800747894</v>
      </c>
      <c r="AH436" s="2">
        <f t="shared" si="285"/>
        <v>-3.8292247609554573</v>
      </c>
      <c r="AI436" s="2">
        <f t="shared" si="286"/>
        <v>465.08563680377455</v>
      </c>
      <c r="AJ436" s="1">
        <f t="shared" si="287"/>
        <v>-18439150.825321246</v>
      </c>
      <c r="AK436" s="1">
        <f t="shared" si="288"/>
        <v>-5830328.9301377665</v>
      </c>
      <c r="AL436" s="1">
        <f t="shared" si="307"/>
        <v>19338950.814161211</v>
      </c>
      <c r="AM436" s="1">
        <f t="shared" si="308"/>
        <v>-18739366.996521965</v>
      </c>
      <c r="AN436" s="1">
        <f t="shared" si="309"/>
        <v>-5777817.0873370189</v>
      </c>
      <c r="AO436" s="2">
        <f t="shared" si="299"/>
        <v>3.8292247609554573</v>
      </c>
      <c r="AP436" s="2">
        <f t="shared" si="300"/>
        <v>-465.08563680377455</v>
      </c>
      <c r="AQ436" s="2">
        <f t="shared" si="301"/>
        <v>2741.2704623127574</v>
      </c>
      <c r="AR436" s="1">
        <f t="shared" si="302"/>
        <v>-3704.6144112475413</v>
      </c>
      <c r="AS436" s="2">
        <f t="shared" si="303"/>
        <v>2745.0996870737131</v>
      </c>
      <c r="AT436" s="2">
        <f t="shared" si="304"/>
        <v>-4169.7000480513161</v>
      </c>
      <c r="AU436" s="2">
        <f t="shared" si="305"/>
        <v>4992.1909801900956</v>
      </c>
    </row>
    <row r="437" spans="4:47" x14ac:dyDescent="0.2">
      <c r="D437" s="11">
        <f t="shared" si="289"/>
        <v>217</v>
      </c>
      <c r="E437" s="12">
        <f t="shared" si="290"/>
        <v>3.7873644768276953</v>
      </c>
      <c r="F437" s="13">
        <f t="shared" si="267"/>
        <v>-8296624.9961263016</v>
      </c>
      <c r="G437" s="13">
        <f t="shared" si="268"/>
        <v>-12006984.996126302</v>
      </c>
      <c r="H437" s="13">
        <f t="shared" si="269"/>
        <v>-12006.984996126303</v>
      </c>
      <c r="I437" s="13">
        <f t="shared" si="270"/>
        <v>-5845736.2455376526</v>
      </c>
      <c r="J437" s="12">
        <f t="shared" si="291"/>
        <v>-5845.7362455376524</v>
      </c>
      <c r="K437" s="13">
        <f t="shared" si="271"/>
        <v>13354412.04058025</v>
      </c>
      <c r="L437" s="13">
        <f t="shared" si="272"/>
        <v>4617.8898724779747</v>
      </c>
      <c r="M437" s="12">
        <f t="shared" si="273"/>
        <v>2779.1155005189421</v>
      </c>
      <c r="N437" s="13">
        <f t="shared" si="274"/>
        <v>-3688.0108336486746</v>
      </c>
      <c r="O437" s="12">
        <f t="shared" si="275"/>
        <v>71.32535351782596</v>
      </c>
      <c r="P437" s="13">
        <f t="shared" si="276"/>
        <v>2779115.5005189423</v>
      </c>
      <c r="Q437" s="13">
        <f t="shared" si="277"/>
        <v>-3688010.8336486747</v>
      </c>
      <c r="R437" s="13">
        <f t="shared" si="292"/>
        <v>4617889.8724779747</v>
      </c>
      <c r="S437" s="1">
        <f t="shared" si="278"/>
        <v>-10119251.611986449</v>
      </c>
      <c r="T437" s="1">
        <f t="shared" si="306"/>
        <v>-8129037.7311869748</v>
      </c>
      <c r="U437" s="3">
        <f t="shared" si="279"/>
        <v>12980004.145675449</v>
      </c>
      <c r="V437" s="14">
        <f t="shared" si="310"/>
        <v>60527866957089.984</v>
      </c>
      <c r="W437" s="14">
        <f t="shared" si="280"/>
        <v>10662453437.167322</v>
      </c>
      <c r="X437" s="14">
        <f t="shared" si="281"/>
        <v>-29845896912</v>
      </c>
      <c r="Y437" s="14">
        <f t="shared" si="293"/>
        <v>-19183443474.83268</v>
      </c>
      <c r="Z437" s="12">
        <f t="shared" si="282"/>
        <v>86.970538264306427</v>
      </c>
      <c r="AA437" s="13">
        <f t="shared" si="294"/>
        <v>566294370.60396659</v>
      </c>
      <c r="AB437" s="12">
        <f t="shared" si="283"/>
        <v>18</v>
      </c>
      <c r="AC437" s="14">
        <f t="shared" si="284"/>
        <v>31460798</v>
      </c>
      <c r="AD437" s="2">
        <f t="shared" si="295"/>
        <v>0.47303959829731174</v>
      </c>
      <c r="AE437" s="3">
        <f t="shared" si="296"/>
        <v>8.2560984825994516E-3</v>
      </c>
      <c r="AF437" s="3">
        <f t="shared" si="297"/>
        <v>6377922.6241392242</v>
      </c>
      <c r="AG437" s="2">
        <f t="shared" si="298"/>
        <v>52657.953748942862</v>
      </c>
      <c r="AH437" s="2">
        <f t="shared" si="285"/>
        <v>-3.8398793415382628</v>
      </c>
      <c r="AI437" s="2">
        <f t="shared" si="286"/>
        <v>465.08554895855968</v>
      </c>
      <c r="AJ437" s="1">
        <f t="shared" si="287"/>
        <v>-18384907.620265525</v>
      </c>
      <c r="AK437" s="1">
        <f t="shared" si="288"/>
        <v>-5898394.1992865959</v>
      </c>
      <c r="AL437" s="1">
        <f t="shared" si="307"/>
        <v>19307922.78666649</v>
      </c>
      <c r="AM437" s="1">
        <f t="shared" si="308"/>
        <v>-18685124.996126302</v>
      </c>
      <c r="AN437" s="1">
        <f t="shared" si="309"/>
        <v>-5845736.2455376526</v>
      </c>
      <c r="AO437" s="2">
        <f t="shared" si="299"/>
        <v>3.8398793415382628</v>
      </c>
      <c r="AP437" s="2">
        <f t="shared" si="300"/>
        <v>-465.08554895855968</v>
      </c>
      <c r="AQ437" s="2">
        <f t="shared" si="301"/>
        <v>2779.1155005189421</v>
      </c>
      <c r="AR437" s="1">
        <f t="shared" si="302"/>
        <v>-3688.0108336486746</v>
      </c>
      <c r="AS437" s="2">
        <f t="shared" si="303"/>
        <v>2782.9553798604802</v>
      </c>
      <c r="AT437" s="2">
        <f t="shared" si="304"/>
        <v>-4153.0963826072348</v>
      </c>
      <c r="AU437" s="2">
        <f t="shared" si="305"/>
        <v>4999.3049726456666</v>
      </c>
    </row>
    <row r="438" spans="4:47" x14ac:dyDescent="0.2">
      <c r="D438" s="11">
        <f t="shared" si="289"/>
        <v>217.5</v>
      </c>
      <c r="E438" s="12">
        <f t="shared" si="290"/>
        <v>3.7960911230876668</v>
      </c>
      <c r="F438" s="13">
        <f t="shared" si="267"/>
        <v>-8241751.1756154969</v>
      </c>
      <c r="G438" s="13">
        <f t="shared" si="268"/>
        <v>-11952111.175615497</v>
      </c>
      <c r="H438" s="13">
        <f t="shared" si="269"/>
        <v>-11952.111175615497</v>
      </c>
      <c r="I438" s="13">
        <f t="shared" si="270"/>
        <v>-5913210.2282904973</v>
      </c>
      <c r="J438" s="12">
        <f t="shared" si="291"/>
        <v>-5913.2102282904971</v>
      </c>
      <c r="K438" s="13">
        <f t="shared" si="271"/>
        <v>13334879.705427874</v>
      </c>
      <c r="L438" s="13">
        <f t="shared" si="272"/>
        <v>4627.3470523780188</v>
      </c>
      <c r="M438" s="12">
        <f t="shared" si="273"/>
        <v>2816.9504041249343</v>
      </c>
      <c r="N438" s="13">
        <f t="shared" si="274"/>
        <v>-3671.1212406909021</v>
      </c>
      <c r="O438" s="12">
        <f t="shared" si="275"/>
        <v>71.576111992095321</v>
      </c>
      <c r="P438" s="13">
        <f t="shared" si="276"/>
        <v>2816950.4041249342</v>
      </c>
      <c r="Q438" s="13">
        <f t="shared" si="277"/>
        <v>-3671121.2406909023</v>
      </c>
      <c r="R438" s="13">
        <f t="shared" si="292"/>
        <v>4627347.0523780184</v>
      </c>
      <c r="S438" s="1">
        <f t="shared" si="278"/>
        <v>-10026654.622284422</v>
      </c>
      <c r="T438" s="1">
        <f t="shared" si="306"/>
        <v>-8201693.9025845323</v>
      </c>
      <c r="U438" s="3">
        <f t="shared" si="279"/>
        <v>12953825.141102912</v>
      </c>
      <c r="V438" s="14">
        <f t="shared" si="310"/>
        <v>60534869150159.773</v>
      </c>
      <c r="W438" s="14">
        <f t="shared" si="280"/>
        <v>10706170371.575769</v>
      </c>
      <c r="X438" s="14">
        <f t="shared" si="281"/>
        <v>-29889613847</v>
      </c>
      <c r="Y438" s="14">
        <f t="shared" si="293"/>
        <v>-19183443475.424232</v>
      </c>
      <c r="Z438" s="12">
        <f t="shared" si="282"/>
        <v>87.020597858540768</v>
      </c>
      <c r="AA438" s="13">
        <f t="shared" si="294"/>
        <v>565468490.01671457</v>
      </c>
      <c r="AB438" s="12">
        <f t="shared" si="283"/>
        <v>18</v>
      </c>
      <c r="AC438" s="14">
        <f t="shared" si="284"/>
        <v>31414916</v>
      </c>
      <c r="AD438" s="2">
        <f t="shared" si="295"/>
        <v>0.47435217926992645</v>
      </c>
      <c r="AE438" s="3">
        <f t="shared" si="296"/>
        <v>8.2790073422706091E-3</v>
      </c>
      <c r="AF438" s="3">
        <f t="shared" si="297"/>
        <v>6377921.4161319342</v>
      </c>
      <c r="AG438" s="2">
        <f t="shared" si="298"/>
        <v>52804.064669502128</v>
      </c>
      <c r="AH438" s="2">
        <f t="shared" si="285"/>
        <v>-3.8505339201059416</v>
      </c>
      <c r="AI438" s="2">
        <f t="shared" si="286"/>
        <v>465.08546086926054</v>
      </c>
      <c r="AJ438" s="1">
        <f t="shared" si="287"/>
        <v>-18330032.591747433</v>
      </c>
      <c r="AK438" s="1">
        <f t="shared" si="288"/>
        <v>-5966014.2929599993</v>
      </c>
      <c r="AL438" s="1">
        <f t="shared" si="307"/>
        <v>19276499.198721901</v>
      </c>
      <c r="AM438" s="1">
        <f t="shared" si="308"/>
        <v>-18630251.175615497</v>
      </c>
      <c r="AN438" s="1">
        <f t="shared" si="309"/>
        <v>-5913210.2282904973</v>
      </c>
      <c r="AO438" s="2">
        <f t="shared" si="299"/>
        <v>3.8505339201059416</v>
      </c>
      <c r="AP438" s="2">
        <f t="shared" si="300"/>
        <v>-465.08546086926054</v>
      </c>
      <c r="AQ438" s="2">
        <f t="shared" si="301"/>
        <v>2816.9504041249343</v>
      </c>
      <c r="AR438" s="1">
        <f t="shared" si="302"/>
        <v>-3671.1212406909021</v>
      </c>
      <c r="AS438" s="2">
        <f t="shared" si="303"/>
        <v>2820.8009380450403</v>
      </c>
      <c r="AT438" s="2">
        <f t="shared" si="304"/>
        <v>-4136.2067015601624</v>
      </c>
      <c r="AU438" s="2">
        <f t="shared" si="305"/>
        <v>5006.5081454150231</v>
      </c>
    </row>
    <row r="439" spans="4:47" x14ac:dyDescent="0.2">
      <c r="D439" s="11">
        <f t="shared" si="289"/>
        <v>218</v>
      </c>
      <c r="E439" s="12">
        <f t="shared" si="290"/>
        <v>3.8048177693476384</v>
      </c>
      <c r="F439" s="13">
        <f t="shared" si="267"/>
        <v>-8186249.7138434313</v>
      </c>
      <c r="G439" s="13">
        <f t="shared" si="268"/>
        <v>-11896609.713843431</v>
      </c>
      <c r="H439" s="13">
        <f t="shared" si="269"/>
        <v>-11896.609713843432</v>
      </c>
      <c r="I439" s="13">
        <f t="shared" si="270"/>
        <v>-5980233.8971905345</v>
      </c>
      <c r="J439" s="12">
        <f t="shared" si="291"/>
        <v>-5980.2338971905347</v>
      </c>
      <c r="K439" s="13">
        <f t="shared" si="271"/>
        <v>13315123.737638362</v>
      </c>
      <c r="L439" s="13">
        <f t="shared" si="272"/>
        <v>4636.9210273746457</v>
      </c>
      <c r="M439" s="12">
        <f t="shared" si="273"/>
        <v>2854.7736406820413</v>
      </c>
      <c r="N439" s="13">
        <f t="shared" si="274"/>
        <v>-3653.9436331963502</v>
      </c>
      <c r="O439" s="12">
        <f t="shared" si="275"/>
        <v>71.830621790688383</v>
      </c>
      <c r="P439" s="13">
        <f t="shared" si="276"/>
        <v>2854773.6406820412</v>
      </c>
      <c r="Q439" s="13">
        <f t="shared" si="277"/>
        <v>-3653943.6331963502</v>
      </c>
      <c r="R439" s="13">
        <f t="shared" si="292"/>
        <v>4636921.0273746457</v>
      </c>
      <c r="S439" s="1">
        <f t="shared" si="278"/>
        <v>-9933482.993849488</v>
      </c>
      <c r="T439" s="1">
        <f t="shared" si="306"/>
        <v>-8273111.4300068673</v>
      </c>
      <c r="U439" s="3">
        <f t="shared" si="279"/>
        <v>12927430.414525822</v>
      </c>
      <c r="V439" s="14">
        <f t="shared" si="310"/>
        <v>60541755415332.836</v>
      </c>
      <c r="W439" s="14">
        <f t="shared" si="280"/>
        <v>10750518307.054569</v>
      </c>
      <c r="X439" s="14">
        <f t="shared" si="281"/>
        <v>-29933961782</v>
      </c>
      <c r="Y439" s="14">
        <f t="shared" si="293"/>
        <v>-19183443474.945431</v>
      </c>
      <c r="Z439" s="12">
        <f t="shared" si="282"/>
        <v>87.070854948717681</v>
      </c>
      <c r="AA439" s="13">
        <f t="shared" si="294"/>
        <v>564633076.76326978</v>
      </c>
      <c r="AB439" s="12">
        <f t="shared" si="283"/>
        <v>18</v>
      </c>
      <c r="AC439" s="14">
        <f t="shared" si="284"/>
        <v>31368504</v>
      </c>
      <c r="AD439" s="2">
        <f t="shared" si="295"/>
        <v>0.47566476024254117</v>
      </c>
      <c r="AE439" s="3">
        <f t="shared" si="296"/>
        <v>8.3019162019417649E-3</v>
      </c>
      <c r="AF439" s="3">
        <f t="shared" si="297"/>
        <v>6377920.2047774093</v>
      </c>
      <c r="AG439" s="2">
        <f t="shared" si="298"/>
        <v>52950.175562348959</v>
      </c>
      <c r="AH439" s="2">
        <f t="shared" si="285"/>
        <v>-3.8611884966526961</v>
      </c>
      <c r="AI439" s="2">
        <f t="shared" si="286"/>
        <v>465.08537253587718</v>
      </c>
      <c r="AJ439" s="1">
        <f t="shared" si="287"/>
        <v>-18274529.91862084</v>
      </c>
      <c r="AK439" s="1">
        <f t="shared" si="288"/>
        <v>-6033184.0727528837</v>
      </c>
      <c r="AL439" s="1">
        <f t="shared" si="307"/>
        <v>19244681.182141919</v>
      </c>
      <c r="AM439" s="1">
        <f t="shared" si="308"/>
        <v>-18574749.713843431</v>
      </c>
      <c r="AN439" s="1">
        <f t="shared" si="309"/>
        <v>-5980233.8971905345</v>
      </c>
      <c r="AO439" s="2">
        <f t="shared" si="299"/>
        <v>3.8611884966526961</v>
      </c>
      <c r="AP439" s="2">
        <f t="shared" si="300"/>
        <v>-465.08537253587718</v>
      </c>
      <c r="AQ439" s="2">
        <f t="shared" si="301"/>
        <v>2854.7736406820413</v>
      </c>
      <c r="AR439" s="1">
        <f t="shared" si="302"/>
        <v>-3653.9436331963502</v>
      </c>
      <c r="AS439" s="2">
        <f t="shared" si="303"/>
        <v>2858.634829178694</v>
      </c>
      <c r="AT439" s="2">
        <f t="shared" si="304"/>
        <v>-4119.0290057322272</v>
      </c>
      <c r="AU439" s="2">
        <f t="shared" si="305"/>
        <v>5013.8002589509806</v>
      </c>
    </row>
    <row r="440" spans="4:47" x14ac:dyDescent="0.2">
      <c r="D440" s="11">
        <f t="shared" si="289"/>
        <v>218.5</v>
      </c>
      <c r="E440" s="12">
        <f t="shared" si="290"/>
        <v>3.8135444156076099</v>
      </c>
      <c r="F440" s="13">
        <f t="shared" si="267"/>
        <v>-8130124.837461303</v>
      </c>
      <c r="G440" s="13">
        <f t="shared" si="268"/>
        <v>-11840484.837461304</v>
      </c>
      <c r="H440" s="13">
        <f t="shared" si="269"/>
        <v>-11840.484837461305</v>
      </c>
      <c r="I440" s="13">
        <f t="shared" si="270"/>
        <v>-6046802.1481258832</v>
      </c>
      <c r="J440" s="12">
        <f t="shared" si="291"/>
        <v>-6046.8021481258829</v>
      </c>
      <c r="K440" s="13">
        <f t="shared" si="271"/>
        <v>13295145.633077167</v>
      </c>
      <c r="L440" s="13">
        <f t="shared" si="272"/>
        <v>4646.6114366069014</v>
      </c>
      <c r="M440" s="12">
        <f t="shared" si="273"/>
        <v>2892.583630055552</v>
      </c>
      <c r="N440" s="13">
        <f t="shared" si="274"/>
        <v>-3636.4760120122746</v>
      </c>
      <c r="O440" s="12">
        <f t="shared" si="275"/>
        <v>72.08889877014721</v>
      </c>
      <c r="P440" s="13">
        <f t="shared" si="276"/>
        <v>2892583.6300555519</v>
      </c>
      <c r="Q440" s="13">
        <f t="shared" si="277"/>
        <v>-3636476.0120122745</v>
      </c>
      <c r="R440" s="13">
        <f t="shared" si="292"/>
        <v>4646611.4366069008</v>
      </c>
      <c r="S440" s="1">
        <f t="shared" si="278"/>
        <v>-9839756.428538315</v>
      </c>
      <c r="T440" s="1">
        <f t="shared" si="306"/>
        <v>-8343288.3030301342</v>
      </c>
      <c r="U440" s="3">
        <f t="shared" si="279"/>
        <v>12900824.248102931</v>
      </c>
      <c r="V440" s="14">
        <f t="shared" si="310"/>
        <v>60548519989876.766</v>
      </c>
      <c r="W440" s="14">
        <f t="shared" si="280"/>
        <v>10795498921.403027</v>
      </c>
      <c r="X440" s="14">
        <f t="shared" si="281"/>
        <v>-29978942397</v>
      </c>
      <c r="Y440" s="14">
        <f t="shared" si="293"/>
        <v>-19183443475.596973</v>
      </c>
      <c r="Z440" s="12">
        <f t="shared" si="282"/>
        <v>87.121293897545641</v>
      </c>
      <c r="AA440" s="13">
        <f t="shared" si="294"/>
        <v>563788194.46353149</v>
      </c>
      <c r="AB440" s="12">
        <f t="shared" si="283"/>
        <v>18</v>
      </c>
      <c r="AC440" s="14">
        <f t="shared" si="284"/>
        <v>31321566</v>
      </c>
      <c r="AD440" s="2">
        <f t="shared" si="295"/>
        <v>0.47697734121515589</v>
      </c>
      <c r="AE440" s="3">
        <f t="shared" si="296"/>
        <v>8.3248250616129206E-3</v>
      </c>
      <c r="AF440" s="3">
        <f t="shared" si="297"/>
        <v>6377918.9900756516</v>
      </c>
      <c r="AG440" s="2">
        <f t="shared" si="298"/>
        <v>53096.286427406711</v>
      </c>
      <c r="AH440" s="2">
        <f t="shared" si="285"/>
        <v>-3.8718430711731413</v>
      </c>
      <c r="AI440" s="2">
        <f t="shared" si="286"/>
        <v>465.08528395840972</v>
      </c>
      <c r="AJ440" s="1">
        <f t="shared" si="287"/>
        <v>-18218403.827536955</v>
      </c>
      <c r="AK440" s="1">
        <f t="shared" si="288"/>
        <v>-6099898.4345532898</v>
      </c>
      <c r="AL440" s="1">
        <f t="shared" si="307"/>
        <v>19212469.881175581</v>
      </c>
      <c r="AM440" s="1">
        <f t="shared" si="308"/>
        <v>-18518624.837461304</v>
      </c>
      <c r="AN440" s="1">
        <f t="shared" si="309"/>
        <v>-6046802.1481258832</v>
      </c>
      <c r="AO440" s="2">
        <f t="shared" si="299"/>
        <v>3.8718430711731413</v>
      </c>
      <c r="AP440" s="2">
        <f t="shared" si="300"/>
        <v>-465.08528395840972</v>
      </c>
      <c r="AQ440" s="2">
        <f t="shared" si="301"/>
        <v>2892.583630055552</v>
      </c>
      <c r="AR440" s="1">
        <f t="shared" si="302"/>
        <v>-3636.4760120122746</v>
      </c>
      <c r="AS440" s="2">
        <f t="shared" si="303"/>
        <v>2896.4554731267253</v>
      </c>
      <c r="AT440" s="2">
        <f t="shared" si="304"/>
        <v>-4101.5612959706841</v>
      </c>
      <c r="AU440" s="2">
        <f t="shared" si="305"/>
        <v>5021.1810734537821</v>
      </c>
    </row>
    <row r="441" spans="4:47" x14ac:dyDescent="0.2">
      <c r="D441" s="11">
        <f t="shared" si="289"/>
        <v>219</v>
      </c>
      <c r="E441" s="12">
        <f t="shared" si="290"/>
        <v>3.8222710618675819</v>
      </c>
      <c r="F441" s="13">
        <f t="shared" si="267"/>
        <v>-8073380.8205957413</v>
      </c>
      <c r="G441" s="13">
        <f t="shared" si="268"/>
        <v>-11783740.820595741</v>
      </c>
      <c r="H441" s="13">
        <f t="shared" si="269"/>
        <v>-11783.740820595742</v>
      </c>
      <c r="I441" s="13">
        <f t="shared" si="270"/>
        <v>-6112909.9116665088</v>
      </c>
      <c r="J441" s="12">
        <f t="shared" si="291"/>
        <v>-6112.9099116665093</v>
      </c>
      <c r="K441" s="13">
        <f t="shared" si="271"/>
        <v>13274946.904418301</v>
      </c>
      <c r="L441" s="13">
        <f t="shared" si="272"/>
        <v>4656.4179167762122</v>
      </c>
      <c r="M441" s="12">
        <f t="shared" si="273"/>
        <v>2930.3787442770763</v>
      </c>
      <c r="N441" s="13">
        <f t="shared" si="274"/>
        <v>-3618.7163788785147</v>
      </c>
      <c r="O441" s="12">
        <f t="shared" si="275"/>
        <v>72.350959015111783</v>
      </c>
      <c r="P441" s="13">
        <f t="shared" si="276"/>
        <v>2930378.7442770763</v>
      </c>
      <c r="Q441" s="13">
        <f t="shared" si="277"/>
        <v>-3618716.3788785147</v>
      </c>
      <c r="R441" s="13">
        <f t="shared" si="292"/>
        <v>4656417.9167762129</v>
      </c>
      <c r="S441" s="1">
        <f t="shared" si="278"/>
        <v>-9745494.5242487192</v>
      </c>
      <c r="T441" s="1">
        <f t="shared" si="306"/>
        <v>-8412222.8706597704</v>
      </c>
      <c r="U441" s="3">
        <f t="shared" si="279"/>
        <v>12874010.919205137</v>
      </c>
      <c r="V441" s="14">
        <f t="shared" si="310"/>
        <v>60555157182777.359</v>
      </c>
      <c r="W441" s="14">
        <f t="shared" si="280"/>
        <v>10841113907.837261</v>
      </c>
      <c r="X441" s="14">
        <f t="shared" si="281"/>
        <v>-30024557383</v>
      </c>
      <c r="Y441" s="14">
        <f t="shared" si="293"/>
        <v>-19183443475.162739</v>
      </c>
      <c r="Z441" s="12">
        <f t="shared" si="282"/>
        <v>87.17189903850344</v>
      </c>
      <c r="AA441" s="13">
        <f t="shared" si="294"/>
        <v>562933907.45861495</v>
      </c>
      <c r="AB441" s="12">
        <f t="shared" si="283"/>
        <v>18</v>
      </c>
      <c r="AC441" s="14">
        <f t="shared" si="284"/>
        <v>31274105</v>
      </c>
      <c r="AD441" s="2">
        <f t="shared" si="295"/>
        <v>0.47828992218777061</v>
      </c>
      <c r="AE441" s="3">
        <f t="shared" si="296"/>
        <v>8.3477339212840781E-3</v>
      </c>
      <c r="AF441" s="3">
        <f t="shared" si="297"/>
        <v>6377917.7720266609</v>
      </c>
      <c r="AG441" s="2">
        <f t="shared" si="298"/>
        <v>53242.397264598701</v>
      </c>
      <c r="AH441" s="2">
        <f t="shared" si="285"/>
        <v>-3.8824976436614773</v>
      </c>
      <c r="AI441" s="2">
        <f t="shared" si="286"/>
        <v>465.08519513685809</v>
      </c>
      <c r="AJ441" s="1">
        <f t="shared" si="287"/>
        <v>-18161658.592622403</v>
      </c>
      <c r="AK441" s="1">
        <f t="shared" si="288"/>
        <v>-6166152.3089311076</v>
      </c>
      <c r="AL441" s="1">
        <f t="shared" si="307"/>
        <v>19179866.45240033</v>
      </c>
      <c r="AM441" s="1">
        <f t="shared" si="308"/>
        <v>-18461880.820595741</v>
      </c>
      <c r="AN441" s="1">
        <f t="shared" si="309"/>
        <v>-6112909.9116665088</v>
      </c>
      <c r="AO441" s="2">
        <f t="shared" si="299"/>
        <v>3.8824976436614773</v>
      </c>
      <c r="AP441" s="2">
        <f t="shared" si="300"/>
        <v>-465.08519513685809</v>
      </c>
      <c r="AQ441" s="2">
        <f t="shared" si="301"/>
        <v>2930.3787442770763</v>
      </c>
      <c r="AR441" s="1">
        <f t="shared" si="302"/>
        <v>-3618.7163788785147</v>
      </c>
      <c r="AS441" s="2">
        <f t="shared" si="303"/>
        <v>2934.2612419207376</v>
      </c>
      <c r="AT441" s="2">
        <f t="shared" si="304"/>
        <v>-4083.8015740153728</v>
      </c>
      <c r="AU441" s="2">
        <f t="shared" si="305"/>
        <v>5028.6503489275001</v>
      </c>
    </row>
    <row r="442" spans="4:47" x14ac:dyDescent="0.2">
      <c r="D442" s="11">
        <f t="shared" si="289"/>
        <v>219.5</v>
      </c>
      <c r="E442" s="12">
        <f t="shared" si="290"/>
        <v>3.8309977081275535</v>
      </c>
      <c r="F442" s="13">
        <f t="shared" si="267"/>
        <v>-8016021.984523328</v>
      </c>
      <c r="G442" s="13">
        <f t="shared" si="268"/>
        <v>-11726381.984523328</v>
      </c>
      <c r="H442" s="13">
        <f t="shared" si="269"/>
        <v>-11726.381984523328</v>
      </c>
      <c r="I442" s="13">
        <f t="shared" si="270"/>
        <v>-6178552.1534502646</v>
      </c>
      <c r="J442" s="12">
        <f t="shared" si="291"/>
        <v>-6178.552153450265</v>
      </c>
      <c r="K442" s="13">
        <f t="shared" si="271"/>
        <v>13254529.081029555</v>
      </c>
      <c r="L442" s="13">
        <f t="shared" si="272"/>
        <v>4666.3401021874452</v>
      </c>
      <c r="M442" s="12">
        <f t="shared" si="273"/>
        <v>2968.1573074101498</v>
      </c>
      <c r="N442" s="13">
        <f t="shared" si="274"/>
        <v>-3600.6627372957978</v>
      </c>
      <c r="O442" s="12">
        <f t="shared" si="275"/>
        <v>72.616818838047038</v>
      </c>
      <c r="P442" s="13">
        <f t="shared" si="276"/>
        <v>2968157.3074101498</v>
      </c>
      <c r="Q442" s="13">
        <f t="shared" si="277"/>
        <v>-3600662.737295798</v>
      </c>
      <c r="R442" s="13">
        <f t="shared" si="292"/>
        <v>4666340.1021874454</v>
      </c>
      <c r="S442" s="1">
        <f t="shared" si="278"/>
        <v>-9650716.7679533921</v>
      </c>
      <c r="T442" s="1">
        <f t="shared" si="306"/>
        <v>-8479913.8358083908</v>
      </c>
      <c r="U442" s="3">
        <f t="shared" si="279"/>
        <v>12846994.699072283</v>
      </c>
      <c r="V442" s="14">
        <f t="shared" si="310"/>
        <v>60561661378448.016</v>
      </c>
      <c r="W442" s="14">
        <f t="shared" si="280"/>
        <v>10887364974.641367</v>
      </c>
      <c r="X442" s="14">
        <f t="shared" si="281"/>
        <v>-30070808450</v>
      </c>
      <c r="Y442" s="14">
        <f t="shared" si="293"/>
        <v>-19183443475.358635</v>
      </c>
      <c r="Z442" s="12">
        <f t="shared" si="282"/>
        <v>87.222654680965562</v>
      </c>
      <c r="AA442" s="13">
        <f t="shared" si="294"/>
        <v>562070280.80568421</v>
      </c>
      <c r="AB442" s="12">
        <f t="shared" si="283"/>
        <v>18</v>
      </c>
      <c r="AC442" s="14">
        <f t="shared" si="284"/>
        <v>31226126</v>
      </c>
      <c r="AD442" s="2">
        <f t="shared" si="295"/>
        <v>0.47960250316038533</v>
      </c>
      <c r="AE442" s="3">
        <f t="shared" si="296"/>
        <v>8.3706427809552338E-3</v>
      </c>
      <c r="AF442" s="3">
        <f t="shared" si="297"/>
        <v>6377916.5506304372</v>
      </c>
      <c r="AG442" s="2">
        <f t="shared" si="298"/>
        <v>53388.508073848228</v>
      </c>
      <c r="AH442" s="2">
        <f t="shared" si="285"/>
        <v>-3.8931522141123218</v>
      </c>
      <c r="AI442" s="2">
        <f t="shared" si="286"/>
        <v>465.08510607122236</v>
      </c>
      <c r="AJ442" s="1">
        <f t="shared" si="287"/>
        <v>-18104298.535153765</v>
      </c>
      <c r="AK442" s="1">
        <f t="shared" si="288"/>
        <v>-6231940.6615241133</v>
      </c>
      <c r="AL442" s="1">
        <f t="shared" si="307"/>
        <v>19146872.064614847</v>
      </c>
      <c r="AM442" s="1">
        <f t="shared" si="308"/>
        <v>-18404521.984523326</v>
      </c>
      <c r="AN442" s="1">
        <f t="shared" si="309"/>
        <v>-6178552.1534502646</v>
      </c>
      <c r="AO442" s="2">
        <f t="shared" si="299"/>
        <v>3.8931522141123218</v>
      </c>
      <c r="AP442" s="2">
        <f t="shared" si="300"/>
        <v>-465.08510607122236</v>
      </c>
      <c r="AQ442" s="2">
        <f t="shared" si="301"/>
        <v>2968.1573074101498</v>
      </c>
      <c r="AR442" s="1">
        <f t="shared" si="302"/>
        <v>-3600.6627372957978</v>
      </c>
      <c r="AS442" s="2">
        <f t="shared" si="303"/>
        <v>2972.0504596242622</v>
      </c>
      <c r="AT442" s="2">
        <f t="shared" si="304"/>
        <v>-4065.7478433670203</v>
      </c>
      <c r="AU442" s="2">
        <f t="shared" si="305"/>
        <v>5036.2078452339874</v>
      </c>
    </row>
    <row r="443" spans="4:47" x14ac:dyDescent="0.2">
      <c r="D443" s="11">
        <f t="shared" si="289"/>
        <v>220</v>
      </c>
      <c r="E443" s="12">
        <f t="shared" si="290"/>
        <v>3.839724354387525</v>
      </c>
      <c r="F443" s="13">
        <f t="shared" si="267"/>
        <v>-7958052.6973415026</v>
      </c>
      <c r="G443" s="13">
        <f t="shared" si="268"/>
        <v>-11668412.697341502</v>
      </c>
      <c r="H443" s="13">
        <f t="shared" si="269"/>
        <v>-11668.412697341502</v>
      </c>
      <c r="I443" s="13">
        <f t="shared" si="270"/>
        <v>-6243723.874566297</v>
      </c>
      <c r="J443" s="12">
        <f t="shared" si="291"/>
        <v>-6243.7238745662971</v>
      </c>
      <c r="K443" s="13">
        <f t="shared" si="271"/>
        <v>13233893.708856421</v>
      </c>
      <c r="L443" s="13">
        <f t="shared" si="272"/>
        <v>4676.377624787925</v>
      </c>
      <c r="M443" s="12">
        <f t="shared" si="273"/>
        <v>3005.9175954290467</v>
      </c>
      <c r="N443" s="13">
        <f t="shared" si="274"/>
        <v>-3582.313093394715</v>
      </c>
      <c r="O443" s="12">
        <f t="shared" si="275"/>
        <v>72.886494778904307</v>
      </c>
      <c r="P443" s="13">
        <f t="shared" si="276"/>
        <v>3005917.5954290465</v>
      </c>
      <c r="Q443" s="13">
        <f t="shared" si="277"/>
        <v>-3582313.0933947149</v>
      </c>
      <c r="R443" s="13">
        <f t="shared" si="292"/>
        <v>4676377.6247879248</v>
      </c>
      <c r="S443" s="1">
        <f t="shared" si="278"/>
        <v>-9555442.5289542694</v>
      </c>
      <c r="T443" s="1">
        <f t="shared" si="306"/>
        <v>-8546360.2496499084</v>
      </c>
      <c r="U443" s="3">
        <f t="shared" si="279"/>
        <v>12819779.851500727</v>
      </c>
      <c r="V443" s="14">
        <f t="shared" si="310"/>
        <v>60568027040378.859</v>
      </c>
      <c r="W443" s="14">
        <f t="shared" si="280"/>
        <v>10934253844.808578</v>
      </c>
      <c r="X443" s="14">
        <f t="shared" si="281"/>
        <v>-30117697320</v>
      </c>
      <c r="Y443" s="14">
        <f t="shared" si="293"/>
        <v>-19183443475.191422</v>
      </c>
      <c r="Z443" s="12">
        <f t="shared" si="282"/>
        <v>87.273545115196242</v>
      </c>
      <c r="AA443" s="13">
        <f t="shared" si="294"/>
        <v>561197380.2733357</v>
      </c>
      <c r="AB443" s="12">
        <f t="shared" si="283"/>
        <v>18</v>
      </c>
      <c r="AC443" s="14">
        <f t="shared" si="284"/>
        <v>31177632</v>
      </c>
      <c r="AD443" s="2">
        <f t="shared" si="295"/>
        <v>0.48091508413300005</v>
      </c>
      <c r="AE443" s="3">
        <f t="shared" si="296"/>
        <v>8.3935516406263896E-3</v>
      </c>
      <c r="AF443" s="3">
        <f t="shared" si="297"/>
        <v>6377915.3258869816</v>
      </c>
      <c r="AG443" s="2">
        <f t="shared" si="298"/>
        <v>53534.61885507861</v>
      </c>
      <c r="AH443" s="2">
        <f t="shared" si="285"/>
        <v>-3.9038067825198741</v>
      </c>
      <c r="AI443" s="2">
        <f t="shared" si="286"/>
        <v>465.08501676150257</v>
      </c>
      <c r="AJ443" s="1">
        <f t="shared" si="287"/>
        <v>-18046328.023228481</v>
      </c>
      <c r="AK443" s="1">
        <f t="shared" si="288"/>
        <v>-6297258.4934213758</v>
      </c>
      <c r="AL443" s="1">
        <f t="shared" si="307"/>
        <v>19113487.898730814</v>
      </c>
      <c r="AM443" s="1">
        <f t="shared" si="308"/>
        <v>-18346552.697341502</v>
      </c>
      <c r="AN443" s="1">
        <f t="shared" si="309"/>
        <v>-6243723.874566297</v>
      </c>
      <c r="AO443" s="2">
        <f t="shared" si="299"/>
        <v>3.9038067825198741</v>
      </c>
      <c r="AP443" s="2">
        <f t="shared" si="300"/>
        <v>-465.08501676150257</v>
      </c>
      <c r="AQ443" s="2">
        <f t="shared" si="301"/>
        <v>3005.9175954290467</v>
      </c>
      <c r="AR443" s="1">
        <f t="shared" si="302"/>
        <v>-3582.313093394715</v>
      </c>
      <c r="AS443" s="2">
        <f t="shared" si="303"/>
        <v>3009.8214022115667</v>
      </c>
      <c r="AT443" s="2">
        <f t="shared" si="304"/>
        <v>-4047.3981101562176</v>
      </c>
      <c r="AU443" s="2">
        <f t="shared" si="305"/>
        <v>5043.8533221443822</v>
      </c>
    </row>
    <row r="444" spans="4:47" x14ac:dyDescent="0.2">
      <c r="D444" s="11">
        <f t="shared" si="289"/>
        <v>220.5</v>
      </c>
      <c r="E444" s="12">
        <f t="shared" si="290"/>
        <v>3.8484510006474966</v>
      </c>
      <c r="F444" s="13">
        <f t="shared" si="267"/>
        <v>-7899477.3736359226</v>
      </c>
      <c r="G444" s="13">
        <f t="shared" si="268"/>
        <v>-11609837.373635922</v>
      </c>
      <c r="H444" s="13">
        <f t="shared" si="269"/>
        <v>-11609.837373635923</v>
      </c>
      <c r="I444" s="13">
        <f t="shared" si="270"/>
        <v>-6308420.1119357198</v>
      </c>
      <c r="J444" s="12">
        <f t="shared" si="291"/>
        <v>-6308.4201119357203</v>
      </c>
      <c r="K444" s="13">
        <f t="shared" si="271"/>
        <v>13213042.350304812</v>
      </c>
      <c r="L444" s="13">
        <f t="shared" si="272"/>
        <v>4686.530114204309</v>
      </c>
      <c r="M444" s="12">
        <f t="shared" si="273"/>
        <v>3043.6578361106208</v>
      </c>
      <c r="N444" s="13">
        <f t="shared" si="274"/>
        <v>-3563.6654568051513</v>
      </c>
      <c r="O444" s="12">
        <f t="shared" si="275"/>
        <v>73.160003604713651</v>
      </c>
      <c r="P444" s="13">
        <f t="shared" si="276"/>
        <v>3043657.8361106208</v>
      </c>
      <c r="Q444" s="13">
        <f t="shared" si="277"/>
        <v>-3563665.4568051514</v>
      </c>
      <c r="R444" s="13">
        <f t="shared" si="292"/>
        <v>4686530.1142043089</v>
      </c>
      <c r="S444" s="1">
        <f t="shared" si="278"/>
        <v>-9459691.052358456</v>
      </c>
      <c r="T444" s="1">
        <f t="shared" si="306"/>
        <v>-8611561.5058579184</v>
      </c>
      <c r="U444" s="3">
        <f t="shared" si="279"/>
        <v>12792370.631561788</v>
      </c>
      <c r="V444" s="14">
        <f t="shared" si="310"/>
        <v>60574248714722.766</v>
      </c>
      <c r="W444" s="14">
        <f t="shared" si="280"/>
        <v>10981782255.671928</v>
      </c>
      <c r="X444" s="14">
        <f t="shared" si="281"/>
        <v>-30165225731</v>
      </c>
      <c r="Y444" s="14">
        <f t="shared" si="293"/>
        <v>-19183443475.328072</v>
      </c>
      <c r="Z444" s="12">
        <f t="shared" si="282"/>
        <v>87.324554617399045</v>
      </c>
      <c r="AA444" s="13">
        <f t="shared" si="294"/>
        <v>560315272.33628619</v>
      </c>
      <c r="AB444" s="12">
        <f t="shared" si="283"/>
        <v>18</v>
      </c>
      <c r="AC444" s="14">
        <f t="shared" si="284"/>
        <v>31128626</v>
      </c>
      <c r="AD444" s="2">
        <f t="shared" si="295"/>
        <v>0.48222766510561477</v>
      </c>
      <c r="AE444" s="3">
        <f t="shared" si="296"/>
        <v>8.4164605002975471E-3</v>
      </c>
      <c r="AF444" s="3">
        <f t="shared" si="297"/>
        <v>6377914.0977962948</v>
      </c>
      <c r="AG444" s="2">
        <f t="shared" si="298"/>
        <v>53680.729608213194</v>
      </c>
      <c r="AH444" s="2">
        <f t="shared" si="285"/>
        <v>-3.9144613488787505</v>
      </c>
      <c r="AI444" s="2">
        <f t="shared" si="286"/>
        <v>465.0849272076988</v>
      </c>
      <c r="AJ444" s="1">
        <f t="shared" si="287"/>
        <v>-17987751.471432216</v>
      </c>
      <c r="AK444" s="1">
        <f t="shared" si="288"/>
        <v>-6362100.8415439334</v>
      </c>
      <c r="AL444" s="1">
        <f t="shared" si="307"/>
        <v>19079715.147663653</v>
      </c>
      <c r="AM444" s="1">
        <f t="shared" si="308"/>
        <v>-18287977.373635922</v>
      </c>
      <c r="AN444" s="1">
        <f t="shared" si="309"/>
        <v>-6308420.1119357198</v>
      </c>
      <c r="AO444" s="2">
        <f t="shared" si="299"/>
        <v>3.9144613488787505</v>
      </c>
      <c r="AP444" s="2">
        <f t="shared" si="300"/>
        <v>-465.0849272076988</v>
      </c>
      <c r="AQ444" s="2">
        <f t="shared" si="301"/>
        <v>3043.6578361106208</v>
      </c>
      <c r="AR444" s="1">
        <f t="shared" si="302"/>
        <v>-3563.6654568051513</v>
      </c>
      <c r="AS444" s="2">
        <f t="shared" si="303"/>
        <v>3047.5722974594996</v>
      </c>
      <c r="AT444" s="2">
        <f t="shared" si="304"/>
        <v>-4028.7503840128502</v>
      </c>
      <c r="AU444" s="2">
        <f t="shared" si="305"/>
        <v>5051.5865393880231</v>
      </c>
    </row>
    <row r="445" spans="4:47" x14ac:dyDescent="0.2">
      <c r="D445" s="11">
        <f t="shared" si="289"/>
        <v>221</v>
      </c>
      <c r="E445" s="12">
        <f t="shared" si="290"/>
        <v>3.8571776469074681</v>
      </c>
      <c r="F445" s="13">
        <f t="shared" si="267"/>
        <v>-7840300.4741442678</v>
      </c>
      <c r="G445" s="13">
        <f t="shared" si="268"/>
        <v>-11550660.474144269</v>
      </c>
      <c r="H445" s="13">
        <f t="shared" si="269"/>
        <v>-11550.66047414427</v>
      </c>
      <c r="I445" s="13">
        <f t="shared" si="270"/>
        <v>-6372635.9386895811</v>
      </c>
      <c r="J445" s="12">
        <f t="shared" si="291"/>
        <v>-6372.6359386895811</v>
      </c>
      <c r="K445" s="13">
        <f t="shared" si="271"/>
        <v>13191976.584122516</v>
      </c>
      <c r="L445" s="13">
        <f t="shared" si="272"/>
        <v>4696.7971977773213</v>
      </c>
      <c r="M445" s="12">
        <f t="shared" si="273"/>
        <v>3081.3762089391244</v>
      </c>
      <c r="N445" s="13">
        <f t="shared" si="274"/>
        <v>-3544.7178415260146</v>
      </c>
      <c r="O445" s="12">
        <f t="shared" si="275"/>
        <v>73.437362309105737</v>
      </c>
      <c r="P445" s="13">
        <f t="shared" si="276"/>
        <v>3081376.2089391244</v>
      </c>
      <c r="Q445" s="13">
        <f t="shared" si="277"/>
        <v>-3544717.8415260147</v>
      </c>
      <c r="R445" s="13">
        <f t="shared" si="292"/>
        <v>4696797.1977773216</v>
      </c>
      <c r="S445" s="1">
        <f t="shared" si="278"/>
        <v>-9363481.452776406</v>
      </c>
      <c r="T445" s="1">
        <f t="shared" si="306"/>
        <v>-8675517.3347367942</v>
      </c>
      <c r="U445" s="3">
        <f t="shared" si="279"/>
        <v>12764771.284351569</v>
      </c>
      <c r="V445" s="14">
        <f t="shared" si="310"/>
        <v>60580321033817.047</v>
      </c>
      <c r="W445" s="14">
        <f t="shared" si="280"/>
        <v>11029951958.524448</v>
      </c>
      <c r="X445" s="14">
        <f t="shared" si="281"/>
        <v>-30213395434</v>
      </c>
      <c r="Y445" s="14">
        <f t="shared" si="293"/>
        <v>-19183443475.475552</v>
      </c>
      <c r="Z445" s="12">
        <f t="shared" si="282"/>
        <v>87.375667454673064</v>
      </c>
      <c r="AA445" s="13">
        <f t="shared" si="294"/>
        <v>559424024.17052484</v>
      </c>
      <c r="AB445" s="12">
        <f t="shared" si="283"/>
        <v>18</v>
      </c>
      <c r="AC445" s="14">
        <f t="shared" si="284"/>
        <v>31079112</v>
      </c>
      <c r="AD445" s="2">
        <f t="shared" si="295"/>
        <v>0.48354024607822949</v>
      </c>
      <c r="AE445" s="3">
        <f t="shared" si="296"/>
        <v>8.4393693599687028E-3</v>
      </c>
      <c r="AF445" s="3">
        <f t="shared" si="297"/>
        <v>6377912.866358378</v>
      </c>
      <c r="AG445" s="2">
        <f t="shared" si="298"/>
        <v>53826.840333175256</v>
      </c>
      <c r="AH445" s="2">
        <f t="shared" si="285"/>
        <v>-3.9251159131831526</v>
      </c>
      <c r="AI445" s="2">
        <f t="shared" si="286"/>
        <v>465.08483740981109</v>
      </c>
      <c r="AJ445" s="1">
        <f t="shared" si="287"/>
        <v>-17928573.340502646</v>
      </c>
      <c r="AK445" s="1">
        <f t="shared" si="288"/>
        <v>-6426462.779022756</v>
      </c>
      <c r="AL445" s="1">
        <f t="shared" si="307"/>
        <v>19045555.016222212</v>
      </c>
      <c r="AM445" s="1">
        <f t="shared" si="308"/>
        <v>-18228800.474144269</v>
      </c>
      <c r="AN445" s="1">
        <f t="shared" si="309"/>
        <v>-6372635.9386895811</v>
      </c>
      <c r="AO445" s="2">
        <f t="shared" si="299"/>
        <v>3.9251159131831526</v>
      </c>
      <c r="AP445" s="2">
        <f t="shared" si="300"/>
        <v>-465.08483740981109</v>
      </c>
      <c r="AQ445" s="2">
        <f t="shared" si="301"/>
        <v>3081.3762089391244</v>
      </c>
      <c r="AR445" s="1">
        <f t="shared" si="302"/>
        <v>-3544.7178415260146</v>
      </c>
      <c r="AS445" s="2">
        <f t="shared" si="303"/>
        <v>3085.3013248523075</v>
      </c>
      <c r="AT445" s="2">
        <f t="shared" si="304"/>
        <v>-4009.8026789358255</v>
      </c>
      <c r="AU445" s="2">
        <f t="shared" si="305"/>
        <v>5059.4072566987852</v>
      </c>
    </row>
    <row r="446" spans="4:47" x14ac:dyDescent="0.2">
      <c r="D446" s="11">
        <f t="shared" si="289"/>
        <v>221.5</v>
      </c>
      <c r="E446" s="12">
        <f t="shared" si="290"/>
        <v>3.8659042931674401</v>
      </c>
      <c r="F446" s="13">
        <f t="shared" si="267"/>
        <v>-7780526.5054165479</v>
      </c>
      <c r="G446" s="13">
        <f t="shared" si="268"/>
        <v>-11490886.505416548</v>
      </c>
      <c r="H446" s="13">
        <f t="shared" si="269"/>
        <v>-11490.886505416549</v>
      </c>
      <c r="I446" s="13">
        <f t="shared" si="270"/>
        <v>-6436366.4645440495</v>
      </c>
      <c r="J446" s="12">
        <f t="shared" si="291"/>
        <v>-6436.3664645440494</v>
      </c>
      <c r="K446" s="13">
        <f t="shared" si="271"/>
        <v>13170698.005279424</v>
      </c>
      <c r="L446" s="13">
        <f t="shared" si="272"/>
        <v>4707.1785005942756</v>
      </c>
      <c r="M446" s="12">
        <f t="shared" si="273"/>
        <v>3119.0708450238626</v>
      </c>
      <c r="N446" s="13">
        <f t="shared" si="274"/>
        <v>-3525.4682667950797</v>
      </c>
      <c r="O446" s="12">
        <f t="shared" si="275"/>
        <v>73.718588111760226</v>
      </c>
      <c r="P446" s="13">
        <f t="shared" si="276"/>
        <v>3119070.8450238626</v>
      </c>
      <c r="Q446" s="13">
        <f t="shared" si="277"/>
        <v>-3525468.2667950797</v>
      </c>
      <c r="R446" s="13">
        <f t="shared" si="292"/>
        <v>4707178.500594276</v>
      </c>
      <c r="S446" s="1">
        <f t="shared" si="278"/>
        <v>-9266832.7082428206</v>
      </c>
      <c r="T446" s="1">
        <f t="shared" si="306"/>
        <v>-8738227.7972535081</v>
      </c>
      <c r="U446" s="3">
        <f t="shared" si="279"/>
        <v>12736986.043772399</v>
      </c>
      <c r="V446" s="14">
        <f t="shared" si="310"/>
        <v>60586238719638.5</v>
      </c>
      <c r="W446" s="14">
        <f t="shared" si="280"/>
        <v>11078764718.228487</v>
      </c>
      <c r="X446" s="14">
        <f t="shared" si="281"/>
        <v>-30262208193</v>
      </c>
      <c r="Y446" s="14">
        <f t="shared" si="293"/>
        <v>-19183443474.771515</v>
      </c>
      <c r="Z446" s="12">
        <f t="shared" si="282"/>
        <v>87.426867889973977</v>
      </c>
      <c r="AA446" s="13">
        <f t="shared" si="294"/>
        <v>558523703.64800918</v>
      </c>
      <c r="AB446" s="12">
        <f t="shared" si="283"/>
        <v>18</v>
      </c>
      <c r="AC446" s="14">
        <f t="shared" si="284"/>
        <v>31029094</v>
      </c>
      <c r="AD446" s="2">
        <f t="shared" si="295"/>
        <v>0.4848528270508442</v>
      </c>
      <c r="AE446" s="3">
        <f t="shared" si="296"/>
        <v>8.4622782196398603E-3</v>
      </c>
      <c r="AF446" s="3">
        <f t="shared" si="297"/>
        <v>6377911.6315732319</v>
      </c>
      <c r="AG446" s="2">
        <f t="shared" si="298"/>
        <v>53972.951029888172</v>
      </c>
      <c r="AH446" s="2">
        <f t="shared" si="285"/>
        <v>-3.9357704754276943</v>
      </c>
      <c r="AI446" s="2">
        <f t="shared" si="286"/>
        <v>465.08474736783955</v>
      </c>
      <c r="AJ446" s="1">
        <f t="shared" si="287"/>
        <v>-17868798.13698978</v>
      </c>
      <c r="AK446" s="1">
        <f t="shared" si="288"/>
        <v>-6490339.4155739378</v>
      </c>
      <c r="AL446" s="1">
        <f t="shared" si="307"/>
        <v>19011008.720997475</v>
      </c>
      <c r="AM446" s="1">
        <f t="shared" si="308"/>
        <v>-18169026.50541655</v>
      </c>
      <c r="AN446" s="1">
        <f t="shared" si="309"/>
        <v>-6436366.4645440495</v>
      </c>
      <c r="AO446" s="2">
        <f t="shared" si="299"/>
        <v>3.9357704754276943</v>
      </c>
      <c r="AP446" s="2">
        <f t="shared" si="300"/>
        <v>-465.08474736783955</v>
      </c>
      <c r="AQ446" s="2">
        <f t="shared" si="301"/>
        <v>3119.0708450238626</v>
      </c>
      <c r="AR446" s="1">
        <f t="shared" si="302"/>
        <v>-3525.4682667950797</v>
      </c>
      <c r="AS446" s="2">
        <f t="shared" si="303"/>
        <v>3123.0066154992901</v>
      </c>
      <c r="AT446" s="2">
        <f t="shared" si="304"/>
        <v>-3990.5530141629192</v>
      </c>
      <c r="AU446" s="2">
        <f t="shared" si="305"/>
        <v>5067.3152338587633</v>
      </c>
    </row>
    <row r="447" spans="4:47" x14ac:dyDescent="0.2">
      <c r="D447" s="11">
        <f t="shared" si="289"/>
        <v>222</v>
      </c>
      <c r="E447" s="12">
        <f t="shared" si="290"/>
        <v>3.8746309394274117</v>
      </c>
      <c r="F447" s="13">
        <f t="shared" si="267"/>
        <v>-7720160.0194719099</v>
      </c>
      <c r="G447" s="13">
        <f t="shared" si="268"/>
        <v>-11430520.01947191</v>
      </c>
      <c r="H447" s="13">
        <f t="shared" si="269"/>
        <v>-11430.520019471911</v>
      </c>
      <c r="I447" s="13">
        <f t="shared" si="270"/>
        <v>-6499606.836172834</v>
      </c>
      <c r="J447" s="12">
        <f t="shared" si="291"/>
        <v>-6499.6068361728339</v>
      </c>
      <c r="K447" s="13">
        <f t="shared" si="271"/>
        <v>13149208.224846572</v>
      </c>
      <c r="L447" s="13">
        <f t="shared" si="272"/>
        <v>4717.6736455193231</v>
      </c>
      <c r="M447" s="12">
        <f t="shared" si="273"/>
        <v>3156.7398270295498</v>
      </c>
      <c r="N447" s="13">
        <f t="shared" si="274"/>
        <v>-3505.9147579587598</v>
      </c>
      <c r="O447" s="12">
        <f t="shared" si="275"/>
        <v>74.003698457777688</v>
      </c>
      <c r="P447" s="13">
        <f t="shared" si="276"/>
        <v>3156739.82702955</v>
      </c>
      <c r="Q447" s="13">
        <f t="shared" si="277"/>
        <v>-3505914.7579587596</v>
      </c>
      <c r="R447" s="13">
        <f t="shared" si="292"/>
        <v>4717673.6455193227</v>
      </c>
      <c r="S447" s="1">
        <f t="shared" si="278"/>
        <v>-9169763.6543602515</v>
      </c>
      <c r="T447" s="1">
        <f t="shared" si="306"/>
        <v>-8799693.2789782155</v>
      </c>
      <c r="U447" s="3">
        <f t="shared" si="279"/>
        <v>12709019.131346079</v>
      </c>
      <c r="V447" s="14">
        <f t="shared" si="310"/>
        <v>60591996587189.93</v>
      </c>
      <c r="W447" s="14">
        <f t="shared" si="280"/>
        <v>11128222312.813791</v>
      </c>
      <c r="X447" s="14">
        <f t="shared" si="281"/>
        <v>-30311665788</v>
      </c>
      <c r="Y447" s="14">
        <f t="shared" si="293"/>
        <v>-19183443475.186211</v>
      </c>
      <c r="Z447" s="12">
        <f t="shared" si="282"/>
        <v>87.478140187059466</v>
      </c>
      <c r="AA447" s="13">
        <f t="shared" si="294"/>
        <v>557614379.33158302</v>
      </c>
      <c r="AB447" s="12">
        <f t="shared" si="283"/>
        <v>18</v>
      </c>
      <c r="AC447" s="14">
        <f t="shared" si="284"/>
        <v>30978576</v>
      </c>
      <c r="AD447" s="2">
        <f t="shared" si="295"/>
        <v>0.48616540802345892</v>
      </c>
      <c r="AE447" s="3">
        <f t="shared" si="296"/>
        <v>8.485187079311016E-3</v>
      </c>
      <c r="AF447" s="3">
        <f t="shared" si="297"/>
        <v>6377910.3934408557</v>
      </c>
      <c r="AG447" s="2">
        <f t="shared" si="298"/>
        <v>54119.061698275204</v>
      </c>
      <c r="AH447" s="2">
        <f t="shared" si="285"/>
        <v>-3.9464250356065778</v>
      </c>
      <c r="AI447" s="2">
        <f t="shared" si="286"/>
        <v>465.08465708178409</v>
      </c>
      <c r="AJ447" s="1">
        <f t="shared" si="287"/>
        <v>-17808430.412912764</v>
      </c>
      <c r="AK447" s="1">
        <f t="shared" si="288"/>
        <v>-6553725.8978711097</v>
      </c>
      <c r="AL447" s="1">
        <f t="shared" si="307"/>
        <v>18976077.490250263</v>
      </c>
      <c r="AM447" s="1">
        <f t="shared" si="308"/>
        <v>-18108660.01947191</v>
      </c>
      <c r="AN447" s="1">
        <f t="shared" si="309"/>
        <v>-6499606.836172834</v>
      </c>
      <c r="AO447" s="2">
        <f t="shared" si="299"/>
        <v>3.9464250356065778</v>
      </c>
      <c r="AP447" s="2">
        <f t="shared" si="300"/>
        <v>-465.08465708178409</v>
      </c>
      <c r="AQ447" s="2">
        <f t="shared" si="301"/>
        <v>3156.7398270295498</v>
      </c>
      <c r="AR447" s="1">
        <f t="shared" si="302"/>
        <v>-3505.9147579587598</v>
      </c>
      <c r="AS447" s="2">
        <f t="shared" si="303"/>
        <v>3160.6862520651562</v>
      </c>
      <c r="AT447" s="2">
        <f t="shared" si="304"/>
        <v>-3970.9994150405437</v>
      </c>
      <c r="AU447" s="2">
        <f t="shared" si="305"/>
        <v>5075.3102307392037</v>
      </c>
    </row>
    <row r="448" spans="4:47" x14ac:dyDescent="0.2">
      <c r="D448" s="11">
        <f t="shared" si="289"/>
        <v>222.5</v>
      </c>
      <c r="E448" s="12">
        <f t="shared" si="290"/>
        <v>3.8833575856873832</v>
      </c>
      <c r="F448" s="13">
        <f t="shared" si="267"/>
        <v>-7659205.6134519745</v>
      </c>
      <c r="G448" s="13">
        <f t="shared" si="268"/>
        <v>-11369565.613451974</v>
      </c>
      <c r="H448" s="13">
        <f t="shared" si="269"/>
        <v>-11369.565613451974</v>
      </c>
      <c r="I448" s="13">
        <f t="shared" si="270"/>
        <v>-6562352.2375767911</v>
      </c>
      <c r="J448" s="12">
        <f t="shared" si="291"/>
        <v>-6562.3522375767916</v>
      </c>
      <c r="K448" s="13">
        <f t="shared" si="271"/>
        <v>13127508.86987393</v>
      </c>
      <c r="L448" s="13">
        <f t="shared" si="272"/>
        <v>4728.2822532214459</v>
      </c>
      <c r="M448" s="12">
        <f t="shared" si="273"/>
        <v>3194.3811891193186</v>
      </c>
      <c r="N448" s="13">
        <f t="shared" si="274"/>
        <v>-3486.0553473416803</v>
      </c>
      <c r="O448" s="12">
        <f t="shared" si="275"/>
        <v>74.292711016973925</v>
      </c>
      <c r="P448" s="13">
        <f t="shared" si="276"/>
        <v>3194381.1891193185</v>
      </c>
      <c r="Q448" s="13">
        <f t="shared" si="277"/>
        <v>-3486055.3473416804</v>
      </c>
      <c r="R448" s="13">
        <f t="shared" si="292"/>
        <v>4728282.2532214457</v>
      </c>
      <c r="S448" s="1">
        <f t="shared" si="278"/>
        <v>-9072292.9786653295</v>
      </c>
      <c r="T448" s="1">
        <f t="shared" si="306"/>
        <v>-8859914.4839415867</v>
      </c>
      <c r="U448" s="3">
        <f t="shared" si="279"/>
        <v>12680874.755059216</v>
      </c>
      <c r="V448" s="14">
        <f t="shared" si="310"/>
        <v>60597589547816.719</v>
      </c>
      <c r="W448" s="14">
        <f t="shared" si="280"/>
        <v>11178326533.064436</v>
      </c>
      <c r="X448" s="14">
        <f t="shared" si="281"/>
        <v>-30361770008</v>
      </c>
      <c r="Y448" s="14">
        <f t="shared" si="293"/>
        <v>-19183443474.935562</v>
      </c>
      <c r="Z448" s="12">
        <f t="shared" si="282"/>
        <v>87.529468615342324</v>
      </c>
      <c r="AA448" s="13">
        <f t="shared" si="294"/>
        <v>556696120.46987927</v>
      </c>
      <c r="AB448" s="12">
        <f t="shared" si="283"/>
        <v>18</v>
      </c>
      <c r="AC448" s="14">
        <f t="shared" si="284"/>
        <v>30927562</v>
      </c>
      <c r="AD448" s="2">
        <f t="shared" si="295"/>
        <v>0.48747798899607364</v>
      </c>
      <c r="AE448" s="3">
        <f t="shared" si="296"/>
        <v>8.5080959389821718E-3</v>
      </c>
      <c r="AF448" s="3">
        <f t="shared" si="297"/>
        <v>6377909.1519612521</v>
      </c>
      <c r="AG448" s="2">
        <f t="shared" si="298"/>
        <v>54265.17233825969</v>
      </c>
      <c r="AH448" s="2">
        <f t="shared" si="285"/>
        <v>-3.9570795937144188</v>
      </c>
      <c r="AI448" s="2">
        <f t="shared" si="286"/>
        <v>465.08456655164485</v>
      </c>
      <c r="AJ448" s="1">
        <f t="shared" si="287"/>
        <v>-17747474.765413225</v>
      </c>
      <c r="AK448" s="1">
        <f t="shared" si="288"/>
        <v>-6616617.4099150505</v>
      </c>
      <c r="AL448" s="1">
        <f t="shared" si="307"/>
        <v>18940762.563797954</v>
      </c>
      <c r="AM448" s="1">
        <f t="shared" si="308"/>
        <v>-18047705.613451973</v>
      </c>
      <c r="AN448" s="1">
        <f t="shared" si="309"/>
        <v>-6562352.2375767911</v>
      </c>
      <c r="AO448" s="2">
        <f t="shared" si="299"/>
        <v>3.9570795937144188</v>
      </c>
      <c r="AP448" s="2">
        <f t="shared" si="300"/>
        <v>-465.08456655164485</v>
      </c>
      <c r="AQ448" s="2">
        <f t="shared" si="301"/>
        <v>3194.3811891193186</v>
      </c>
      <c r="AR448" s="1">
        <f t="shared" si="302"/>
        <v>-3486.0553473416803</v>
      </c>
      <c r="AS448" s="2">
        <f t="shared" si="303"/>
        <v>3198.3382687130329</v>
      </c>
      <c r="AT448" s="2">
        <f t="shared" si="304"/>
        <v>-3951.1399138933252</v>
      </c>
      <c r="AU448" s="2">
        <f t="shared" si="305"/>
        <v>5083.3920073387253</v>
      </c>
    </row>
    <row r="449" spans="4:47" x14ac:dyDescent="0.2">
      <c r="D449" s="11">
        <f t="shared" si="289"/>
        <v>223</v>
      </c>
      <c r="E449" s="12">
        <f t="shared" si="290"/>
        <v>3.8920842319473548</v>
      </c>
      <c r="F449" s="13">
        <f t="shared" si="267"/>
        <v>-7597667.9292707536</v>
      </c>
      <c r="G449" s="13">
        <f t="shared" si="268"/>
        <v>-11308027.929270754</v>
      </c>
      <c r="H449" s="13">
        <f t="shared" si="269"/>
        <v>-11308.027929270755</v>
      </c>
      <c r="I449" s="13">
        <f t="shared" si="270"/>
        <v>-6624597.8904506788</v>
      </c>
      <c r="J449" s="12">
        <f t="shared" si="291"/>
        <v>-6624.5978904506792</v>
      </c>
      <c r="K449" s="13">
        <f t="shared" si="271"/>
        <v>13105601.58326702</v>
      </c>
      <c r="L449" s="13">
        <f t="shared" si="272"/>
        <v>4739.0039422000855</v>
      </c>
      <c r="M449" s="12">
        <f t="shared" si="273"/>
        <v>3231.9929169101729</v>
      </c>
      <c r="N449" s="13">
        <f t="shared" si="274"/>
        <v>-3465.8880751158745</v>
      </c>
      <c r="O449" s="12">
        <f t="shared" si="275"/>
        <v>74.585643683092471</v>
      </c>
      <c r="P449" s="13">
        <f t="shared" si="276"/>
        <v>3231992.9169101729</v>
      </c>
      <c r="Q449" s="13">
        <f t="shared" si="277"/>
        <v>-3465888.0751158744</v>
      </c>
      <c r="R449" s="13">
        <f t="shared" si="292"/>
        <v>4739003.9422000851</v>
      </c>
      <c r="S449" s="1">
        <f t="shared" si="278"/>
        <v>-8974439.2152171489</v>
      </c>
      <c r="T449" s="1">
        <f t="shared" si="306"/>
        <v>-8918892.4284165688</v>
      </c>
      <c r="U449" s="3">
        <f t="shared" si="279"/>
        <v>12652557.108240761</v>
      </c>
      <c r="V449" s="14">
        <f t="shared" si="310"/>
        <v>60603012612451.422</v>
      </c>
      <c r="W449" s="14">
        <f t="shared" si="280"/>
        <v>11229079182.093977</v>
      </c>
      <c r="X449" s="14">
        <f t="shared" si="281"/>
        <v>-30412522657</v>
      </c>
      <c r="Y449" s="14">
        <f t="shared" si="293"/>
        <v>-19183443474.906021</v>
      </c>
      <c r="Z449" s="12">
        <f t="shared" si="282"/>
        <v>87.580837454746813</v>
      </c>
      <c r="AA449" s="13">
        <f t="shared" si="294"/>
        <v>555768996.99187505</v>
      </c>
      <c r="AB449" s="12">
        <f t="shared" si="283"/>
        <v>18</v>
      </c>
      <c r="AC449" s="14">
        <f t="shared" si="284"/>
        <v>30876055</v>
      </c>
      <c r="AD449" s="2">
        <f t="shared" si="295"/>
        <v>0.48879056996868836</v>
      </c>
      <c r="AE449" s="3">
        <f t="shared" si="296"/>
        <v>8.5310047986533293E-3</v>
      </c>
      <c r="AF449" s="3">
        <f t="shared" si="297"/>
        <v>6377907.9071344202</v>
      </c>
      <c r="AG449" s="2">
        <f t="shared" si="298"/>
        <v>54411.282949764973</v>
      </c>
      <c r="AH449" s="2">
        <f t="shared" si="285"/>
        <v>-3.9677341497454175</v>
      </c>
      <c r="AI449" s="2">
        <f t="shared" si="286"/>
        <v>465.08447577742186</v>
      </c>
      <c r="AJ449" s="1">
        <f t="shared" si="287"/>
        <v>-17685935.836405173</v>
      </c>
      <c r="AK449" s="1">
        <f t="shared" si="288"/>
        <v>-6679009.173400444</v>
      </c>
      <c r="AL449" s="1">
        <f t="shared" si="307"/>
        <v>18905065.192900237</v>
      </c>
      <c r="AM449" s="1">
        <f t="shared" si="308"/>
        <v>-17986167.929270752</v>
      </c>
      <c r="AN449" s="1">
        <f t="shared" si="309"/>
        <v>-6624597.8904506788</v>
      </c>
      <c r="AO449" s="2">
        <f t="shared" si="299"/>
        <v>3.9677341497454175</v>
      </c>
      <c r="AP449" s="2">
        <f t="shared" si="300"/>
        <v>-465.08447577742186</v>
      </c>
      <c r="AQ449" s="2">
        <f t="shared" si="301"/>
        <v>3231.9929169101729</v>
      </c>
      <c r="AR449" s="1">
        <f t="shared" si="302"/>
        <v>-3465.8880751158745</v>
      </c>
      <c r="AS449" s="2">
        <f t="shared" si="303"/>
        <v>3235.9606510599183</v>
      </c>
      <c r="AT449" s="2">
        <f t="shared" si="304"/>
        <v>-3930.9725508932961</v>
      </c>
      <c r="AU449" s="2">
        <f t="shared" si="305"/>
        <v>5091.5603238186895</v>
      </c>
    </row>
    <row r="450" spans="4:47" x14ac:dyDescent="0.2">
      <c r="D450" s="11">
        <f t="shared" si="289"/>
        <v>223.5</v>
      </c>
      <c r="E450" s="12">
        <f t="shared" si="290"/>
        <v>3.9008108782073267</v>
      </c>
      <c r="F450" s="13">
        <f t="shared" si="267"/>
        <v>-7535551.6532611493</v>
      </c>
      <c r="G450" s="13">
        <f t="shared" si="268"/>
        <v>-11245911.653261149</v>
      </c>
      <c r="H450" s="13">
        <f t="shared" si="269"/>
        <v>-11245.91165326115</v>
      </c>
      <c r="I450" s="13">
        <f t="shared" si="270"/>
        <v>-6686339.054547037</v>
      </c>
      <c r="J450" s="12">
        <f t="shared" si="291"/>
        <v>-6686.3390545470374</v>
      </c>
      <c r="K450" s="13">
        <f t="shared" si="271"/>
        <v>13083488.02366234</v>
      </c>
      <c r="L450" s="13">
        <f t="shared" si="272"/>
        <v>4749.8383288084069</v>
      </c>
      <c r="M450" s="12">
        <f t="shared" si="273"/>
        <v>3269.5729474408413</v>
      </c>
      <c r="N450" s="13">
        <f t="shared" si="274"/>
        <v>-3445.4109901694533</v>
      </c>
      <c r="O450" s="12">
        <f t="shared" si="275"/>
        <v>74.882514572933644</v>
      </c>
      <c r="P450" s="13">
        <f t="shared" si="276"/>
        <v>3269572.9474408412</v>
      </c>
      <c r="Q450" s="13">
        <f t="shared" si="277"/>
        <v>-3445410.9901694534</v>
      </c>
      <c r="R450" s="13">
        <f t="shared" si="292"/>
        <v>4749838.3288084073</v>
      </c>
      <c r="S450" s="1">
        <f t="shared" si="278"/>
        <v>-8876220.7394071445</v>
      </c>
      <c r="T450" s="1">
        <f t="shared" si="306"/>
        <v>-8976628.4346323032</v>
      </c>
      <c r="U450" s="3">
        <f t="shared" si="279"/>
        <v>12624070.368471917</v>
      </c>
      <c r="V450" s="14">
        <f t="shared" si="310"/>
        <v>60608260894784.859</v>
      </c>
      <c r="W450" s="14">
        <f t="shared" si="280"/>
        <v>11280482074.90872</v>
      </c>
      <c r="X450" s="14">
        <f t="shared" si="281"/>
        <v>-30463925550</v>
      </c>
      <c r="Y450" s="14">
        <f t="shared" si="293"/>
        <v>-19183443475.091278</v>
      </c>
      <c r="Z450" s="12">
        <f t="shared" si="282"/>
        <v>87.632231000517592</v>
      </c>
      <c r="AA450" s="13">
        <f t="shared" si="294"/>
        <v>554833079.50159228</v>
      </c>
      <c r="AB450" s="12">
        <f t="shared" si="283"/>
        <v>18</v>
      </c>
      <c r="AC450" s="14">
        <f t="shared" si="284"/>
        <v>30824059</v>
      </c>
      <c r="AD450" s="2">
        <f t="shared" si="295"/>
        <v>0.49010315094130308</v>
      </c>
      <c r="AE450" s="3">
        <f t="shared" si="296"/>
        <v>8.553913658324485E-3</v>
      </c>
      <c r="AF450" s="3">
        <f t="shared" si="297"/>
        <v>6377906.658960361</v>
      </c>
      <c r="AG450" s="2">
        <f t="shared" si="298"/>
        <v>54557.393532714341</v>
      </c>
      <c r="AH450" s="2">
        <f t="shared" si="285"/>
        <v>-3.9783887036941903</v>
      </c>
      <c r="AI450" s="2">
        <f t="shared" si="286"/>
        <v>465.08438475911515</v>
      </c>
      <c r="AJ450" s="1">
        <f t="shared" si="287"/>
        <v>-17623818.312221512</v>
      </c>
      <c r="AK450" s="1">
        <f t="shared" si="288"/>
        <v>-6740896.4480797518</v>
      </c>
      <c r="AL450" s="1">
        <f t="shared" si="307"/>
        <v>18868986.640143886</v>
      </c>
      <c r="AM450" s="1">
        <f t="shared" si="308"/>
        <v>-17924051.653261147</v>
      </c>
      <c r="AN450" s="1">
        <f t="shared" si="309"/>
        <v>-6686339.054547037</v>
      </c>
      <c r="AO450" s="2">
        <f t="shared" si="299"/>
        <v>3.9783887036941903</v>
      </c>
      <c r="AP450" s="2">
        <f t="shared" si="300"/>
        <v>-465.08438475911515</v>
      </c>
      <c r="AQ450" s="2">
        <f t="shared" si="301"/>
        <v>3269.5729474408413</v>
      </c>
      <c r="AR450" s="1">
        <f t="shared" si="302"/>
        <v>-3445.4109901694533</v>
      </c>
      <c r="AS450" s="2">
        <f t="shared" si="303"/>
        <v>3273.5513361445355</v>
      </c>
      <c r="AT450" s="2">
        <f t="shared" si="304"/>
        <v>-3910.4953749285683</v>
      </c>
      <c r="AU450" s="2">
        <f t="shared" si="305"/>
        <v>5099.8149405357244</v>
      </c>
    </row>
    <row r="451" spans="4:47" x14ac:dyDescent="0.2">
      <c r="D451" s="11">
        <f t="shared" si="289"/>
        <v>224</v>
      </c>
      <c r="E451" s="12">
        <f t="shared" si="290"/>
        <v>3.9095375244672983</v>
      </c>
      <c r="F451" s="13">
        <f t="shared" ref="F451:F514" si="311">PRODUCT($B$4,COS(E451))</f>
        <v>-7472861.5158180771</v>
      </c>
      <c r="G451" s="13">
        <f t="shared" ref="G451:G514" si="312">F451-3710360</f>
        <v>-11183221.515818078</v>
      </c>
      <c r="H451" s="13">
        <f t="shared" ref="H451:H514" si="313" xml:space="preserve"> G451*10^-3</f>
        <v>-11183.221515818079</v>
      </c>
      <c r="I451" s="13">
        <f t="shared" ref="I451:I514" si="314">IF(D451&lt;180, PRODUCT($B$5/$B$4, SQRT($B$4-F451), SQRT($B$4+F451)), -PRODUCT($B$5/$B$4, SQRT($B$4-F451), SQRT($B$4+F451)))</f>
        <v>-6747571.0280371746</v>
      </c>
      <c r="J451" s="12">
        <f t="shared" si="291"/>
        <v>-6747.571028037175</v>
      </c>
      <c r="K451" s="13">
        <f t="shared" ref="K451:K514" si="315">SQRT(POWER(G451,2) + POWER(I451,2))</f>
        <v>13061169.865301616</v>
      </c>
      <c r="L451" s="13">
        <f t="shared" ref="L451:L514" si="316">SQRT(PRODUCT($B$12, (2/K451) - (1/($B$4))))</f>
        <v>4760.785027274138</v>
      </c>
      <c r="M451" s="12">
        <f t="shared" ref="M451:M514" si="317" xml:space="preserve"> -L451*COS((PI()/2) - E451)</f>
        <v>3307.1191691518461</v>
      </c>
      <c r="N451" s="13">
        <f t="shared" ref="N451:N514" si="318">L451*SIN((PI()/2)-E451)</f>
        <v>-3424.6221509746179</v>
      </c>
      <c r="O451" s="12">
        <f t="shared" ref="O451:O514" si="319">(L451/K451)*(180/PI())*3600</f>
        <v>75.183342025396811</v>
      </c>
      <c r="P451" s="13">
        <f t="shared" ref="P451:P514" si="320">PRODUCT($B$14,M451)</f>
        <v>3307119.1691518463</v>
      </c>
      <c r="Q451" s="13">
        <f t="shared" ref="Q451:Q514" si="321">PRODUCT($B$14,N451)</f>
        <v>-3424622.1509746178</v>
      </c>
      <c r="R451" s="13">
        <f t="shared" si="292"/>
        <v>4760785.0272741383</v>
      </c>
      <c r="S451" s="1">
        <f t="shared" ref="S451:S514" si="322" xml:space="preserve"> -PRODUCT(($B$5^4),($B$6+G451),(($B$6^2)+(G451*$B$6)-($B$4^2))) * POWER(($B$6^2)*($B$5^4) + (2)*($B$6)*($B$5^4)*(G451) + ($B$4^4)*(I451^2)+($B$5^4)*(G451^2), -1)</f>
        <v>-8777655.7629894409</v>
      </c>
      <c r="T451" s="1">
        <f t="shared" si="306"/>
        <v>-9033124.124427652</v>
      </c>
      <c r="U451" s="3">
        <f t="shared" ref="U451:U514" si="323" xml:space="preserve"> SQRT(POWER(S451,2) + POWER(T451,2))</f>
        <v>12595418.696528455</v>
      </c>
      <c r="V451" s="14">
        <f t="shared" si="310"/>
        <v>60613329614361.906</v>
      </c>
      <c r="W451" s="14">
        <f t="shared" ref="W451:W514" si="324">PRODUCT(0.5,$B$14,POWER(L451,2))</f>
        <v>11332537037.958809</v>
      </c>
      <c r="X451" s="14">
        <f t="shared" ref="X451:X514" si="325" xml:space="preserve"> - QUOTIENT(PRODUCT($B$11,$B$9,$B$14),K451)</f>
        <v>-30515980513</v>
      </c>
      <c r="Y451" s="14">
        <f t="shared" si="293"/>
        <v>-19183443475.041191</v>
      </c>
      <c r="Z451" s="12">
        <f t="shared" ref="Z451:Z514" si="326">SQRT(POWER(G452-G451,2) + POWER(I452-I451,2)) *10^-3</f>
        <v>87.683633568020554</v>
      </c>
      <c r="AA451" s="13">
        <f t="shared" si="294"/>
        <v>553888439.2727226</v>
      </c>
      <c r="AB451" s="12">
        <f t="shared" ref="AB451:AB514" si="327">QUOTIENT(Z451*10^3,L451)</f>
        <v>18</v>
      </c>
      <c r="AC451" s="14">
        <f t="shared" ref="AC451:AC514" si="328">QUOTIENT(AA451,AB451)</f>
        <v>30771579</v>
      </c>
      <c r="AD451" s="2">
        <f t="shared" si="295"/>
        <v>0.4914157319139178</v>
      </c>
      <c r="AE451" s="3">
        <f t="shared" si="296"/>
        <v>8.5768225179956407E-3</v>
      </c>
      <c r="AF451" s="3">
        <f t="shared" si="297"/>
        <v>6377905.4074390754</v>
      </c>
      <c r="AG451" s="2">
        <f t="shared" si="298"/>
        <v>54703.50408703112</v>
      </c>
      <c r="AH451" s="2">
        <f t="shared" ref="AH451:AH514" si="329">-($B$10*$B$8)*COS((PI()/2-AE451))</f>
        <v>-3.9890432555549387</v>
      </c>
      <c r="AI451" s="2">
        <f t="shared" ref="AI451:AI514" si="330" xml:space="preserve"> ($B$10*$B$8)*SIN((PI()/2) - AE451)</f>
        <v>465.08429349672485</v>
      </c>
      <c r="AJ451" s="1">
        <f t="shared" ref="AJ451:AJ514" si="331" xml:space="preserve"> G451 - AF451</f>
        <v>-17561126.923257153</v>
      </c>
      <c r="AK451" s="1">
        <f t="shared" ref="AK451:AK514" si="332" xml:space="preserve"> I451 - AG451</f>
        <v>-6802274.5321242055</v>
      </c>
      <c r="AL451" s="1">
        <f t="shared" si="307"/>
        <v>18832528.179326661</v>
      </c>
      <c r="AM451" s="1">
        <f t="shared" si="308"/>
        <v>-17861361.515818078</v>
      </c>
      <c r="AN451" s="1">
        <f t="shared" si="309"/>
        <v>-6747571.0280371746</v>
      </c>
      <c r="AO451" s="2">
        <f t="shared" si="299"/>
        <v>3.9890432555549387</v>
      </c>
      <c r="AP451" s="2">
        <f t="shared" si="300"/>
        <v>-465.08429349672485</v>
      </c>
      <c r="AQ451" s="2">
        <f t="shared" si="301"/>
        <v>3307.1191691518461</v>
      </c>
      <c r="AR451" s="1">
        <f t="shared" si="302"/>
        <v>-3424.6221509746179</v>
      </c>
      <c r="AS451" s="2">
        <f t="shared" si="303"/>
        <v>3311.108212407401</v>
      </c>
      <c r="AT451" s="2">
        <f t="shared" si="304"/>
        <v>-3889.7064444713428</v>
      </c>
      <c r="AU451" s="2">
        <f t="shared" si="305"/>
        <v>5108.1556180713242</v>
      </c>
    </row>
    <row r="452" spans="4:47" x14ac:dyDescent="0.2">
      <c r="D452" s="11">
        <f t="shared" ref="D452:D515" si="333">IF(D451&gt;360, 360 - D451+$B$3, D451+$B$3)</f>
        <v>224.5</v>
      </c>
      <c r="E452" s="12">
        <f t="shared" ref="E452:E515" si="334">PRODUCT(D452, PI()/180)</f>
        <v>3.9182641707272698</v>
      </c>
      <c r="F452" s="13">
        <f t="shared" si="311"/>
        <v>-7409602.2910382152</v>
      </c>
      <c r="G452" s="13">
        <f t="shared" si="312"/>
        <v>-11119962.291038215</v>
      </c>
      <c r="H452" s="13">
        <f t="shared" si="313"/>
        <v>-11119.962291038215</v>
      </c>
      <c r="I452" s="13">
        <f t="shared" si="314"/>
        <v>-6808289.1478692451</v>
      </c>
      <c r="J452" s="12">
        <f t="shared" ref="J452:J515" si="335">I452*10^-3</f>
        <v>-6808.2891478692454</v>
      </c>
      <c r="K452" s="13">
        <f t="shared" si="315"/>
        <v>13038648.797904866</v>
      </c>
      <c r="L452" s="13">
        <f t="shared" si="316"/>
        <v>4771.8436497179819</v>
      </c>
      <c r="M452" s="12">
        <f t="shared" si="317"/>
        <v>3344.6294218777462</v>
      </c>
      <c r="N452" s="13">
        <f t="shared" si="318"/>
        <v>-3403.5196264548795</v>
      </c>
      <c r="O452" s="12">
        <f t="shared" si="319"/>
        <v>75.488144600433941</v>
      </c>
      <c r="P452" s="13">
        <f t="shared" si="320"/>
        <v>3344629.421877746</v>
      </c>
      <c r="Q452" s="13">
        <f t="shared" si="321"/>
        <v>-3403519.6264548795</v>
      </c>
      <c r="R452" s="13">
        <f t="shared" ref="R452:R515" si="336">SQRT(POWER(P452,2) + POWER(Q452,2))</f>
        <v>4771843.6497179819</v>
      </c>
      <c r="S452" s="1">
        <f t="shared" si="322"/>
        <v>-8678762.3293305188</v>
      </c>
      <c r="T452" s="1">
        <f t="shared" si="306"/>
        <v>-9088381.4128517509</v>
      </c>
      <c r="U452" s="3">
        <f t="shared" si="323"/>
        <v>12566606.235355498</v>
      </c>
      <c r="V452" s="14">
        <f t="shared" si="310"/>
        <v>60618214099601.18</v>
      </c>
      <c r="W452" s="14">
        <f t="shared" si="324"/>
        <v>11385245908.676914</v>
      </c>
      <c r="X452" s="14">
        <f t="shared" si="325"/>
        <v>-30568689384</v>
      </c>
      <c r="Y452" s="14">
        <f t="shared" ref="Y452:Y515" si="337">X452+W452</f>
        <v>-19183443475.323086</v>
      </c>
      <c r="Z452" s="12">
        <f t="shared" si="326"/>
        <v>87.735029497425813</v>
      </c>
      <c r="AA452" s="13">
        <f t="shared" ref="AA452:AA515" si="338">0.5*ABS(PRODUCT(G452,I451-I452) + PRODUCT(I452,G452-G451)) *10^-3</f>
        <v>552935148.2433629</v>
      </c>
      <c r="AB452" s="12">
        <f t="shared" si="327"/>
        <v>18</v>
      </c>
      <c r="AC452" s="14">
        <f t="shared" si="328"/>
        <v>30718619</v>
      </c>
      <c r="AD452" s="2">
        <f t="shared" ref="AD452:AD515" si="339" xml:space="preserve"> AD451 + $B$10 *AB452</f>
        <v>0.49272831288653252</v>
      </c>
      <c r="AE452" s="3">
        <f t="shared" ref="AE452:AE515" si="340" xml:space="preserve"> (PI()/180) * AD452</f>
        <v>8.5997313776667982E-3</v>
      </c>
      <c r="AF452" s="3">
        <f t="shared" ref="AF452:AF515" si="341">($B$8)*COS(AE452)</f>
        <v>6377904.1525705643</v>
      </c>
      <c r="AG452" s="2">
        <f t="shared" ref="AG452:AG515" si="342" xml:space="preserve"> ($B$8)*SIN(AE452)</f>
        <v>54849.614612638637</v>
      </c>
      <c r="AH452" s="2">
        <f t="shared" si="329"/>
        <v>-3.9996978053222767</v>
      </c>
      <c r="AI452" s="2">
        <f t="shared" si="330"/>
        <v>465.0842019902509</v>
      </c>
      <c r="AJ452" s="1">
        <f t="shared" si="331"/>
        <v>-17497866.443608779</v>
      </c>
      <c r="AK452" s="1">
        <f t="shared" si="332"/>
        <v>-6863138.7624818841</v>
      </c>
      <c r="AL452" s="1">
        <f t="shared" si="307"/>
        <v>18795691.095340215</v>
      </c>
      <c r="AM452" s="1">
        <f t="shared" si="308"/>
        <v>-17798102.291038215</v>
      </c>
      <c r="AN452" s="1">
        <f t="shared" si="309"/>
        <v>-6808289.1478692451</v>
      </c>
      <c r="AO452" s="2">
        <f t="shared" ref="AO452:AO515" si="343" xml:space="preserve"> -AH452</f>
        <v>3.9996978053222767</v>
      </c>
      <c r="AP452" s="2">
        <f t="shared" ref="AP452:AP515" si="344" xml:space="preserve"> -AI452</f>
        <v>-465.0842019902509</v>
      </c>
      <c r="AQ452" s="2">
        <f t="shared" ref="AQ452:AQ515" si="345">M452</f>
        <v>3344.6294218777462</v>
      </c>
      <c r="AR452" s="1">
        <f t="shared" ref="AR452:AR515" si="346">N452</f>
        <v>-3403.5196264548795</v>
      </c>
      <c r="AS452" s="2">
        <f t="shared" ref="AS452:AS515" si="347" xml:space="preserve"> AO452+AQ452</f>
        <v>3348.6291196830684</v>
      </c>
      <c r="AT452" s="2">
        <f t="shared" ref="AT452:AT515" si="348">AP452+AR452</f>
        <v>-3868.6038284451306</v>
      </c>
      <c r="AU452" s="2">
        <f t="shared" ref="AU452:AU515" si="349">SQRT(POWER(AS452,2)+POWER(AT452,2))</f>
        <v>5116.5821172585247</v>
      </c>
    </row>
    <row r="453" spans="4:47" x14ac:dyDescent="0.2">
      <c r="D453" s="11">
        <f t="shared" si="333"/>
        <v>225</v>
      </c>
      <c r="E453" s="12">
        <f t="shared" si="334"/>
        <v>3.9269908169872414</v>
      </c>
      <c r="F453" s="13">
        <f t="shared" si="311"/>
        <v>-7345778.7963564508</v>
      </c>
      <c r="G453" s="13">
        <f t="shared" si="312"/>
        <v>-11056138.796356451</v>
      </c>
      <c r="H453" s="13">
        <f t="shared" si="313"/>
        <v>-11056.13879635645</v>
      </c>
      <c r="I453" s="13">
        <f t="shared" si="314"/>
        <v>-6868488.7901233397</v>
      </c>
      <c r="J453" s="12">
        <f t="shared" si="335"/>
        <v>-6868.4887901233396</v>
      </c>
      <c r="K453" s="13">
        <f t="shared" si="315"/>
        <v>13015926.526542328</v>
      </c>
      <c r="L453" s="13">
        <f t="shared" si="316"/>
        <v>4783.013806169507</v>
      </c>
      <c r="M453" s="12">
        <f t="shared" si="317"/>
        <v>3382.1014968513373</v>
      </c>
      <c r="N453" s="13">
        <f t="shared" si="318"/>
        <v>-3382.1014968513377</v>
      </c>
      <c r="O453" s="12">
        <f t="shared" si="319"/>
        <v>75.796941077910432</v>
      </c>
      <c r="P453" s="13">
        <f t="shared" si="320"/>
        <v>3382101.4968513371</v>
      </c>
      <c r="Q453" s="13">
        <f t="shared" si="321"/>
        <v>-3382101.4968513376</v>
      </c>
      <c r="R453" s="13">
        <f t="shared" si="336"/>
        <v>4783013.8061695071</v>
      </c>
      <c r="S453" s="1">
        <f t="shared" si="322"/>
        <v>-8579558.308876846</v>
      </c>
      <c r="T453" s="1">
        <f t="shared" ref="T453:T516" si="350" xml:space="preserve"> (S453)*($B$4^2)*(I453)*POWER(($B$5^2)*(G453+$B$6), -1)</f>
        <v>-9142402.5017187484</v>
      </c>
      <c r="U453" s="3">
        <f t="shared" si="323"/>
        <v>12537637.109074857</v>
      </c>
      <c r="V453" s="14">
        <f t="shared" si="310"/>
        <v>60622909790736.078</v>
      </c>
      <c r="W453" s="14">
        <f t="shared" si="324"/>
        <v>11438610535.004057</v>
      </c>
      <c r="X453" s="14">
        <f t="shared" si="325"/>
        <v>-30622054010</v>
      </c>
      <c r="Y453" s="14">
        <f t="shared" si="337"/>
        <v>-19183443474.995941</v>
      </c>
      <c r="Z453" s="12">
        <f t="shared" si="326"/>
        <v>87.786403158453879</v>
      </c>
      <c r="AA453" s="13">
        <f t="shared" si="338"/>
        <v>551973279.01023483</v>
      </c>
      <c r="AB453" s="12">
        <f t="shared" si="327"/>
        <v>18</v>
      </c>
      <c r="AC453" s="14">
        <f t="shared" si="328"/>
        <v>30665182</v>
      </c>
      <c r="AD453" s="2">
        <f t="shared" si="339"/>
        <v>0.49404089385914723</v>
      </c>
      <c r="AE453" s="3">
        <f t="shared" si="340"/>
        <v>8.622640237337954E-3</v>
      </c>
      <c r="AF453" s="3">
        <f t="shared" si="341"/>
        <v>6377902.8943548268</v>
      </c>
      <c r="AG453" s="2">
        <f t="shared" si="342"/>
        <v>54995.725109460203</v>
      </c>
      <c r="AH453" s="2">
        <f t="shared" si="329"/>
        <v>-4.0103523529904068</v>
      </c>
      <c r="AI453" s="2">
        <f t="shared" si="330"/>
        <v>465.08411023969336</v>
      </c>
      <c r="AJ453" s="1">
        <f t="shared" si="331"/>
        <v>-17434041.690711278</v>
      </c>
      <c r="AK453" s="1">
        <f t="shared" si="332"/>
        <v>-6923484.5152327996</v>
      </c>
      <c r="AL453" s="1">
        <f t="shared" ref="AL453:AL516" si="351" xml:space="preserve"> SQRT(POWER(AJ453,2) + POWER(AK453,2))</f>
        <v>18758476.684052128</v>
      </c>
      <c r="AM453" s="1">
        <f t="shared" si="308"/>
        <v>-17734278.796356451</v>
      </c>
      <c r="AN453" s="1">
        <f t="shared" si="309"/>
        <v>-6868488.7901233397</v>
      </c>
      <c r="AO453" s="2">
        <f t="shared" si="343"/>
        <v>4.0103523529904068</v>
      </c>
      <c r="AP453" s="2">
        <f t="shared" si="344"/>
        <v>-465.08411023969336</v>
      </c>
      <c r="AQ453" s="2">
        <f t="shared" si="345"/>
        <v>3382.1014968513373</v>
      </c>
      <c r="AR453" s="1">
        <f t="shared" si="346"/>
        <v>-3382.1014968513377</v>
      </c>
      <c r="AS453" s="2">
        <f t="shared" si="347"/>
        <v>3386.1118492043279</v>
      </c>
      <c r="AT453" s="2">
        <f t="shared" si="348"/>
        <v>-3847.1856070910312</v>
      </c>
      <c r="AU453" s="2">
        <f t="shared" si="349"/>
        <v>5125.0941992055459</v>
      </c>
    </row>
    <row r="454" spans="4:47" x14ac:dyDescent="0.2">
      <c r="D454" s="11">
        <f t="shared" si="333"/>
        <v>225.5</v>
      </c>
      <c r="E454" s="12">
        <f t="shared" si="334"/>
        <v>3.9357174632472129</v>
      </c>
      <c r="F454" s="13">
        <f t="shared" si="311"/>
        <v>-7281395.892179003</v>
      </c>
      <c r="G454" s="13">
        <f t="shared" si="312"/>
        <v>-10991755.892179003</v>
      </c>
      <c r="H454" s="13">
        <f t="shared" si="313"/>
        <v>-10991.755892179002</v>
      </c>
      <c r="I454" s="13">
        <f t="shared" si="314"/>
        <v>-6928165.3703636331</v>
      </c>
      <c r="J454" s="12">
        <f t="shared" si="335"/>
        <v>-6928.165370363633</v>
      </c>
      <c r="K454" s="13">
        <f t="shared" si="315"/>
        <v>12993004.771505231</v>
      </c>
      <c r="L454" s="13">
        <f t="shared" si="316"/>
        <v>4794.295104580543</v>
      </c>
      <c r="M454" s="12">
        <f t="shared" si="317"/>
        <v>3419.5331367197655</v>
      </c>
      <c r="N454" s="13">
        <f t="shared" si="318"/>
        <v>-3360.3658545879257</v>
      </c>
      <c r="O454" s="12">
        <f t="shared" si="319"/>
        <v>76.109750456371572</v>
      </c>
      <c r="P454" s="13">
        <f t="shared" si="320"/>
        <v>3419533.1367197656</v>
      </c>
      <c r="Q454" s="13">
        <f t="shared" si="321"/>
        <v>-3360365.8545879256</v>
      </c>
      <c r="R454" s="13">
        <f t="shared" si="336"/>
        <v>4794295.104580543</v>
      </c>
      <c r="S454" s="1">
        <f t="shared" si="322"/>
        <v>-8480061.3948387001</v>
      </c>
      <c r="T454" s="1">
        <f t="shared" si="350"/>
        <v>-9195189.873123806</v>
      </c>
      <c r="U454" s="3">
        <f t="shared" si="323"/>
        <v>12508515.4220248</v>
      </c>
      <c r="V454" s="14">
        <f t="shared" si="310"/>
        <v>60627412242676.773</v>
      </c>
      <c r="W454" s="14">
        <f t="shared" si="324"/>
        <v>11492632774.902479</v>
      </c>
      <c r="X454" s="14">
        <f t="shared" si="325"/>
        <v>-30676076250</v>
      </c>
      <c r="Y454" s="14">
        <f t="shared" si="337"/>
        <v>-19183443475.097519</v>
      </c>
      <c r="Z454" s="12">
        <f t="shared" si="326"/>
        <v>87.837738954979855</v>
      </c>
      <c r="AA454" s="13">
        <f t="shared" si="338"/>
        <v>551002904.82348597</v>
      </c>
      <c r="AB454" s="12">
        <f t="shared" si="327"/>
        <v>18</v>
      </c>
      <c r="AC454" s="14">
        <f t="shared" si="328"/>
        <v>30611272</v>
      </c>
      <c r="AD454" s="2">
        <f t="shared" si="339"/>
        <v>0.49535347483176195</v>
      </c>
      <c r="AE454" s="3">
        <f t="shared" si="340"/>
        <v>8.6455490970091097E-3</v>
      </c>
      <c r="AF454" s="3">
        <f t="shared" si="341"/>
        <v>6377901.6327918665</v>
      </c>
      <c r="AG454" s="2">
        <f t="shared" si="342"/>
        <v>55141.835577419144</v>
      </c>
      <c r="AH454" s="2">
        <f t="shared" si="329"/>
        <v>-4.021006898553944</v>
      </c>
      <c r="AI454" s="2">
        <f t="shared" si="330"/>
        <v>465.08401824505233</v>
      </c>
      <c r="AJ454" s="1">
        <f t="shared" si="331"/>
        <v>-17369657.52497087</v>
      </c>
      <c r="AK454" s="1">
        <f t="shared" si="332"/>
        <v>-6983307.2059410522</v>
      </c>
      <c r="AL454" s="1">
        <f t="shared" si="351"/>
        <v>18720886.252187032</v>
      </c>
      <c r="AM454" s="1">
        <f t="shared" si="308"/>
        <v>-17669895.892179005</v>
      </c>
      <c r="AN454" s="1">
        <f t="shared" si="309"/>
        <v>-6928165.3703636331</v>
      </c>
      <c r="AO454" s="2">
        <f t="shared" si="343"/>
        <v>4.021006898553944</v>
      </c>
      <c r="AP454" s="2">
        <f t="shared" si="344"/>
        <v>-465.08401824505233</v>
      </c>
      <c r="AQ454" s="2">
        <f t="shared" si="345"/>
        <v>3419.5331367197655</v>
      </c>
      <c r="AR454" s="1">
        <f t="shared" si="346"/>
        <v>-3360.3658545879257</v>
      </c>
      <c r="AS454" s="2">
        <f t="shared" si="347"/>
        <v>3423.5541436183194</v>
      </c>
      <c r="AT454" s="2">
        <f t="shared" si="348"/>
        <v>-3825.4498728329781</v>
      </c>
      <c r="AU454" s="2">
        <f t="shared" si="349"/>
        <v>5133.6916253164263</v>
      </c>
    </row>
    <row r="455" spans="4:47" x14ac:dyDescent="0.2">
      <c r="D455" s="11">
        <f t="shared" si="333"/>
        <v>226</v>
      </c>
      <c r="E455" s="12">
        <f t="shared" si="334"/>
        <v>3.9444441095071849</v>
      </c>
      <c r="F455" s="13">
        <f t="shared" si="311"/>
        <v>-7216458.4815132925</v>
      </c>
      <c r="G455" s="13">
        <f t="shared" si="312"/>
        <v>-10926818.481513292</v>
      </c>
      <c r="H455" s="13">
        <f t="shared" si="313"/>
        <v>-10926.818481513292</v>
      </c>
      <c r="I455" s="13">
        <f t="shared" si="314"/>
        <v>-6987314.3439874919</v>
      </c>
      <c r="J455" s="12">
        <f t="shared" si="335"/>
        <v>-6987.3143439874921</v>
      </c>
      <c r="K455" s="13">
        <f t="shared" si="315"/>
        <v>12969885.268175419</v>
      </c>
      <c r="L455" s="13">
        <f t="shared" si="316"/>
        <v>4805.6871508360136</v>
      </c>
      <c r="M455" s="12">
        <f t="shared" si="317"/>
        <v>3456.9220355723996</v>
      </c>
      <c r="N455" s="13">
        <f t="shared" si="318"/>
        <v>-3338.3108051354861</v>
      </c>
      <c r="O455" s="12">
        <f t="shared" si="319"/>
        <v>76.426591951711032</v>
      </c>
      <c r="P455" s="13">
        <f t="shared" si="320"/>
        <v>3456922.0355723999</v>
      </c>
      <c r="Q455" s="13">
        <f t="shared" si="321"/>
        <v>-3338310.8051354862</v>
      </c>
      <c r="R455" s="13">
        <f t="shared" si="336"/>
        <v>4805687.1508360133</v>
      </c>
      <c r="S455" s="1">
        <f t="shared" si="322"/>
        <v>-8380289.0990884565</v>
      </c>
      <c r="T455" s="1">
        <f t="shared" si="350"/>
        <v>-9246746.2829271816</v>
      </c>
      <c r="U455" s="3">
        <f t="shared" si="323"/>
        <v>12479245.25783224</v>
      </c>
      <c r="V455" s="14">
        <f t="shared" si="310"/>
        <v>60631717127791.414</v>
      </c>
      <c r="W455" s="14">
        <f t="shared" si="324"/>
        <v>11547314495.855181</v>
      </c>
      <c r="X455" s="14">
        <f t="shared" si="325"/>
        <v>-30730757971</v>
      </c>
      <c r="Y455" s="14">
        <f t="shared" si="337"/>
        <v>-19183443475.144821</v>
      </c>
      <c r="Z455" s="12">
        <f t="shared" si="326"/>
        <v>87.889021329655421</v>
      </c>
      <c r="AA455" s="13">
        <f t="shared" si="338"/>
        <v>550024099.58082688</v>
      </c>
      <c r="AB455" s="12">
        <f t="shared" si="327"/>
        <v>18</v>
      </c>
      <c r="AC455" s="14">
        <f t="shared" si="328"/>
        <v>30556894</v>
      </c>
      <c r="AD455" s="2">
        <f t="shared" si="339"/>
        <v>0.49666605580437667</v>
      </c>
      <c r="AE455" s="3">
        <f t="shared" si="340"/>
        <v>8.6684579566802672E-3</v>
      </c>
      <c r="AF455" s="3">
        <f t="shared" si="341"/>
        <v>6377900.3678816818</v>
      </c>
      <c r="AG455" s="2">
        <f t="shared" si="342"/>
        <v>55287.946016438786</v>
      </c>
      <c r="AH455" s="2">
        <f t="shared" si="329"/>
        <v>-4.0316614420070893</v>
      </c>
      <c r="AI455" s="2">
        <f t="shared" si="330"/>
        <v>465.08392600632783</v>
      </c>
      <c r="AJ455" s="1">
        <f t="shared" si="331"/>
        <v>-17304718.849394973</v>
      </c>
      <c r="AK455" s="1">
        <f t="shared" si="332"/>
        <v>-7042602.2900039311</v>
      </c>
      <c r="AL455" s="1">
        <f t="shared" si="351"/>
        <v>18682921.117206868</v>
      </c>
      <c r="AM455" s="1">
        <f t="shared" si="308"/>
        <v>-17604958.481513292</v>
      </c>
      <c r="AN455" s="1">
        <f t="shared" si="309"/>
        <v>-6987314.3439874919</v>
      </c>
      <c r="AO455" s="2">
        <f t="shared" si="343"/>
        <v>4.0316614420070893</v>
      </c>
      <c r="AP455" s="2">
        <f t="shared" si="344"/>
        <v>-465.08392600632783</v>
      </c>
      <c r="AQ455" s="2">
        <f t="shared" si="345"/>
        <v>3456.9220355723996</v>
      </c>
      <c r="AR455" s="1">
        <f t="shared" si="346"/>
        <v>-3338.3108051354861</v>
      </c>
      <c r="AS455" s="2">
        <f t="shared" si="347"/>
        <v>3460.9536970144068</v>
      </c>
      <c r="AT455" s="2">
        <f t="shared" si="348"/>
        <v>-3803.3947311418142</v>
      </c>
      <c r="AU455" s="2">
        <f t="shared" si="349"/>
        <v>5142.3741573085681</v>
      </c>
    </row>
    <row r="456" spans="4:47" x14ac:dyDescent="0.2">
      <c r="D456" s="11">
        <f t="shared" si="333"/>
        <v>226.5</v>
      </c>
      <c r="E456" s="12">
        <f t="shared" si="334"/>
        <v>3.9531707557671565</v>
      </c>
      <c r="F456" s="13">
        <f t="shared" si="311"/>
        <v>-7150971.5095945634</v>
      </c>
      <c r="G456" s="13">
        <f t="shared" si="312"/>
        <v>-10861331.509594563</v>
      </c>
      <c r="H456" s="13">
        <f t="shared" si="313"/>
        <v>-10861.331509594564</v>
      </c>
      <c r="I456" s="13">
        <f t="shared" si="314"/>
        <v>-7045931.2065715669</v>
      </c>
      <c r="J456" s="12">
        <f t="shared" si="335"/>
        <v>-7045.9312065715667</v>
      </c>
      <c r="K456" s="13">
        <f t="shared" si="315"/>
        <v>12946569.766893884</v>
      </c>
      <c r="L456" s="13">
        <f t="shared" si="316"/>
        <v>4817.1895487621614</v>
      </c>
      <c r="M456" s="12">
        <f t="shared" si="317"/>
        <v>3494.2658389803187</v>
      </c>
      <c r="N456" s="13">
        <f t="shared" si="318"/>
        <v>-3315.9344678745633</v>
      </c>
      <c r="O456" s="12">
        <f t="shared" si="319"/>
        <v>76.747484995738077</v>
      </c>
      <c r="P456" s="13">
        <f t="shared" si="320"/>
        <v>3494265.8389803185</v>
      </c>
      <c r="Q456" s="13">
        <f t="shared" si="321"/>
        <v>-3315934.4678745633</v>
      </c>
      <c r="R456" s="13">
        <f t="shared" si="336"/>
        <v>4817189.5487621613</v>
      </c>
      <c r="S456" s="1">
        <f t="shared" si="322"/>
        <v>-8280258.7482712464</v>
      </c>
      <c r="T456" s="1">
        <f t="shared" si="350"/>
        <v>-9297074.7542132102</v>
      </c>
      <c r="U456" s="3">
        <f t="shared" si="323"/>
        <v>12449830.678517323</v>
      </c>
      <c r="V456" s="14">
        <f t="shared" si="310"/>
        <v>60635820238605.078</v>
      </c>
      <c r="W456" s="14">
        <f t="shared" si="324"/>
        <v>11602657574.351698</v>
      </c>
      <c r="X456" s="14">
        <f t="shared" si="325"/>
        <v>-30786101050</v>
      </c>
      <c r="Y456" s="14">
        <f t="shared" si="337"/>
        <v>-19183443475.6483</v>
      </c>
      <c r="Z456" s="12">
        <f t="shared" si="326"/>
        <v>87.940234768498883</v>
      </c>
      <c r="AA456" s="13">
        <f t="shared" si="338"/>
        <v>549036937.8220154</v>
      </c>
      <c r="AB456" s="12">
        <f t="shared" si="327"/>
        <v>18</v>
      </c>
      <c r="AC456" s="14">
        <f t="shared" si="328"/>
        <v>30502052</v>
      </c>
      <c r="AD456" s="2">
        <f t="shared" si="339"/>
        <v>0.49797863677699139</v>
      </c>
      <c r="AE456" s="3">
        <f t="shared" si="340"/>
        <v>8.6913668163514229E-3</v>
      </c>
      <c r="AF456" s="3">
        <f t="shared" si="341"/>
        <v>6377899.0996242734</v>
      </c>
      <c r="AG456" s="2">
        <f t="shared" si="342"/>
        <v>55434.056426442417</v>
      </c>
      <c r="AH456" s="2">
        <f t="shared" si="329"/>
        <v>-4.0423159833444586</v>
      </c>
      <c r="AI456" s="2">
        <f t="shared" si="330"/>
        <v>465.0838335235199</v>
      </c>
      <c r="AJ456" s="1">
        <f t="shared" si="331"/>
        <v>-17239230.609218836</v>
      </c>
      <c r="AK456" s="1">
        <f t="shared" si="332"/>
        <v>-7101365.2629980091</v>
      </c>
      <c r="AL456" s="1">
        <f t="shared" si="351"/>
        <v>18644582.607190281</v>
      </c>
      <c r="AM456" s="1">
        <f t="shared" si="308"/>
        <v>-17539471.509594563</v>
      </c>
      <c r="AN456" s="1">
        <f t="shared" si="309"/>
        <v>-7045931.2065715669</v>
      </c>
      <c r="AO456" s="2">
        <f t="shared" si="343"/>
        <v>4.0423159833444586</v>
      </c>
      <c r="AP456" s="2">
        <f t="shared" si="344"/>
        <v>-465.0838335235199</v>
      </c>
      <c r="AQ456" s="2">
        <f t="shared" si="345"/>
        <v>3494.2658389803187</v>
      </c>
      <c r="AR456" s="1">
        <f t="shared" si="346"/>
        <v>-3315.9344678745633</v>
      </c>
      <c r="AS456" s="2">
        <f t="shared" si="347"/>
        <v>3498.3081549636631</v>
      </c>
      <c r="AT456" s="2">
        <f t="shared" si="348"/>
        <v>-3781.0183013980832</v>
      </c>
      <c r="AU456" s="2">
        <f t="shared" si="349"/>
        <v>5151.1415572271471</v>
      </c>
    </row>
    <row r="457" spans="4:47" x14ac:dyDescent="0.2">
      <c r="D457" s="11">
        <f t="shared" si="333"/>
        <v>227</v>
      </c>
      <c r="E457" s="12">
        <f t="shared" si="334"/>
        <v>3.961897402027128</v>
      </c>
      <c r="F457" s="13">
        <f t="shared" si="311"/>
        <v>-7084939.9635092663</v>
      </c>
      <c r="G457" s="13">
        <f t="shared" si="312"/>
        <v>-10795299.963509265</v>
      </c>
      <c r="H457" s="13">
        <f t="shared" si="313"/>
        <v>-10795.299963509266</v>
      </c>
      <c r="I457" s="13">
        <f t="shared" si="314"/>
        <v>-7104011.4942148272</v>
      </c>
      <c r="J457" s="12">
        <f t="shared" si="335"/>
        <v>-7104.0114942148275</v>
      </c>
      <c r="K457" s="13">
        <f t="shared" si="315"/>
        <v>12923060.032828121</v>
      </c>
      <c r="L457" s="13">
        <f t="shared" si="316"/>
        <v>4828.8019001321945</v>
      </c>
      <c r="M457" s="12">
        <f t="shared" si="317"/>
        <v>3531.5621440473642</v>
      </c>
      <c r="N457" s="13">
        <f t="shared" si="318"/>
        <v>-3293.2349769568336</v>
      </c>
      <c r="O457" s="12">
        <f t="shared" si="319"/>
        <v>77.072449234642121</v>
      </c>
      <c r="P457" s="13">
        <f t="shared" si="320"/>
        <v>3531562.1440473641</v>
      </c>
      <c r="Q457" s="13">
        <f t="shared" si="321"/>
        <v>-3293234.9769568336</v>
      </c>
      <c r="R457" s="13">
        <f t="shared" si="336"/>
        <v>4828801.9001321942</v>
      </c>
      <c r="S457" s="1">
        <f t="shared" si="322"/>
        <v>-8179987.4801256927</v>
      </c>
      <c r="T457" s="1">
        <f t="shared" si="350"/>
        <v>-9346178.5707306024</v>
      </c>
      <c r="U457" s="3">
        <f t="shared" si="323"/>
        <v>12420275.723630173</v>
      </c>
      <c r="V457" s="14">
        <f t="shared" si="310"/>
        <v>60639717490415.969</v>
      </c>
      <c r="W457" s="14">
        <f t="shared" si="324"/>
        <v>11658663895.360146</v>
      </c>
      <c r="X457" s="14">
        <f t="shared" si="325"/>
        <v>-30842107371</v>
      </c>
      <c r="Y457" s="14">
        <f t="shared" si="337"/>
        <v>-19183443475.639854</v>
      </c>
      <c r="Z457" s="12">
        <f t="shared" si="326"/>
        <v>87.991363805370057</v>
      </c>
      <c r="AA457" s="13">
        <f t="shared" si="338"/>
        <v>548041494.72331464</v>
      </c>
      <c r="AB457" s="12">
        <f t="shared" si="327"/>
        <v>18</v>
      </c>
      <c r="AC457" s="14">
        <f t="shared" si="328"/>
        <v>30446749</v>
      </c>
      <c r="AD457" s="2">
        <f t="shared" si="339"/>
        <v>0.49929121774960611</v>
      </c>
      <c r="AE457" s="3">
        <f t="shared" si="340"/>
        <v>8.7142756760225787E-3</v>
      </c>
      <c r="AF457" s="3">
        <f t="shared" si="341"/>
        <v>6377897.8280196423</v>
      </c>
      <c r="AG457" s="2">
        <f t="shared" si="342"/>
        <v>55580.166807353395</v>
      </c>
      <c r="AH457" s="2">
        <f t="shared" si="329"/>
        <v>-4.0529705225602521</v>
      </c>
      <c r="AI457" s="2">
        <f t="shared" si="330"/>
        <v>465.0837407966286</v>
      </c>
      <c r="AJ457" s="1">
        <f t="shared" si="331"/>
        <v>-17173197.791528907</v>
      </c>
      <c r="AK457" s="1">
        <f t="shared" si="332"/>
        <v>-7159591.6610221807</v>
      </c>
      <c r="AL457" s="1">
        <f t="shared" si="351"/>
        <v>18605872.060711149</v>
      </c>
      <c r="AM457" s="1">
        <f t="shared" si="308"/>
        <v>-17473439.963509265</v>
      </c>
      <c r="AN457" s="1">
        <f t="shared" si="309"/>
        <v>-7104011.4942148272</v>
      </c>
      <c r="AO457" s="2">
        <f t="shared" si="343"/>
        <v>4.0529705225602521</v>
      </c>
      <c r="AP457" s="2">
        <f t="shared" si="344"/>
        <v>-465.0837407966286</v>
      </c>
      <c r="AQ457" s="2">
        <f t="shared" si="345"/>
        <v>3531.5621440473642</v>
      </c>
      <c r="AR457" s="1">
        <f t="shared" si="346"/>
        <v>-3293.2349769568336</v>
      </c>
      <c r="AS457" s="2">
        <f t="shared" si="347"/>
        <v>3535.6151145699246</v>
      </c>
      <c r="AT457" s="2">
        <f t="shared" si="348"/>
        <v>-3758.3187177534624</v>
      </c>
      <c r="AU457" s="2">
        <f t="shared" si="349"/>
        <v>5159.9935874564153</v>
      </c>
    </row>
    <row r="458" spans="4:47" x14ac:dyDescent="0.2">
      <c r="D458" s="11">
        <f t="shared" si="333"/>
        <v>227.5</v>
      </c>
      <c r="E458" s="12">
        <f t="shared" si="334"/>
        <v>3.9706240482870996</v>
      </c>
      <c r="F458" s="13">
        <f t="shared" si="311"/>
        <v>-7018368.8718152875</v>
      </c>
      <c r="G458" s="13">
        <f t="shared" si="312"/>
        <v>-10728728.871815287</v>
      </c>
      <c r="H458" s="13">
        <f t="shared" si="313"/>
        <v>-10728.728871815287</v>
      </c>
      <c r="I458" s="13">
        <f t="shared" si="314"/>
        <v>-7161550.7838785071</v>
      </c>
      <c r="J458" s="12">
        <f t="shared" si="335"/>
        <v>-7161.550783878507</v>
      </c>
      <c r="K458" s="13">
        <f t="shared" si="315"/>
        <v>12899357.845838441</v>
      </c>
      <c r="L458" s="13">
        <f t="shared" si="316"/>
        <v>4840.5238046692393</v>
      </c>
      <c r="M458" s="12">
        <f t="shared" si="317"/>
        <v>3568.8084994725455</v>
      </c>
      <c r="N458" s="13">
        <f t="shared" si="318"/>
        <v>-3270.2104821650378</v>
      </c>
      <c r="O458" s="12">
        <f t="shared" si="319"/>
        <v>77.401504527348962</v>
      </c>
      <c r="P458" s="13">
        <f t="shared" si="320"/>
        <v>3568808.4994725455</v>
      </c>
      <c r="Q458" s="13">
        <f t="shared" si="321"/>
        <v>-3270210.4821650377</v>
      </c>
      <c r="R458" s="13">
        <f t="shared" si="336"/>
        <v>4840523.8046692396</v>
      </c>
      <c r="S458" s="1">
        <f t="shared" si="322"/>
        <v>-8079492.2400123989</v>
      </c>
      <c r="T458" s="1">
        <f t="shared" si="350"/>
        <v>-9394061.2703204751</v>
      </c>
      <c r="U458" s="3">
        <f t="shared" si="323"/>
        <v>12390584.409419747</v>
      </c>
      <c r="V458" s="14">
        <f t="shared" si="310"/>
        <v>60643404923826.914</v>
      </c>
      <c r="W458" s="14">
        <f t="shared" si="324"/>
        <v>11715335351.784784</v>
      </c>
      <c r="X458" s="14">
        <f t="shared" si="325"/>
        <v>-30898778827</v>
      </c>
      <c r="Y458" s="14">
        <f t="shared" si="337"/>
        <v>-19183443475.215218</v>
      </c>
      <c r="Z458" s="12">
        <f t="shared" si="326"/>
        <v>88.042393026464438</v>
      </c>
      <c r="AA458" s="13">
        <f t="shared" si="338"/>
        <v>547037846.09156346</v>
      </c>
      <c r="AB458" s="12">
        <f t="shared" si="327"/>
        <v>18</v>
      </c>
      <c r="AC458" s="14">
        <f t="shared" si="328"/>
        <v>30390991</v>
      </c>
      <c r="AD458" s="2">
        <f t="shared" si="339"/>
        <v>0.50060379872222083</v>
      </c>
      <c r="AE458" s="3">
        <f t="shared" si="340"/>
        <v>8.7371845356937362E-3</v>
      </c>
      <c r="AF458" s="3">
        <f t="shared" si="341"/>
        <v>6377896.5530677894</v>
      </c>
      <c r="AG458" s="2">
        <f t="shared" si="342"/>
        <v>55726.277159095021</v>
      </c>
      <c r="AH458" s="2">
        <f t="shared" si="329"/>
        <v>-4.0636250596490866</v>
      </c>
      <c r="AI458" s="2">
        <f t="shared" si="330"/>
        <v>465.083647825654</v>
      </c>
      <c r="AJ458" s="1">
        <f t="shared" si="331"/>
        <v>-17106625.424883075</v>
      </c>
      <c r="AK458" s="1">
        <f t="shared" si="332"/>
        <v>-7217277.0610376019</v>
      </c>
      <c r="AL458" s="1">
        <f t="shared" si="351"/>
        <v>18566790.826716274</v>
      </c>
      <c r="AM458" s="1">
        <f t="shared" si="308"/>
        <v>-17406868.871815287</v>
      </c>
      <c r="AN458" s="1">
        <f t="shared" si="309"/>
        <v>-7161550.7838785071</v>
      </c>
      <c r="AO458" s="2">
        <f t="shared" si="343"/>
        <v>4.0636250596490866</v>
      </c>
      <c r="AP458" s="2">
        <f t="shared" si="344"/>
        <v>-465.083647825654</v>
      </c>
      <c r="AQ458" s="2">
        <f t="shared" si="345"/>
        <v>3568.8084994725455</v>
      </c>
      <c r="AR458" s="1">
        <f t="shared" si="346"/>
        <v>-3270.2104821650378</v>
      </c>
      <c r="AS458" s="2">
        <f t="shared" si="347"/>
        <v>3572.8721245321944</v>
      </c>
      <c r="AT458" s="2">
        <f t="shared" si="348"/>
        <v>-3735.2941299906915</v>
      </c>
      <c r="AU458" s="2">
        <f t="shared" si="349"/>
        <v>5168.9300107277631</v>
      </c>
    </row>
    <row r="459" spans="4:47" x14ac:dyDescent="0.2">
      <c r="D459" s="11">
        <f t="shared" si="333"/>
        <v>228</v>
      </c>
      <c r="E459" s="12">
        <f t="shared" si="334"/>
        <v>3.9793506945470716</v>
      </c>
      <c r="F459" s="13">
        <f t="shared" si="311"/>
        <v>-6951263.3041589977</v>
      </c>
      <c r="G459" s="13">
        <f t="shared" si="312"/>
        <v>-10661623.304158997</v>
      </c>
      <c r="H459" s="13">
        <f t="shared" si="313"/>
        <v>-10661.623304158997</v>
      </c>
      <c r="I459" s="13">
        <f t="shared" si="314"/>
        <v>-7218544.6937229242</v>
      </c>
      <c r="J459" s="12">
        <f t="shared" si="335"/>
        <v>-7218.5446937229244</v>
      </c>
      <c r="K459" s="13">
        <f t="shared" si="315"/>
        <v>12875465.000343157</v>
      </c>
      <c r="L459" s="13">
        <f t="shared" si="316"/>
        <v>4852.3548600466438</v>
      </c>
      <c r="M459" s="12">
        <f t="shared" si="317"/>
        <v>3606.0024056237494</v>
      </c>
      <c r="N459" s="13">
        <f t="shared" si="318"/>
        <v>-3246.8591497713624</v>
      </c>
      <c r="O459" s="12">
        <f t="shared" si="319"/>
        <v>77.734670943768023</v>
      </c>
      <c r="P459" s="13">
        <f t="shared" si="320"/>
        <v>3606002.4056237494</v>
      </c>
      <c r="Q459" s="13">
        <f t="shared" si="321"/>
        <v>-3246859.1497713625</v>
      </c>
      <c r="R459" s="13">
        <f t="shared" si="336"/>
        <v>4852354.8600466438</v>
      </c>
      <c r="S459" s="1">
        <f t="shared" si="322"/>
        <v>-7978789.777647553</v>
      </c>
      <c r="T459" s="1">
        <f t="shared" si="350"/>
        <v>-9440726.638338279</v>
      </c>
      <c r="U459" s="3">
        <f t="shared" si="323"/>
        <v>12360760.728034625</v>
      </c>
      <c r="V459" s="14">
        <f t="shared" si="310"/>
        <v>60646878707191.641</v>
      </c>
      <c r="W459" s="14">
        <f t="shared" si="324"/>
        <v>11772673843.909143</v>
      </c>
      <c r="X459" s="14">
        <f t="shared" si="325"/>
        <v>-30956117319</v>
      </c>
      <c r="Y459" s="14">
        <f t="shared" si="337"/>
        <v>-19183443475.090858</v>
      </c>
      <c r="Z459" s="12">
        <f t="shared" si="326"/>
        <v>88.09330707472526</v>
      </c>
      <c r="AA459" s="13">
        <f t="shared" si="338"/>
        <v>546026068.35847497</v>
      </c>
      <c r="AB459" s="12">
        <f t="shared" si="327"/>
        <v>18</v>
      </c>
      <c r="AC459" s="14">
        <f t="shared" si="328"/>
        <v>30334781</v>
      </c>
      <c r="AD459" s="2">
        <f t="shared" si="339"/>
        <v>0.50191637969483549</v>
      </c>
      <c r="AE459" s="3">
        <f t="shared" si="340"/>
        <v>8.7600933953648919E-3</v>
      </c>
      <c r="AF459" s="3">
        <f t="shared" si="341"/>
        <v>6377895.2747687157</v>
      </c>
      <c r="AG459" s="2">
        <f t="shared" si="342"/>
        <v>55872.387481590602</v>
      </c>
      <c r="AH459" s="2">
        <f t="shared" si="329"/>
        <v>-4.0742795946051631</v>
      </c>
      <c r="AI459" s="2">
        <f t="shared" si="330"/>
        <v>465.08355461059614</v>
      </c>
      <c r="AJ459" s="1">
        <f t="shared" si="331"/>
        <v>-17039518.578927711</v>
      </c>
      <c r="AK459" s="1">
        <f t="shared" si="332"/>
        <v>-7274417.081204515</v>
      </c>
      <c r="AL459" s="1">
        <f t="shared" si="351"/>
        <v>18527340.2644023</v>
      </c>
      <c r="AM459" s="1">
        <f t="shared" si="308"/>
        <v>-17339763.304158997</v>
      </c>
      <c r="AN459" s="1">
        <f t="shared" si="309"/>
        <v>-7218544.6937229242</v>
      </c>
      <c r="AO459" s="2">
        <f t="shared" si="343"/>
        <v>4.0742795946051631</v>
      </c>
      <c r="AP459" s="2">
        <f t="shared" si="344"/>
        <v>-465.08355461059614</v>
      </c>
      <c r="AQ459" s="2">
        <f t="shared" si="345"/>
        <v>3606.0024056237494</v>
      </c>
      <c r="AR459" s="1">
        <f t="shared" si="346"/>
        <v>-3246.8591497713624</v>
      </c>
      <c r="AS459" s="2">
        <f t="shared" si="347"/>
        <v>3610.0766852183547</v>
      </c>
      <c r="AT459" s="2">
        <f t="shared" si="348"/>
        <v>-3711.9427043819587</v>
      </c>
      <c r="AU459" s="2">
        <f t="shared" si="349"/>
        <v>5177.9505901245902</v>
      </c>
    </row>
    <row r="460" spans="4:47" x14ac:dyDescent="0.2">
      <c r="D460" s="11">
        <f t="shared" si="333"/>
        <v>228.5</v>
      </c>
      <c r="E460" s="12">
        <f t="shared" si="334"/>
        <v>3.9880773408070431</v>
      </c>
      <c r="F460" s="13">
        <f t="shared" si="311"/>
        <v>-6883628.3708891887</v>
      </c>
      <c r="G460" s="13">
        <f t="shared" si="312"/>
        <v>-10593988.370889189</v>
      </c>
      <c r="H460" s="13">
        <f t="shared" si="313"/>
        <v>-10593.988370889188</v>
      </c>
      <c r="I460" s="13">
        <f t="shared" si="314"/>
        <v>-7274988.88344118</v>
      </c>
      <c r="J460" s="12">
        <f t="shared" si="335"/>
        <v>-7274.9888834411804</v>
      </c>
      <c r="K460" s="13">
        <f t="shared" si="315"/>
        <v>12851383.30518268</v>
      </c>
      <c r="L460" s="13">
        <f t="shared" si="316"/>
        <v>4864.294661885574</v>
      </c>
      <c r="M460" s="12">
        <f t="shared" si="317"/>
        <v>3643.1413146226059</v>
      </c>
      <c r="N460" s="13">
        <f t="shared" si="318"/>
        <v>-3223.179163394173</v>
      </c>
      <c r="O460" s="12">
        <f t="shared" si="319"/>
        <v>78.071968762926176</v>
      </c>
      <c r="P460" s="13">
        <f t="shared" si="320"/>
        <v>3643141.3146226062</v>
      </c>
      <c r="Q460" s="13">
        <f t="shared" si="321"/>
        <v>-3223179.1633941731</v>
      </c>
      <c r="R460" s="13">
        <f t="shared" si="336"/>
        <v>4864294.6618855745</v>
      </c>
      <c r="S460" s="1">
        <f t="shared" si="322"/>
        <v>-7877896.6440388812</v>
      </c>
      <c r="T460" s="1">
        <f t="shared" si="350"/>
        <v>-9486178.7010755781</v>
      </c>
      <c r="U460" s="3">
        <f t="shared" si="323"/>
        <v>12330808.646755451</v>
      </c>
      <c r="V460" s="14">
        <f t="shared" si="310"/>
        <v>60650135138974.961</v>
      </c>
      <c r="W460" s="14">
        <f t="shared" si="324"/>
        <v>11830681278.824245</v>
      </c>
      <c r="X460" s="14">
        <f t="shared" si="325"/>
        <v>-31014124754</v>
      </c>
      <c r="Y460" s="14">
        <f t="shared" si="337"/>
        <v>-19183443475.175755</v>
      </c>
      <c r="Z460" s="12">
        <f t="shared" si="326"/>
        <v>88.14409065424816</v>
      </c>
      <c r="AA460" s="13">
        <f t="shared" si="338"/>
        <v>545006238.57480228</v>
      </c>
      <c r="AB460" s="12">
        <f t="shared" si="327"/>
        <v>18</v>
      </c>
      <c r="AC460" s="14">
        <f t="shared" si="328"/>
        <v>30278124</v>
      </c>
      <c r="AD460" s="2">
        <f t="shared" si="339"/>
        <v>0.50322896066745015</v>
      </c>
      <c r="AE460" s="3">
        <f t="shared" si="340"/>
        <v>8.7830022550360459E-3</v>
      </c>
      <c r="AF460" s="3">
        <f t="shared" si="341"/>
        <v>6377893.9931224212</v>
      </c>
      <c r="AG460" s="2">
        <f t="shared" si="342"/>
        <v>56018.497774763455</v>
      </c>
      <c r="AH460" s="2">
        <f t="shared" si="329"/>
        <v>-4.0849341274230957</v>
      </c>
      <c r="AI460" s="2">
        <f t="shared" si="330"/>
        <v>465.08346115145503</v>
      </c>
      <c r="AJ460" s="1">
        <f t="shared" si="331"/>
        <v>-16971882.364011608</v>
      </c>
      <c r="AK460" s="1">
        <f t="shared" si="332"/>
        <v>-7331007.381215943</v>
      </c>
      <c r="AL460" s="1">
        <f t="shared" si="351"/>
        <v>18487521.74309177</v>
      </c>
      <c r="AM460" s="1">
        <f t="shared" si="308"/>
        <v>-17272128.370889187</v>
      </c>
      <c r="AN460" s="1">
        <f t="shared" si="309"/>
        <v>-7274988.88344118</v>
      </c>
      <c r="AO460" s="2">
        <f t="shared" si="343"/>
        <v>4.0849341274230957</v>
      </c>
      <c r="AP460" s="2">
        <f t="shared" si="344"/>
        <v>-465.08346115145503</v>
      </c>
      <c r="AQ460" s="2">
        <f t="shared" si="345"/>
        <v>3643.1413146226059</v>
      </c>
      <c r="AR460" s="1">
        <f t="shared" si="346"/>
        <v>-3223.179163394173</v>
      </c>
      <c r="AS460" s="2">
        <f t="shared" si="347"/>
        <v>3647.2262487500288</v>
      </c>
      <c r="AT460" s="2">
        <f t="shared" si="348"/>
        <v>-3688.2626245456281</v>
      </c>
      <c r="AU460" s="2">
        <f t="shared" si="349"/>
        <v>5187.0550890839222</v>
      </c>
    </row>
    <row r="461" spans="4:47" x14ac:dyDescent="0.2">
      <c r="D461" s="11">
        <f t="shared" si="333"/>
        <v>229</v>
      </c>
      <c r="E461" s="12">
        <f t="shared" si="334"/>
        <v>3.9968039870670147</v>
      </c>
      <c r="F461" s="13">
        <f t="shared" si="311"/>
        <v>-6815469.222667885</v>
      </c>
      <c r="G461" s="13">
        <f t="shared" si="312"/>
        <v>-10525829.222667884</v>
      </c>
      <c r="H461" s="13">
        <f t="shared" si="313"/>
        <v>-10525.829222667884</v>
      </c>
      <c r="I461" s="13">
        <f t="shared" si="314"/>
        <v>-7330879.0545896972</v>
      </c>
      <c r="J461" s="12">
        <f t="shared" si="335"/>
        <v>-7330.8790545896973</v>
      </c>
      <c r="K461" s="13">
        <f t="shared" si="315"/>
        <v>12827114.583482565</v>
      </c>
      <c r="L461" s="13">
        <f t="shared" si="316"/>
        <v>4876.3428037498634</v>
      </c>
      <c r="M461" s="12">
        <f t="shared" si="317"/>
        <v>3680.2226304403944</v>
      </c>
      <c r="N461" s="13">
        <f t="shared" si="318"/>
        <v>-3199.1687248529834</v>
      </c>
      <c r="O461" s="12">
        <f t="shared" si="319"/>
        <v>78.413418470984638</v>
      </c>
      <c r="P461" s="13">
        <f t="shared" si="320"/>
        <v>3680222.6304403944</v>
      </c>
      <c r="Q461" s="13">
        <f t="shared" si="321"/>
        <v>-3199168.7248529834</v>
      </c>
      <c r="R461" s="13">
        <f t="shared" si="336"/>
        <v>4876342.8037498631</v>
      </c>
      <c r="S461" s="1">
        <f t="shared" si="322"/>
        <v>-7776829.1886210516</v>
      </c>
      <c r="T461" s="1">
        <f t="shared" si="350"/>
        <v>-9530421.7191875037</v>
      </c>
      <c r="U461" s="3">
        <f t="shared" si="323"/>
        <v>12300732.107258871</v>
      </c>
      <c r="V461" s="14">
        <f t="shared" si="310"/>
        <v>60653170650025.172</v>
      </c>
      <c r="W461" s="14">
        <f t="shared" si="324"/>
        <v>11889359569.841539</v>
      </c>
      <c r="X461" s="14">
        <f t="shared" si="325"/>
        <v>-31072803045</v>
      </c>
      <c r="Y461" s="14">
        <f t="shared" si="337"/>
        <v>-19183443475.158463</v>
      </c>
      <c r="Z461" s="12">
        <f t="shared" si="326"/>
        <v>88.194728534570203</v>
      </c>
      <c r="AA461" s="13">
        <f t="shared" si="338"/>
        <v>543978434.4046042</v>
      </c>
      <c r="AB461" s="12">
        <f t="shared" si="327"/>
        <v>18</v>
      </c>
      <c r="AC461" s="14">
        <f t="shared" si="328"/>
        <v>30221024</v>
      </c>
      <c r="AD461" s="2">
        <f t="shared" si="339"/>
        <v>0.50454154164006482</v>
      </c>
      <c r="AE461" s="3">
        <f t="shared" si="340"/>
        <v>8.8059111147072017E-3</v>
      </c>
      <c r="AF461" s="3">
        <f t="shared" si="341"/>
        <v>6377892.7081289068</v>
      </c>
      <c r="AG461" s="2">
        <f t="shared" si="342"/>
        <v>56164.608038536921</v>
      </c>
      <c r="AH461" s="2">
        <f t="shared" si="329"/>
        <v>-4.0955886580970873</v>
      </c>
      <c r="AI461" s="2">
        <f t="shared" si="330"/>
        <v>465.08336744823077</v>
      </c>
      <c r="AJ461" s="1">
        <f t="shared" si="331"/>
        <v>-16903721.930796791</v>
      </c>
      <c r="AK461" s="1">
        <f t="shared" si="332"/>
        <v>-7387043.6626282344</v>
      </c>
      <c r="AL461" s="1">
        <f t="shared" si="351"/>
        <v>18447336.642108429</v>
      </c>
      <c r="AM461" s="1">
        <f t="shared" si="308"/>
        <v>-17203969.222667884</v>
      </c>
      <c r="AN461" s="1">
        <f t="shared" si="309"/>
        <v>-7330879.0545896972</v>
      </c>
      <c r="AO461" s="2">
        <f t="shared" si="343"/>
        <v>4.0955886580970873</v>
      </c>
      <c r="AP461" s="2">
        <f t="shared" si="344"/>
        <v>-465.08336744823077</v>
      </c>
      <c r="AQ461" s="2">
        <f t="shared" si="345"/>
        <v>3680.2226304403944</v>
      </c>
      <c r="AR461" s="1">
        <f t="shared" si="346"/>
        <v>-3199.1687248529834</v>
      </c>
      <c r="AS461" s="2">
        <f t="shared" si="347"/>
        <v>3684.3182190984917</v>
      </c>
      <c r="AT461" s="2">
        <f t="shared" si="348"/>
        <v>-3664.2520923012144</v>
      </c>
      <c r="AU461" s="2">
        <f t="shared" si="349"/>
        <v>5196.243271394721</v>
      </c>
    </row>
    <row r="462" spans="4:47" x14ac:dyDescent="0.2">
      <c r="D462" s="11">
        <f t="shared" si="333"/>
        <v>229.5</v>
      </c>
      <c r="E462" s="12">
        <f t="shared" si="334"/>
        <v>4.0055306333269867</v>
      </c>
      <c r="F462" s="13">
        <f t="shared" si="311"/>
        <v>-6746791.0500781108</v>
      </c>
      <c r="G462" s="13">
        <f t="shared" si="312"/>
        <v>-10457151.050078111</v>
      </c>
      <c r="H462" s="13">
        <f t="shared" si="313"/>
        <v>-10457.151050078111</v>
      </c>
      <c r="I462" s="13">
        <f t="shared" si="314"/>
        <v>-7386210.9509155583</v>
      </c>
      <c r="J462" s="12">
        <f t="shared" si="335"/>
        <v>-7386.210950915558</v>
      </c>
      <c r="K462" s="13">
        <f t="shared" si="315"/>
        <v>12802660.672515485</v>
      </c>
      <c r="L462" s="13">
        <f t="shared" si="316"/>
        <v>4888.498877138124</v>
      </c>
      <c r="M462" s="12">
        <f t="shared" si="317"/>
        <v>3717.2437090048834</v>
      </c>
      <c r="N462" s="13">
        <f t="shared" si="318"/>
        <v>-3174.8260550216478</v>
      </c>
      <c r="O462" s="12">
        <f t="shared" si="319"/>
        <v>78.759040759136681</v>
      </c>
      <c r="P462" s="13">
        <f t="shared" si="320"/>
        <v>3717243.7090048832</v>
      </c>
      <c r="Q462" s="13">
        <f t="shared" si="321"/>
        <v>-3174826.0550216478</v>
      </c>
      <c r="R462" s="13">
        <f t="shared" si="336"/>
        <v>4888498.8771381238</v>
      </c>
      <c r="S462" s="1">
        <f t="shared" si="322"/>
        <v>-7675603.556587534</v>
      </c>
      <c r="T462" s="1">
        <f t="shared" si="350"/>
        <v>-9573460.1811314709</v>
      </c>
      <c r="U462" s="3">
        <f t="shared" si="323"/>
        <v>12270535.024912687</v>
      </c>
      <c r="V462" s="14">
        <f t="shared" si="310"/>
        <v>60655981805758.805</v>
      </c>
      <c r="W462" s="14">
        <f t="shared" si="324"/>
        <v>11948710635.89035</v>
      </c>
      <c r="X462" s="14">
        <f t="shared" si="325"/>
        <v>-31132154111</v>
      </c>
      <c r="Y462" s="14">
        <f t="shared" si="337"/>
        <v>-19183443475.10965</v>
      </c>
      <c r="Z462" s="12">
        <f t="shared" si="326"/>
        <v>88.245205554963903</v>
      </c>
      <c r="AA462" s="13">
        <f t="shared" si="338"/>
        <v>542942734.11912203</v>
      </c>
      <c r="AB462" s="12">
        <f t="shared" si="327"/>
        <v>18</v>
      </c>
      <c r="AC462" s="14">
        <f t="shared" si="328"/>
        <v>30163485</v>
      </c>
      <c r="AD462" s="2">
        <f t="shared" si="339"/>
        <v>0.50585412261267948</v>
      </c>
      <c r="AE462" s="3">
        <f t="shared" si="340"/>
        <v>8.8288199743783574E-3</v>
      </c>
      <c r="AF462" s="3">
        <f t="shared" si="341"/>
        <v>6377891.4197881725</v>
      </c>
      <c r="AG462" s="2">
        <f t="shared" si="342"/>
        <v>56310.718272834325</v>
      </c>
      <c r="AH462" s="2">
        <f t="shared" si="329"/>
        <v>-4.1062431866217519</v>
      </c>
      <c r="AI462" s="2">
        <f t="shared" si="330"/>
        <v>465.08327350092338</v>
      </c>
      <c r="AJ462" s="1">
        <f t="shared" si="331"/>
        <v>-16835042.469866283</v>
      </c>
      <c r="AK462" s="1">
        <f t="shared" si="332"/>
        <v>-7442521.6691883923</v>
      </c>
      <c r="AL462" s="1">
        <f t="shared" si="351"/>
        <v>18406786.350651767</v>
      </c>
      <c r="AM462" s="1">
        <f t="shared" si="308"/>
        <v>-17135291.050078109</v>
      </c>
      <c r="AN462" s="1">
        <f t="shared" si="309"/>
        <v>-7386210.9509155583</v>
      </c>
      <c r="AO462" s="2">
        <f t="shared" si="343"/>
        <v>4.1062431866217519</v>
      </c>
      <c r="AP462" s="2">
        <f t="shared" si="344"/>
        <v>-465.08327350092338</v>
      </c>
      <c r="AQ462" s="2">
        <f t="shared" si="345"/>
        <v>3717.2437090048834</v>
      </c>
      <c r="AR462" s="1">
        <f t="shared" si="346"/>
        <v>-3174.8260550216478</v>
      </c>
      <c r="AS462" s="2">
        <f t="shared" si="347"/>
        <v>3721.3499521915051</v>
      </c>
      <c r="AT462" s="2">
        <f t="shared" si="348"/>
        <v>-3639.9093285225713</v>
      </c>
      <c r="AU462" s="2">
        <f t="shared" si="349"/>
        <v>5205.5149011929025</v>
      </c>
    </row>
    <row r="463" spans="4:47" x14ac:dyDescent="0.2">
      <c r="D463" s="11">
        <f t="shared" si="333"/>
        <v>230</v>
      </c>
      <c r="E463" s="12">
        <f t="shared" si="334"/>
        <v>4.0142572795869578</v>
      </c>
      <c r="F463" s="13">
        <f t="shared" si="311"/>
        <v>-6677599.0832286151</v>
      </c>
      <c r="G463" s="13">
        <f t="shared" si="312"/>
        <v>-10387959.083228614</v>
      </c>
      <c r="H463" s="13">
        <f t="shared" si="313"/>
        <v>-10387.959083228614</v>
      </c>
      <c r="I463" s="13">
        <f t="shared" si="314"/>
        <v>-7440980.3586806236</v>
      </c>
      <c r="J463" s="12">
        <f t="shared" si="335"/>
        <v>-7440.9803586806238</v>
      </c>
      <c r="K463" s="13">
        <f t="shared" si="315"/>
        <v>12778023.423562139</v>
      </c>
      <c r="L463" s="13">
        <f t="shared" si="316"/>
        <v>4900.7624714730655</v>
      </c>
      <c r="M463" s="12">
        <f t="shared" si="317"/>
        <v>3754.2018583179702</v>
      </c>
      <c r="N463" s="13">
        <f t="shared" si="318"/>
        <v>-3150.1493946796695</v>
      </c>
      <c r="O463" s="12">
        <f t="shared" si="319"/>
        <v>79.108856521381782</v>
      </c>
      <c r="P463" s="13">
        <f t="shared" si="320"/>
        <v>3754201.8583179703</v>
      </c>
      <c r="Q463" s="13">
        <f t="shared" si="321"/>
        <v>-3150149.3946796693</v>
      </c>
      <c r="R463" s="13">
        <f t="shared" si="336"/>
        <v>4900762.4714730652</v>
      </c>
      <c r="S463" s="1">
        <f t="shared" si="322"/>
        <v>-7574235.6864157217</v>
      </c>
      <c r="T463" s="1">
        <f t="shared" si="350"/>
        <v>-9615298.7966226023</v>
      </c>
      <c r="U463" s="3">
        <f t="shared" si="323"/>
        <v>12240221.288102005</v>
      </c>
      <c r="V463" s="14">
        <f t="shared" si="310"/>
        <v>60658565308256.109</v>
      </c>
      <c r="W463" s="14">
        <f t="shared" si="324"/>
        <v>12008736400.899395</v>
      </c>
      <c r="X463" s="14">
        <f t="shared" si="325"/>
        <v>-31192179876</v>
      </c>
      <c r="Y463" s="14">
        <f t="shared" si="337"/>
        <v>-19183443475.100605</v>
      </c>
      <c r="Z463" s="12">
        <f t="shared" si="326"/>
        <v>88.295506628697652</v>
      </c>
      <c r="AA463" s="13">
        <f t="shared" si="338"/>
        <v>541899216.5908736</v>
      </c>
      <c r="AB463" s="12">
        <f t="shared" si="327"/>
        <v>18</v>
      </c>
      <c r="AC463" s="14">
        <f t="shared" si="328"/>
        <v>30105512</v>
      </c>
      <c r="AD463" s="2">
        <f t="shared" si="339"/>
        <v>0.50716670358529414</v>
      </c>
      <c r="AE463" s="3">
        <f t="shared" si="340"/>
        <v>8.8517288340495132E-3</v>
      </c>
      <c r="AF463" s="3">
        <f t="shared" si="341"/>
        <v>6377890.128100221</v>
      </c>
      <c r="AG463" s="2">
        <f t="shared" si="342"/>
        <v>56456.828477578958</v>
      </c>
      <c r="AH463" s="2">
        <f t="shared" si="329"/>
        <v>-4.1168977129912916</v>
      </c>
      <c r="AI463" s="2">
        <f t="shared" si="330"/>
        <v>465.08317930953297</v>
      </c>
      <c r="AJ463" s="1">
        <f t="shared" si="331"/>
        <v>-16765849.211328834</v>
      </c>
      <c r="AK463" s="1">
        <f t="shared" si="332"/>
        <v>-7497437.1871582028</v>
      </c>
      <c r="AL463" s="1">
        <f t="shared" si="351"/>
        <v>18365872.267670773</v>
      </c>
      <c r="AM463" s="1">
        <f t="shared" ref="AM463:AM526" si="352" xml:space="preserve"> F463 - $B$4</f>
        <v>-17066099.083228614</v>
      </c>
      <c r="AN463" s="1">
        <f t="shared" ref="AN463:AN526" si="353" xml:space="preserve"> I463 - 0</f>
        <v>-7440980.3586806236</v>
      </c>
      <c r="AO463" s="2">
        <f t="shared" si="343"/>
        <v>4.1168977129912916</v>
      </c>
      <c r="AP463" s="2">
        <f t="shared" si="344"/>
        <v>-465.08317930953297</v>
      </c>
      <c r="AQ463" s="2">
        <f t="shared" si="345"/>
        <v>3754.2018583179702</v>
      </c>
      <c r="AR463" s="1">
        <f t="shared" si="346"/>
        <v>-3150.1493946796695</v>
      </c>
      <c r="AS463" s="2">
        <f t="shared" si="347"/>
        <v>3758.3187560309616</v>
      </c>
      <c r="AT463" s="2">
        <f t="shared" si="348"/>
        <v>-3615.2325739892026</v>
      </c>
      <c r="AU463" s="2">
        <f t="shared" si="349"/>
        <v>5214.8697429530021</v>
      </c>
    </row>
    <row r="464" spans="4:47" x14ac:dyDescent="0.2">
      <c r="D464" s="11">
        <f t="shared" si="333"/>
        <v>230.5</v>
      </c>
      <c r="E464" s="12">
        <f t="shared" si="334"/>
        <v>4.0229839258469298</v>
      </c>
      <c r="F464" s="13">
        <f t="shared" si="311"/>
        <v>-6607898.5913555501</v>
      </c>
      <c r="G464" s="13">
        <f t="shared" si="312"/>
        <v>-10318258.591355551</v>
      </c>
      <c r="H464" s="13">
        <f t="shared" si="313"/>
        <v>-10318.25859135555</v>
      </c>
      <c r="I464" s="13">
        <f t="shared" si="314"/>
        <v>-7495183.1069824528</v>
      </c>
      <c r="J464" s="12">
        <f t="shared" si="335"/>
        <v>-7495.183106982453</v>
      </c>
      <c r="K464" s="13">
        <f t="shared" si="315"/>
        <v>12753204.701771151</v>
      </c>
      <c r="L464" s="13">
        <f t="shared" si="316"/>
        <v>4913.1331740880159</v>
      </c>
      <c r="M464" s="12">
        <f t="shared" si="317"/>
        <v>3791.0943385840524</v>
      </c>
      <c r="N464" s="13">
        <f t="shared" si="318"/>
        <v>-3125.137005361546</v>
      </c>
      <c r="O464" s="12">
        <f t="shared" si="319"/>
        <v>79.462886852173355</v>
      </c>
      <c r="P464" s="13">
        <f t="shared" si="320"/>
        <v>3791094.3385840524</v>
      </c>
      <c r="Q464" s="13">
        <f t="shared" si="321"/>
        <v>-3125137.0053615458</v>
      </c>
      <c r="R464" s="13">
        <f t="shared" si="336"/>
        <v>4913133.1740880162</v>
      </c>
      <c r="S464" s="1">
        <f t="shared" si="322"/>
        <v>-7472741.3075819146</v>
      </c>
      <c r="T464" s="1">
        <f t="shared" si="350"/>
        <v>-9655942.4901110195</v>
      </c>
      <c r="U464" s="3">
        <f t="shared" si="323"/>
        <v>12209794.757585913</v>
      </c>
      <c r="V464" s="14">
        <f t="shared" si="310"/>
        <v>60660917998266.938</v>
      </c>
      <c r="W464" s="14">
        <f t="shared" si="324"/>
        <v>12069438793.16209</v>
      </c>
      <c r="X464" s="14">
        <f t="shared" si="325"/>
        <v>-31252882268</v>
      </c>
      <c r="Y464" s="14">
        <f t="shared" si="337"/>
        <v>-19183443474.83791</v>
      </c>
      <c r="Z464" s="12">
        <f t="shared" si="326"/>
        <v>88.345616747143751</v>
      </c>
      <c r="AA464" s="13">
        <f t="shared" si="338"/>
        <v>540847961.28789127</v>
      </c>
      <c r="AB464" s="12">
        <f t="shared" si="327"/>
        <v>17</v>
      </c>
      <c r="AC464" s="14">
        <f t="shared" si="328"/>
        <v>31814585</v>
      </c>
      <c r="AD464" s="2">
        <f t="shared" si="339"/>
        <v>0.50840636339276357</v>
      </c>
      <c r="AE464" s="3">
        <f t="shared" si="340"/>
        <v>8.8733649792944926E-3</v>
      </c>
      <c r="AF464" s="3">
        <f t="shared" si="341"/>
        <v>6377888.9050992625</v>
      </c>
      <c r="AG464" s="2">
        <f t="shared" si="342"/>
        <v>56594.821421521927</v>
      </c>
      <c r="AH464" s="2">
        <f t="shared" si="329"/>
        <v>-4.1269603192454358</v>
      </c>
      <c r="AI464" s="2">
        <f t="shared" si="330"/>
        <v>465.08309012687801</v>
      </c>
      <c r="AJ464" s="1">
        <f t="shared" si="331"/>
        <v>-16696147.496454813</v>
      </c>
      <c r="AK464" s="1">
        <f t="shared" si="332"/>
        <v>-7551777.9284039745</v>
      </c>
      <c r="AL464" s="1">
        <f t="shared" si="351"/>
        <v>18324592.522162773</v>
      </c>
      <c r="AM464" s="1">
        <f t="shared" si="352"/>
        <v>-16996398.591355551</v>
      </c>
      <c r="AN464" s="1">
        <f t="shared" si="353"/>
        <v>-7495183.1069824528</v>
      </c>
      <c r="AO464" s="2">
        <f t="shared" si="343"/>
        <v>4.1269603192454358</v>
      </c>
      <c r="AP464" s="2">
        <f t="shared" si="344"/>
        <v>-465.08309012687801</v>
      </c>
      <c r="AQ464" s="2">
        <f t="shared" si="345"/>
        <v>3791.0943385840524</v>
      </c>
      <c r="AR464" s="1">
        <f t="shared" si="346"/>
        <v>-3125.137005361546</v>
      </c>
      <c r="AS464" s="2">
        <f t="shared" si="347"/>
        <v>3795.2212989032978</v>
      </c>
      <c r="AT464" s="2">
        <f t="shared" si="348"/>
        <v>-3590.2200954884238</v>
      </c>
      <c r="AU464" s="2">
        <f t="shared" si="349"/>
        <v>5224.3071350848186</v>
      </c>
    </row>
    <row r="465" spans="4:47" x14ac:dyDescent="0.2">
      <c r="D465" s="11">
        <f t="shared" si="333"/>
        <v>231</v>
      </c>
      <c r="E465" s="12">
        <f t="shared" si="334"/>
        <v>4.0317105721069009</v>
      </c>
      <c r="F465" s="13">
        <f t="shared" si="311"/>
        <v>-6537694.8824212402</v>
      </c>
      <c r="G465" s="13">
        <f t="shared" si="312"/>
        <v>-10248054.88242124</v>
      </c>
      <c r="H465" s="13">
        <f t="shared" si="313"/>
        <v>-10248.05488242124</v>
      </c>
      <c r="I465" s="13">
        <f t="shared" si="314"/>
        <v>-7548815.0680718981</v>
      </c>
      <c r="J465" s="12">
        <f t="shared" si="335"/>
        <v>-7548.8150680718982</v>
      </c>
      <c r="K465" s="13">
        <f t="shared" si="315"/>
        <v>12728206.386017911</v>
      </c>
      <c r="L465" s="13">
        <f t="shared" si="316"/>
        <v>4925.6105702106206</v>
      </c>
      <c r="M465" s="12">
        <f t="shared" si="317"/>
        <v>3827.9183623489503</v>
      </c>
      <c r="N465" s="13">
        <f t="shared" si="318"/>
        <v>-3099.7871702041621</v>
      </c>
      <c r="O465" s="12">
        <f t="shared" si="319"/>
        <v>79.821153043936334</v>
      </c>
      <c r="P465" s="13">
        <f t="shared" si="320"/>
        <v>3827918.3623489505</v>
      </c>
      <c r="Q465" s="13">
        <f t="shared" si="321"/>
        <v>-3099787.1702041621</v>
      </c>
      <c r="R465" s="13">
        <f t="shared" si="336"/>
        <v>4925610.5702106217</v>
      </c>
      <c r="S465" s="1">
        <f t="shared" si="322"/>
        <v>-7371135.9384629903</v>
      </c>
      <c r="T465" s="1">
        <f t="shared" si="350"/>
        <v>-9695396.3942860961</v>
      </c>
      <c r="U465" s="3">
        <f t="shared" si="323"/>
        <v>12179259.265884625</v>
      </c>
      <c r="V465" s="14">
        <f t="shared" si="310"/>
        <v>60663036857126.344</v>
      </c>
      <c r="W465" s="14">
        <f t="shared" si="324"/>
        <v>12130819744.685297</v>
      </c>
      <c r="X465" s="14">
        <f t="shared" si="325"/>
        <v>-31314263220</v>
      </c>
      <c r="Y465" s="14">
        <f t="shared" si="337"/>
        <v>-19183443475.314705</v>
      </c>
      <c r="Z465" s="12">
        <f t="shared" si="326"/>
        <v>88.395520983996562</v>
      </c>
      <c r="AA465" s="13">
        <f t="shared" si="338"/>
        <v>539789048.26718748</v>
      </c>
      <c r="AB465" s="12">
        <f t="shared" si="327"/>
        <v>17</v>
      </c>
      <c r="AC465" s="14">
        <f t="shared" si="328"/>
        <v>31752296</v>
      </c>
      <c r="AD465" s="2">
        <f t="shared" si="339"/>
        <v>0.509646023200233</v>
      </c>
      <c r="AE465" s="3">
        <f t="shared" si="340"/>
        <v>8.8950011245394738E-3</v>
      </c>
      <c r="AF465" s="3">
        <f t="shared" si="341"/>
        <v>6377887.6791126681</v>
      </c>
      <c r="AG465" s="2">
        <f t="shared" si="342"/>
        <v>56732.814338971577</v>
      </c>
      <c r="AH465" s="2">
        <f t="shared" si="329"/>
        <v>-4.1370229235676543</v>
      </c>
      <c r="AI465" s="2">
        <f t="shared" si="330"/>
        <v>465.08300072650718</v>
      </c>
      <c r="AJ465" s="1">
        <f t="shared" si="331"/>
        <v>-16625942.561533909</v>
      </c>
      <c r="AK465" s="1">
        <f t="shared" si="332"/>
        <v>-7605547.8824108699</v>
      </c>
      <c r="AL465" s="1">
        <f t="shared" si="351"/>
        <v>18282951.748857982</v>
      </c>
      <c r="AM465" s="1">
        <f t="shared" si="352"/>
        <v>-16926194.88242124</v>
      </c>
      <c r="AN465" s="1">
        <f t="shared" si="353"/>
        <v>-7548815.0680718981</v>
      </c>
      <c r="AO465" s="2">
        <f t="shared" si="343"/>
        <v>4.1370229235676543</v>
      </c>
      <c r="AP465" s="2">
        <f t="shared" si="344"/>
        <v>-465.08300072650718</v>
      </c>
      <c r="AQ465" s="2">
        <f t="shared" si="345"/>
        <v>3827.9183623489503</v>
      </c>
      <c r="AR465" s="1">
        <f t="shared" si="346"/>
        <v>-3099.7871702041621</v>
      </c>
      <c r="AS465" s="2">
        <f t="shared" si="347"/>
        <v>3832.0553852725179</v>
      </c>
      <c r="AT465" s="2">
        <f t="shared" si="348"/>
        <v>-3564.8701709306692</v>
      </c>
      <c r="AU465" s="2">
        <f t="shared" si="349"/>
        <v>5233.8272622801915</v>
      </c>
    </row>
    <row r="466" spans="4:47" x14ac:dyDescent="0.2">
      <c r="D466" s="11">
        <f t="shared" si="333"/>
        <v>231.5</v>
      </c>
      <c r="E466" s="12">
        <f t="shared" si="334"/>
        <v>4.0404372183668729</v>
      </c>
      <c r="F466" s="13">
        <f t="shared" si="311"/>
        <v>-6466993.3027099119</v>
      </c>
      <c r="G466" s="13">
        <f t="shared" si="312"/>
        <v>-10177353.302709911</v>
      </c>
      <c r="H466" s="13">
        <f t="shared" si="313"/>
        <v>-10177.353302709911</v>
      </c>
      <c r="I466" s="13">
        <f t="shared" si="314"/>
        <v>-7601872.1576674907</v>
      </c>
      <c r="J466" s="12">
        <f t="shared" si="335"/>
        <v>-7601.8721576674907</v>
      </c>
      <c r="K466" s="13">
        <f t="shared" si="315"/>
        <v>12703030.368762428</v>
      </c>
      <c r="L466" s="13">
        <f t="shared" si="316"/>
        <v>4938.1942429436785</v>
      </c>
      <c r="M466" s="12">
        <f t="shared" si="317"/>
        <v>3864.6710946493536</v>
      </c>
      <c r="N466" s="13">
        <f t="shared" si="318"/>
        <v>-3074.0981947920691</v>
      </c>
      <c r="O466" s="12">
        <f t="shared" si="319"/>
        <v>80.183676584450893</v>
      </c>
      <c r="P466" s="13">
        <f t="shared" si="320"/>
        <v>3864671.0946493535</v>
      </c>
      <c r="Q466" s="13">
        <f t="shared" si="321"/>
        <v>-3074098.194792069</v>
      </c>
      <c r="R466" s="13">
        <f t="shared" si="336"/>
        <v>4938194.2429436781</v>
      </c>
      <c r="S466" s="1">
        <f t="shared" si="322"/>
        <v>-7269434.8844209611</v>
      </c>
      <c r="T466" s="1">
        <f t="shared" si="350"/>
        <v>-9733665.8436124455</v>
      </c>
      <c r="U466" s="3">
        <f t="shared" si="323"/>
        <v>12148618.616696466</v>
      </c>
      <c r="V466" s="14">
        <f t="shared" si="310"/>
        <v>60664919008578.906</v>
      </c>
      <c r="W466" s="14">
        <f t="shared" si="324"/>
        <v>12192881190.521044</v>
      </c>
      <c r="X466" s="14">
        <f t="shared" si="325"/>
        <v>-31376324666</v>
      </c>
      <c r="Y466" s="14">
        <f t="shared" si="337"/>
        <v>-19183443475.478958</v>
      </c>
      <c r="Z466" s="12">
        <f t="shared" si="326"/>
        <v>88.44520449924417</v>
      </c>
      <c r="AA466" s="13">
        <f t="shared" si="338"/>
        <v>538722558.16927099</v>
      </c>
      <c r="AB466" s="12">
        <f t="shared" si="327"/>
        <v>17</v>
      </c>
      <c r="AC466" s="14">
        <f t="shared" si="328"/>
        <v>31689562</v>
      </c>
      <c r="AD466" s="2">
        <f t="shared" si="339"/>
        <v>0.51088568300770243</v>
      </c>
      <c r="AE466" s="3">
        <f t="shared" si="340"/>
        <v>8.916637269784455E-3</v>
      </c>
      <c r="AF466" s="3">
        <f t="shared" si="341"/>
        <v>6377886.4501404399</v>
      </c>
      <c r="AG466" s="2">
        <f t="shared" si="342"/>
        <v>56870.807229863305</v>
      </c>
      <c r="AH466" s="2">
        <f t="shared" si="329"/>
        <v>-4.1470855259532398</v>
      </c>
      <c r="AI466" s="2">
        <f t="shared" si="330"/>
        <v>465.08291110842032</v>
      </c>
      <c r="AJ466" s="1">
        <f t="shared" si="331"/>
        <v>-16555239.75285035</v>
      </c>
      <c r="AK466" s="1">
        <f t="shared" si="332"/>
        <v>-7658742.9648973541</v>
      </c>
      <c r="AL466" s="1">
        <f t="shared" si="351"/>
        <v>18240951.375318155</v>
      </c>
      <c r="AM466" s="1">
        <f t="shared" si="352"/>
        <v>-16855493.302709911</v>
      </c>
      <c r="AN466" s="1">
        <f t="shared" si="353"/>
        <v>-7601872.1576674907</v>
      </c>
      <c r="AO466" s="2">
        <f t="shared" si="343"/>
        <v>4.1470855259532398</v>
      </c>
      <c r="AP466" s="2">
        <f t="shared" si="344"/>
        <v>-465.08291110842032</v>
      </c>
      <c r="AQ466" s="2">
        <f t="shared" si="345"/>
        <v>3864.6710946493536</v>
      </c>
      <c r="AR466" s="1">
        <f t="shared" si="346"/>
        <v>-3074.0981947920691</v>
      </c>
      <c r="AS466" s="2">
        <f t="shared" si="347"/>
        <v>3868.8181801753067</v>
      </c>
      <c r="AT466" s="2">
        <f t="shared" si="348"/>
        <v>-3539.1811059004895</v>
      </c>
      <c r="AU466" s="2">
        <f t="shared" si="349"/>
        <v>5243.4298900259919</v>
      </c>
    </row>
    <row r="467" spans="4:47" x14ac:dyDescent="0.2">
      <c r="D467" s="11">
        <f t="shared" si="333"/>
        <v>232</v>
      </c>
      <c r="E467" s="12">
        <f t="shared" si="334"/>
        <v>4.0491638646268449</v>
      </c>
      <c r="F467" s="13">
        <f t="shared" si="311"/>
        <v>-6395799.2364205988</v>
      </c>
      <c r="G467" s="13">
        <f t="shared" si="312"/>
        <v>-10106159.236420598</v>
      </c>
      <c r="H467" s="13">
        <f t="shared" si="313"/>
        <v>-10106.159236420599</v>
      </c>
      <c r="I467" s="13">
        <f t="shared" si="314"/>
        <v>-7654350.3352664318</v>
      </c>
      <c r="J467" s="12">
        <f t="shared" si="335"/>
        <v>-7654.350335266432</v>
      </c>
      <c r="K467" s="13">
        <f t="shared" si="315"/>
        <v>12677678.555906152</v>
      </c>
      <c r="L467" s="13">
        <f t="shared" si="316"/>
        <v>4950.8837732431366</v>
      </c>
      <c r="M467" s="12">
        <f t="shared" si="317"/>
        <v>3901.3496531726159</v>
      </c>
      <c r="N467" s="13">
        <f t="shared" si="318"/>
        <v>-3048.0684080007304</v>
      </c>
      <c r="O467" s="12">
        <f t="shared" si="319"/>
        <v>80.550479154099193</v>
      </c>
      <c r="P467" s="13">
        <f t="shared" si="320"/>
        <v>3901349.6531726159</v>
      </c>
      <c r="Q467" s="13">
        <f t="shared" si="321"/>
        <v>-3048068.4080007304</v>
      </c>
      <c r="R467" s="13">
        <f t="shared" si="336"/>
        <v>4950883.7732431367</v>
      </c>
      <c r="S467" s="1">
        <f t="shared" si="322"/>
        <v>-7167653.2360670976</v>
      </c>
      <c r="T467" s="1">
        <f t="shared" si="350"/>
        <v>-9770756.3679023031</v>
      </c>
      <c r="U467" s="3">
        <f t="shared" si="323"/>
        <v>12117876.584344575</v>
      </c>
      <c r="V467" s="14">
        <f t="shared" si="310"/>
        <v>60666561720511.797</v>
      </c>
      <c r="W467" s="14">
        <f t="shared" si="324"/>
        <v>12255625068.0811</v>
      </c>
      <c r="X467" s="14">
        <f t="shared" si="325"/>
        <v>-31439068543</v>
      </c>
      <c r="Y467" s="14">
        <f t="shared" si="337"/>
        <v>-19183443474.9189</v>
      </c>
      <c r="Z467" s="12">
        <f t="shared" si="326"/>
        <v>88.494652543270576</v>
      </c>
      <c r="AA467" s="13">
        <f t="shared" si="338"/>
        <v>537648572.21132207</v>
      </c>
      <c r="AB467" s="12">
        <f t="shared" si="327"/>
        <v>17</v>
      </c>
      <c r="AC467" s="14">
        <f t="shared" si="328"/>
        <v>31626386</v>
      </c>
      <c r="AD467" s="2">
        <f t="shared" si="339"/>
        <v>0.51212534281517186</v>
      </c>
      <c r="AE467" s="3">
        <f t="shared" si="340"/>
        <v>8.9382734150294345E-3</v>
      </c>
      <c r="AF467" s="3">
        <f t="shared" si="341"/>
        <v>6377885.2181825778</v>
      </c>
      <c r="AG467" s="2">
        <f t="shared" si="342"/>
        <v>57008.800094132508</v>
      </c>
      <c r="AH467" s="2">
        <f t="shared" si="329"/>
        <v>-4.1571481263974794</v>
      </c>
      <c r="AI467" s="2">
        <f t="shared" si="330"/>
        <v>465.08282127261759</v>
      </c>
      <c r="AJ467" s="1">
        <f t="shared" si="331"/>
        <v>-16484044.454603177</v>
      </c>
      <c r="AK467" s="1">
        <f t="shared" si="332"/>
        <v>-7711359.1353605641</v>
      </c>
      <c r="AL467" s="1">
        <f t="shared" si="351"/>
        <v>18198592.83834447</v>
      </c>
      <c r="AM467" s="1">
        <f t="shared" si="352"/>
        <v>-16784299.236420598</v>
      </c>
      <c r="AN467" s="1">
        <f t="shared" si="353"/>
        <v>-7654350.3352664318</v>
      </c>
      <c r="AO467" s="2">
        <f t="shared" si="343"/>
        <v>4.1571481263974794</v>
      </c>
      <c r="AP467" s="2">
        <f t="shared" si="344"/>
        <v>-465.08282127261759</v>
      </c>
      <c r="AQ467" s="2">
        <f t="shared" si="345"/>
        <v>3901.3496531726159</v>
      </c>
      <c r="AR467" s="1">
        <f t="shared" si="346"/>
        <v>-3048.0684080007304</v>
      </c>
      <c r="AS467" s="2">
        <f t="shared" si="347"/>
        <v>3905.5068012990132</v>
      </c>
      <c r="AT467" s="2">
        <f t="shared" si="348"/>
        <v>-3513.1512292733478</v>
      </c>
      <c r="AU467" s="2">
        <f t="shared" si="349"/>
        <v>5253.1147840816957</v>
      </c>
    </row>
    <row r="468" spans="4:47" x14ac:dyDescent="0.2">
      <c r="D468" s="11">
        <f t="shared" si="333"/>
        <v>232.5</v>
      </c>
      <c r="E468" s="12">
        <f t="shared" si="334"/>
        <v>4.057890510886816</v>
      </c>
      <c r="F468" s="13">
        <f t="shared" si="311"/>
        <v>-6324118.1052570967</v>
      </c>
      <c r="G468" s="13">
        <f t="shared" si="312"/>
        <v>-10034478.105257098</v>
      </c>
      <c r="H468" s="13">
        <f t="shared" si="313"/>
        <v>-10034.478105257098</v>
      </c>
      <c r="I468" s="13">
        <f t="shared" si="314"/>
        <v>-7706245.6044523148</v>
      </c>
      <c r="J468" s="12">
        <f t="shared" si="335"/>
        <v>-7706.2456044523151</v>
      </c>
      <c r="K468" s="13">
        <f t="shared" si="315"/>
        <v>12652152.866647821</v>
      </c>
      <c r="L468" s="13">
        <f t="shared" si="316"/>
        <v>4963.6787398931783</v>
      </c>
      <c r="M468" s="12">
        <f t="shared" si="317"/>
        <v>3937.9511084268415</v>
      </c>
      <c r="N468" s="13">
        <f t="shared" si="318"/>
        <v>-3021.696162837578</v>
      </c>
      <c r="O468" s="12">
        <f t="shared" si="319"/>
        <v>80.921582622970746</v>
      </c>
      <c r="P468" s="13">
        <f t="shared" si="320"/>
        <v>3937951.1084268414</v>
      </c>
      <c r="Q468" s="13">
        <f t="shared" si="321"/>
        <v>-3021696.162837578</v>
      </c>
      <c r="R468" s="13">
        <f t="shared" si="336"/>
        <v>4963678.7398931785</v>
      </c>
      <c r="S468" s="1">
        <f t="shared" si="322"/>
        <v>-7065805.8677017046</v>
      </c>
      <c r="T468" s="1">
        <f t="shared" si="350"/>
        <v>-9806673.6859287918</v>
      </c>
      <c r="U468" s="3">
        <f t="shared" si="323"/>
        <v>12087036.91325281</v>
      </c>
      <c r="V468" s="14">
        <f t="shared" si="310"/>
        <v>60667962406595.531</v>
      </c>
      <c r="W468" s="14">
        <f t="shared" si="324"/>
        <v>12319053316.433765</v>
      </c>
      <c r="X468" s="14">
        <f t="shared" si="325"/>
        <v>-31502496792</v>
      </c>
      <c r="Y468" s="14">
        <f t="shared" si="337"/>
        <v>-19183443475.566235</v>
      </c>
      <c r="Z468" s="12">
        <f t="shared" si="326"/>
        <v>88.543850460832417</v>
      </c>
      <c r="AA468" s="13">
        <f t="shared" si="338"/>
        <v>536567172.18152994</v>
      </c>
      <c r="AB468" s="12">
        <f t="shared" si="327"/>
        <v>17</v>
      </c>
      <c r="AC468" s="14">
        <f t="shared" si="328"/>
        <v>31562774</v>
      </c>
      <c r="AD468" s="2">
        <f t="shared" si="339"/>
        <v>0.51336500262264129</v>
      </c>
      <c r="AE468" s="3">
        <f t="shared" si="340"/>
        <v>8.9599095602744157E-3</v>
      </c>
      <c r="AF468" s="3">
        <f t="shared" si="341"/>
        <v>6377883.9832390826</v>
      </c>
      <c r="AG468" s="2">
        <f t="shared" si="342"/>
        <v>57146.792931714604</v>
      </c>
      <c r="AH468" s="2">
        <f t="shared" si="329"/>
        <v>-4.1672107248956634</v>
      </c>
      <c r="AI468" s="2">
        <f t="shared" si="330"/>
        <v>465.082731219099</v>
      </c>
      <c r="AJ468" s="1">
        <f t="shared" si="331"/>
        <v>-16412362.08849618</v>
      </c>
      <c r="AK468" s="1">
        <f t="shared" si="332"/>
        <v>-7763392.3973840298</v>
      </c>
      <c r="AL468" s="1">
        <f t="shared" si="351"/>
        <v>18155877.583847795</v>
      </c>
      <c r="AM468" s="1">
        <f t="shared" si="352"/>
        <v>-16712618.105257098</v>
      </c>
      <c r="AN468" s="1">
        <f t="shared" si="353"/>
        <v>-7706245.6044523148</v>
      </c>
      <c r="AO468" s="2">
        <f t="shared" si="343"/>
        <v>4.1672107248956634</v>
      </c>
      <c r="AP468" s="2">
        <f t="shared" si="344"/>
        <v>-465.082731219099</v>
      </c>
      <c r="AQ468" s="2">
        <f t="shared" si="345"/>
        <v>3937.9511084268415</v>
      </c>
      <c r="AR468" s="1">
        <f t="shared" si="346"/>
        <v>-3021.696162837578</v>
      </c>
      <c r="AS468" s="2">
        <f t="shared" si="347"/>
        <v>3942.1183191517371</v>
      </c>
      <c r="AT468" s="2">
        <f t="shared" si="348"/>
        <v>-3486.778894056677</v>
      </c>
      <c r="AU468" s="2">
        <f t="shared" si="349"/>
        <v>5262.8817104539621</v>
      </c>
    </row>
    <row r="469" spans="4:47" x14ac:dyDescent="0.2">
      <c r="D469" s="11">
        <f t="shared" si="333"/>
        <v>233</v>
      </c>
      <c r="E469" s="12">
        <f t="shared" si="334"/>
        <v>4.066617157146788</v>
      </c>
      <c r="F469" s="13">
        <f t="shared" si="311"/>
        <v>-6251955.3680150537</v>
      </c>
      <c r="G469" s="13">
        <f t="shared" si="312"/>
        <v>-9962315.3680150546</v>
      </c>
      <c r="H469" s="13">
        <f t="shared" si="313"/>
        <v>-9962.3153680150554</v>
      </c>
      <c r="I469" s="13">
        <f t="shared" si="314"/>
        <v>-7757554.0131994793</v>
      </c>
      <c r="J469" s="12">
        <f t="shared" si="335"/>
        <v>-7757.5540131994794</v>
      </c>
      <c r="K469" s="13">
        <f t="shared" si="315"/>
        <v>12626455.233338306</v>
      </c>
      <c r="L469" s="13">
        <f t="shared" si="316"/>
        <v>4976.578719478427</v>
      </c>
      <c r="M469" s="12">
        <f t="shared" si="317"/>
        <v>3974.4724839211576</v>
      </c>
      <c r="N469" s="13">
        <f t="shared" si="318"/>
        <v>-2994.9798372808996</v>
      </c>
      <c r="O469" s="12">
        <f t="shared" si="319"/>
        <v>81.297009047823352</v>
      </c>
      <c r="P469" s="13">
        <f t="shared" si="320"/>
        <v>3974472.4839211577</v>
      </c>
      <c r="Q469" s="13">
        <f t="shared" si="321"/>
        <v>-2994979.8372808998</v>
      </c>
      <c r="R469" s="13">
        <f t="shared" si="336"/>
        <v>4976578.7194784265</v>
      </c>
      <c r="S469" s="1">
        <f t="shared" si="322"/>
        <v>-6963907.4359258479</v>
      </c>
      <c r="T469" s="1">
        <f t="shared" si="350"/>
        <v>-9841423.6990842447</v>
      </c>
      <c r="U469" s="3">
        <f t="shared" si="323"/>
        <v>12056103.317450475</v>
      </c>
      <c r="V469" s="14">
        <f t="shared" si="310"/>
        <v>60669118627832.219</v>
      </c>
      <c r="W469" s="14">
        <f t="shared" si="324"/>
        <v>12383167875.582769</v>
      </c>
      <c r="X469" s="14">
        <f t="shared" si="325"/>
        <v>-31566611351</v>
      </c>
      <c r="Y469" s="14">
        <f t="shared" si="337"/>
        <v>-19183443475.417229</v>
      </c>
      <c r="Z469" s="12">
        <f t="shared" si="326"/>
        <v>88.592783694877241</v>
      </c>
      <c r="AA469" s="13">
        <f t="shared" si="338"/>
        <v>535478440.43287283</v>
      </c>
      <c r="AB469" s="12">
        <f t="shared" si="327"/>
        <v>17</v>
      </c>
      <c r="AC469" s="14">
        <f t="shared" si="328"/>
        <v>31498731</v>
      </c>
      <c r="AD469" s="2">
        <f t="shared" si="339"/>
        <v>0.51460466243011072</v>
      </c>
      <c r="AE469" s="3">
        <f t="shared" si="340"/>
        <v>8.9815457055193951E-3</v>
      </c>
      <c r="AF469" s="3">
        <f t="shared" si="341"/>
        <v>6377882.7453099536</v>
      </c>
      <c r="AG469" s="2">
        <f t="shared" si="342"/>
        <v>57284.785742544955</v>
      </c>
      <c r="AH469" s="2">
        <f t="shared" si="329"/>
        <v>-4.1772733214430806</v>
      </c>
      <c r="AI469" s="2">
        <f t="shared" si="330"/>
        <v>465.0826409478646</v>
      </c>
      <c r="AJ469" s="1">
        <f t="shared" si="331"/>
        <v>-16340198.113325007</v>
      </c>
      <c r="AK469" s="1">
        <f t="shared" si="332"/>
        <v>-7814838.7989420239</v>
      </c>
      <c r="AL469" s="1">
        <f t="shared" si="351"/>
        <v>18112807.066718284</v>
      </c>
      <c r="AM469" s="1">
        <f t="shared" si="352"/>
        <v>-16640455.368015055</v>
      </c>
      <c r="AN469" s="1">
        <f t="shared" si="353"/>
        <v>-7757554.0131994793</v>
      </c>
      <c r="AO469" s="2">
        <f t="shared" si="343"/>
        <v>4.1772733214430806</v>
      </c>
      <c r="AP469" s="2">
        <f t="shared" si="344"/>
        <v>-465.0826409478646</v>
      </c>
      <c r="AQ469" s="2">
        <f t="shared" si="345"/>
        <v>3974.4724839211576</v>
      </c>
      <c r="AR469" s="1">
        <f t="shared" si="346"/>
        <v>-2994.9798372808996</v>
      </c>
      <c r="AS469" s="2">
        <f t="shared" si="347"/>
        <v>3978.6497572426006</v>
      </c>
      <c r="AT469" s="2">
        <f t="shared" si="348"/>
        <v>-3460.0624782287641</v>
      </c>
      <c r="AU469" s="2">
        <f t="shared" si="349"/>
        <v>5272.7304353677309</v>
      </c>
    </row>
    <row r="470" spans="4:47" x14ac:dyDescent="0.2">
      <c r="D470" s="11">
        <f t="shared" si="333"/>
        <v>233.5</v>
      </c>
      <c r="E470" s="12">
        <f t="shared" si="334"/>
        <v>4.0753438034067591</v>
      </c>
      <c r="F470" s="13">
        <f t="shared" si="311"/>
        <v>-6179316.5201663133</v>
      </c>
      <c r="G470" s="13">
        <f t="shared" si="312"/>
        <v>-9889676.5201663133</v>
      </c>
      <c r="H470" s="13">
        <f t="shared" si="313"/>
        <v>-9889.6765201663129</v>
      </c>
      <c r="I470" s="13">
        <f t="shared" si="314"/>
        <v>-7808271.6541739441</v>
      </c>
      <c r="J470" s="12">
        <f t="shared" si="335"/>
        <v>-7808.2716541739446</v>
      </c>
      <c r="K470" s="13">
        <f t="shared" si="315"/>
        <v>12600587.601334518</v>
      </c>
      <c r="L470" s="13">
        <f t="shared" si="316"/>
        <v>4989.5832863532123</v>
      </c>
      <c r="M470" s="12">
        <f t="shared" si="317"/>
        <v>4010.9107563560301</v>
      </c>
      <c r="N470" s="13">
        <f t="shared" si="318"/>
        <v>-2967.9178351165351</v>
      </c>
      <c r="O470" s="12">
        <f t="shared" si="319"/>
        <v>81.676780668894864</v>
      </c>
      <c r="P470" s="13">
        <f t="shared" si="320"/>
        <v>4010910.7563560302</v>
      </c>
      <c r="Q470" s="13">
        <f t="shared" si="321"/>
        <v>-2967917.835116535</v>
      </c>
      <c r="R470" s="13">
        <f t="shared" si="336"/>
        <v>4989583.2863532118</v>
      </c>
      <c r="S470" s="1">
        <f t="shared" si="322"/>
        <v>-6861972.3784213169</v>
      </c>
      <c r="T470" s="1">
        <f t="shared" si="350"/>
        <v>-9875012.4850876555</v>
      </c>
      <c r="U470" s="3">
        <f t="shared" si="323"/>
        <v>12025079.480105493</v>
      </c>
      <c r="V470" s="14">
        <f t="shared" si="310"/>
        <v>60670028094011</v>
      </c>
      <c r="W470" s="14">
        <f t="shared" si="324"/>
        <v>12447970685.727661</v>
      </c>
      <c r="X470" s="14">
        <f t="shared" si="325"/>
        <v>-31631414161</v>
      </c>
      <c r="Y470" s="14">
        <f t="shared" si="337"/>
        <v>-19183443475.272339</v>
      </c>
      <c r="Z470" s="12">
        <f t="shared" si="326"/>
        <v>88.641437790538276</v>
      </c>
      <c r="AA470" s="13">
        <f t="shared" si="338"/>
        <v>534382459.87628531</v>
      </c>
      <c r="AB470" s="12">
        <f t="shared" si="327"/>
        <v>17</v>
      </c>
      <c r="AC470" s="14">
        <f t="shared" si="328"/>
        <v>31434262</v>
      </c>
      <c r="AD470" s="2">
        <f t="shared" si="339"/>
        <v>0.51584432223758014</v>
      </c>
      <c r="AE470" s="3">
        <f t="shared" si="340"/>
        <v>9.0031818507643763E-3</v>
      </c>
      <c r="AF470" s="3">
        <f t="shared" si="341"/>
        <v>6377881.5043951934</v>
      </c>
      <c r="AG470" s="2">
        <f t="shared" si="342"/>
        <v>57422.778526559028</v>
      </c>
      <c r="AH470" s="2">
        <f t="shared" si="329"/>
        <v>-4.1873359160350212</v>
      </c>
      <c r="AI470" s="2">
        <f t="shared" si="330"/>
        <v>465.0825504589144</v>
      </c>
      <c r="AJ470" s="1">
        <f t="shared" si="331"/>
        <v>-16267558.024561506</v>
      </c>
      <c r="AK470" s="1">
        <f t="shared" si="332"/>
        <v>-7865694.4327005036</v>
      </c>
      <c r="AL470" s="1">
        <f t="shared" si="351"/>
        <v>18069382.750694368</v>
      </c>
      <c r="AM470" s="1">
        <f t="shared" si="352"/>
        <v>-16567816.520166313</v>
      </c>
      <c r="AN470" s="1">
        <f t="shared" si="353"/>
        <v>-7808271.6541739441</v>
      </c>
      <c r="AO470" s="2">
        <f t="shared" si="343"/>
        <v>4.1873359160350212</v>
      </c>
      <c r="AP470" s="2">
        <f t="shared" si="344"/>
        <v>-465.0825504589144</v>
      </c>
      <c r="AQ470" s="2">
        <f t="shared" si="345"/>
        <v>4010.9107563560301</v>
      </c>
      <c r="AR470" s="1">
        <f t="shared" si="346"/>
        <v>-2967.9178351165351</v>
      </c>
      <c r="AS470" s="2">
        <f t="shared" si="347"/>
        <v>4015.0980922720651</v>
      </c>
      <c r="AT470" s="2">
        <f t="shared" si="348"/>
        <v>-3433.0003855754494</v>
      </c>
      <c r="AU470" s="2">
        <f t="shared" si="349"/>
        <v>5282.6607252338245</v>
      </c>
    </row>
    <row r="471" spans="4:47" x14ac:dyDescent="0.2">
      <c r="D471" s="11">
        <f t="shared" si="333"/>
        <v>234</v>
      </c>
      <c r="E471" s="12">
        <f t="shared" si="334"/>
        <v>4.0840704496667311</v>
      </c>
      <c r="F471" s="13">
        <f t="shared" si="311"/>
        <v>-6106207.0934403585</v>
      </c>
      <c r="G471" s="13">
        <f t="shared" si="312"/>
        <v>-9816567.0934403576</v>
      </c>
      <c r="H471" s="13">
        <f t="shared" si="313"/>
        <v>-9816.567093440357</v>
      </c>
      <c r="I471" s="13">
        <f t="shared" si="314"/>
        <v>-7858394.6650309945</v>
      </c>
      <c r="J471" s="12">
        <f t="shared" si="335"/>
        <v>-7858.3946650309945</v>
      </c>
      <c r="K471" s="13">
        <f t="shared" si="315"/>
        <v>12574551.928852323</v>
      </c>
      <c r="L471" s="13">
        <f t="shared" si="316"/>
        <v>5002.6920126079112</v>
      </c>
      <c r="M471" s="12">
        <f t="shared" si="317"/>
        <v>4047.2628558236083</v>
      </c>
      <c r="N471" s="13">
        <f t="shared" si="318"/>
        <v>-2940.5085867722819</v>
      </c>
      <c r="O471" s="12">
        <f t="shared" si="319"/>
        <v>82.060919906562958</v>
      </c>
      <c r="P471" s="13">
        <f t="shared" si="320"/>
        <v>4047262.8558236081</v>
      </c>
      <c r="Q471" s="13">
        <f t="shared" si="321"/>
        <v>-2940508.5867722817</v>
      </c>
      <c r="R471" s="13">
        <f t="shared" si="336"/>
        <v>5002692.0126079107</v>
      </c>
      <c r="S471" s="1">
        <f t="shared" si="322"/>
        <v>-6760014.91289471</v>
      </c>
      <c r="T471" s="1">
        <f t="shared" si="350"/>
        <v>-9907446.2917452194</v>
      </c>
      <c r="U471" s="3">
        <f t="shared" si="323"/>
        <v>11993969.053085595</v>
      </c>
      <c r="V471" s="14">
        <f t="shared" si="310"/>
        <v>60670688665069.938</v>
      </c>
      <c r="W471" s="14">
        <f t="shared" si="324"/>
        <v>12513463686.505497</v>
      </c>
      <c r="X471" s="14">
        <f t="shared" si="325"/>
        <v>-31696907162</v>
      </c>
      <c r="Y471" s="14">
        <f t="shared" si="337"/>
        <v>-19183443475.494503</v>
      </c>
      <c r="Z471" s="12">
        <f t="shared" si="326"/>
        <v>88.689798398826738</v>
      </c>
      <c r="AA471" s="13">
        <f t="shared" si="338"/>
        <v>533279313.97509915</v>
      </c>
      <c r="AB471" s="12">
        <f t="shared" si="327"/>
        <v>17</v>
      </c>
      <c r="AC471" s="14">
        <f t="shared" si="328"/>
        <v>31369371</v>
      </c>
      <c r="AD471" s="2">
        <f t="shared" si="339"/>
        <v>0.51708398204504957</v>
      </c>
      <c r="AE471" s="3">
        <f t="shared" si="340"/>
        <v>9.0248179960093575E-3</v>
      </c>
      <c r="AF471" s="3">
        <f t="shared" si="341"/>
        <v>6377880.2604948003</v>
      </c>
      <c r="AG471" s="2">
        <f t="shared" si="342"/>
        <v>57560.771283692178</v>
      </c>
      <c r="AH471" s="2">
        <f t="shared" si="329"/>
        <v>-4.1973985086667742</v>
      </c>
      <c r="AI471" s="2">
        <f t="shared" si="330"/>
        <v>465.08245975224844</v>
      </c>
      <c r="AJ471" s="1">
        <f t="shared" si="331"/>
        <v>-16194447.353935158</v>
      </c>
      <c r="AK471" s="1">
        <f t="shared" si="332"/>
        <v>-7915955.4363146862</v>
      </c>
      <c r="AL471" s="1">
        <f t="shared" si="351"/>
        <v>18025606.108231075</v>
      </c>
      <c r="AM471" s="1">
        <f t="shared" si="352"/>
        <v>-16494707.093440358</v>
      </c>
      <c r="AN471" s="1">
        <f t="shared" si="353"/>
        <v>-7858394.6650309945</v>
      </c>
      <c r="AO471" s="2">
        <f t="shared" si="343"/>
        <v>4.1973985086667742</v>
      </c>
      <c r="AP471" s="2">
        <f t="shared" si="344"/>
        <v>-465.08245975224844</v>
      </c>
      <c r="AQ471" s="2">
        <f t="shared" si="345"/>
        <v>4047.2628558236083</v>
      </c>
      <c r="AR471" s="1">
        <f t="shared" si="346"/>
        <v>-2940.5085867722819</v>
      </c>
      <c r="AS471" s="2">
        <f t="shared" si="347"/>
        <v>4051.4602543322753</v>
      </c>
      <c r="AT471" s="2">
        <f t="shared" si="348"/>
        <v>-3405.5910465245302</v>
      </c>
      <c r="AU471" s="2">
        <f t="shared" si="349"/>
        <v>5292.6723466130215</v>
      </c>
    </row>
    <row r="472" spans="4:47" x14ac:dyDescent="0.2">
      <c r="D472" s="11">
        <f t="shared" si="333"/>
        <v>234.5</v>
      </c>
      <c r="E472" s="12">
        <f t="shared" si="334"/>
        <v>4.092797095926703</v>
      </c>
      <c r="F472" s="13">
        <f t="shared" si="311"/>
        <v>-6032632.6554030962</v>
      </c>
      <c r="G472" s="13">
        <f t="shared" si="312"/>
        <v>-9742992.6554030962</v>
      </c>
      <c r="H472" s="13">
        <f t="shared" si="313"/>
        <v>-9742.9926554030972</v>
      </c>
      <c r="I472" s="13">
        <f t="shared" si="314"/>
        <v>-7907919.2287092917</v>
      </c>
      <c r="J472" s="12">
        <f t="shared" si="335"/>
        <v>-7907.9192287092919</v>
      </c>
      <c r="K472" s="13">
        <f t="shared" si="315"/>
        <v>12548350.186818536</v>
      </c>
      <c r="L472" s="13">
        <f t="shared" si="316"/>
        <v>5015.9044680323395</v>
      </c>
      <c r="M472" s="12">
        <f t="shared" si="317"/>
        <v>4083.5256660179261</v>
      </c>
      <c r="N472" s="13">
        <f t="shared" si="318"/>
        <v>-2912.7505501500873</v>
      </c>
      <c r="O472" s="12">
        <f t="shared" si="319"/>
        <v>82.44944935784784</v>
      </c>
      <c r="P472" s="13">
        <f t="shared" si="320"/>
        <v>4083525.6660179263</v>
      </c>
      <c r="Q472" s="13">
        <f t="shared" si="321"/>
        <v>-2912750.5501500871</v>
      </c>
      <c r="R472" s="13">
        <f t="shared" si="336"/>
        <v>5015904.4680323387</v>
      </c>
      <c r="S472" s="1">
        <f t="shared" si="322"/>
        <v>-6658049.0361818876</v>
      </c>
      <c r="T472" s="1">
        <f t="shared" si="350"/>
        <v>-9938731.530767478</v>
      </c>
      <c r="U472" s="3">
        <f t="shared" si="323"/>
        <v>11962775.65654703</v>
      </c>
      <c r="V472" s="14">
        <f t="shared" si="310"/>
        <v>60671098352364.703</v>
      </c>
      <c r="W472" s="14">
        <f t="shared" si="324"/>
        <v>12579648816.213394</v>
      </c>
      <c r="X472" s="14">
        <f t="shared" si="325"/>
        <v>-31763092291</v>
      </c>
      <c r="Y472" s="14">
        <f t="shared" si="337"/>
        <v>-19183443474.786606</v>
      </c>
      <c r="Z472" s="12">
        <f t="shared" si="326"/>
        <v>88.73785128046228</v>
      </c>
      <c r="AA472" s="13">
        <f t="shared" si="338"/>
        <v>532169086.73801613</v>
      </c>
      <c r="AB472" s="12">
        <f t="shared" si="327"/>
        <v>17</v>
      </c>
      <c r="AC472" s="14">
        <f t="shared" si="328"/>
        <v>31304063</v>
      </c>
      <c r="AD472" s="2">
        <f t="shared" si="339"/>
        <v>0.518323641852519</v>
      </c>
      <c r="AE472" s="3">
        <f t="shared" si="340"/>
        <v>9.046454141254337E-3</v>
      </c>
      <c r="AF472" s="3">
        <f t="shared" si="341"/>
        <v>6377879.0136087779</v>
      </c>
      <c r="AG472" s="2">
        <f t="shared" si="342"/>
        <v>57698.764013879809</v>
      </c>
      <c r="AH472" s="2">
        <f t="shared" si="329"/>
        <v>-4.2074610993336305</v>
      </c>
      <c r="AI472" s="2">
        <f t="shared" si="330"/>
        <v>465.08236882786684</v>
      </c>
      <c r="AJ472" s="1">
        <f t="shared" si="331"/>
        <v>-16120871.669011874</v>
      </c>
      <c r="AK472" s="1">
        <f t="shared" si="332"/>
        <v>-7965617.9927231716</v>
      </c>
      <c r="AL472" s="1">
        <f t="shared" si="351"/>
        <v>17981478.620367814</v>
      </c>
      <c r="AM472" s="1">
        <f t="shared" si="352"/>
        <v>-16421132.655403096</v>
      </c>
      <c r="AN472" s="1">
        <f t="shared" si="353"/>
        <v>-7907919.2287092917</v>
      </c>
      <c r="AO472" s="2">
        <f t="shared" si="343"/>
        <v>4.2074610993336305</v>
      </c>
      <c r="AP472" s="2">
        <f t="shared" si="344"/>
        <v>-465.08236882786684</v>
      </c>
      <c r="AQ472" s="2">
        <f t="shared" si="345"/>
        <v>4083.5256660179261</v>
      </c>
      <c r="AR472" s="1">
        <f t="shared" si="346"/>
        <v>-2912.7505501500873</v>
      </c>
      <c r="AS472" s="2">
        <f t="shared" si="347"/>
        <v>4087.7331271172598</v>
      </c>
      <c r="AT472" s="2">
        <f t="shared" si="348"/>
        <v>-3377.8329189779543</v>
      </c>
      <c r="AU472" s="2">
        <f t="shared" si="349"/>
        <v>5302.7650661766047</v>
      </c>
    </row>
    <row r="473" spans="4:47" x14ac:dyDescent="0.2">
      <c r="D473" s="11">
        <f t="shared" si="333"/>
        <v>235</v>
      </c>
      <c r="E473" s="12">
        <f t="shared" si="334"/>
        <v>4.1015237421866741</v>
      </c>
      <c r="F473" s="13">
        <f t="shared" si="311"/>
        <v>-5958598.8090328453</v>
      </c>
      <c r="G473" s="13">
        <f t="shared" si="312"/>
        <v>-9668958.8090328462</v>
      </c>
      <c r="H473" s="13">
        <f t="shared" si="313"/>
        <v>-9668.9588090328471</v>
      </c>
      <c r="I473" s="13">
        <f t="shared" si="314"/>
        <v>-7956841.5737215625</v>
      </c>
      <c r="J473" s="12">
        <f t="shared" si="335"/>
        <v>-7956.8415737215628</v>
      </c>
      <c r="K473" s="13">
        <f t="shared" si="315"/>
        <v>12521984.358721972</v>
      </c>
      <c r="L473" s="13">
        <f t="shared" si="316"/>
        <v>5029.2202200761685</v>
      </c>
      <c r="M473" s="12">
        <f t="shared" si="317"/>
        <v>4119.6960244549255</v>
      </c>
      <c r="N473" s="13">
        <f t="shared" si="318"/>
        <v>-2884.6422114559141</v>
      </c>
      <c r="O473" s="12">
        <f t="shared" si="319"/>
        <v>82.842391792754569</v>
      </c>
      <c r="P473" s="13">
        <f t="shared" si="320"/>
        <v>4119696.0244549257</v>
      </c>
      <c r="Q473" s="13">
        <f t="shared" si="321"/>
        <v>-2884642.2114559142</v>
      </c>
      <c r="R473" s="13">
        <f t="shared" si="336"/>
        <v>5029220.2200761689</v>
      </c>
      <c r="S473" s="1">
        <f t="shared" si="322"/>
        <v>-6556088.5235086707</v>
      </c>
      <c r="T473" s="1">
        <f t="shared" si="350"/>
        <v>-9968874.7716467418</v>
      </c>
      <c r="U473" s="3">
        <f t="shared" si="323"/>
        <v>11931502.87855042</v>
      </c>
      <c r="V473" s="14">
        <f t="shared" si="310"/>
        <v>60671255319843.047</v>
      </c>
      <c r="W473" s="14">
        <f t="shared" si="324"/>
        <v>12646528011.011492</v>
      </c>
      <c r="X473" s="14">
        <f t="shared" si="325"/>
        <v>-31829971486</v>
      </c>
      <c r="Y473" s="14">
        <f t="shared" si="337"/>
        <v>-19183443474.98851</v>
      </c>
      <c r="Z473" s="12">
        <f t="shared" si="326"/>
        <v>88.785582309579269</v>
      </c>
      <c r="AA473" s="13">
        <f t="shared" si="338"/>
        <v>531051862.7131303</v>
      </c>
      <c r="AB473" s="12">
        <f t="shared" si="327"/>
        <v>17</v>
      </c>
      <c r="AC473" s="14">
        <f t="shared" si="328"/>
        <v>31238344</v>
      </c>
      <c r="AD473" s="2">
        <f t="shared" si="339"/>
        <v>0.51956330165998843</v>
      </c>
      <c r="AE473" s="3">
        <f t="shared" si="340"/>
        <v>9.0680902864993182E-3</v>
      </c>
      <c r="AF473" s="3">
        <f t="shared" si="341"/>
        <v>6377877.7637371235</v>
      </c>
      <c r="AG473" s="2">
        <f t="shared" si="342"/>
        <v>57836.756717057346</v>
      </c>
      <c r="AH473" s="2">
        <f t="shared" si="329"/>
        <v>-4.2175236880308775</v>
      </c>
      <c r="AI473" s="2">
        <f t="shared" si="330"/>
        <v>465.08227768576955</v>
      </c>
      <c r="AJ473" s="1">
        <f t="shared" si="331"/>
        <v>-16046836.57276997</v>
      </c>
      <c r="AK473" s="1">
        <f t="shared" si="332"/>
        <v>-8014678.3304386195</v>
      </c>
      <c r="AL473" s="1">
        <f t="shared" si="351"/>
        <v>17937001.776595503</v>
      </c>
      <c r="AM473" s="1">
        <f t="shared" si="352"/>
        <v>-16347098.809032846</v>
      </c>
      <c r="AN473" s="1">
        <f t="shared" si="353"/>
        <v>-7956841.5737215625</v>
      </c>
      <c r="AO473" s="2">
        <f t="shared" si="343"/>
        <v>4.2175236880308775</v>
      </c>
      <c r="AP473" s="2">
        <f t="shared" si="344"/>
        <v>-465.08227768576955</v>
      </c>
      <c r="AQ473" s="2">
        <f t="shared" si="345"/>
        <v>4119.6960244549255</v>
      </c>
      <c r="AR473" s="1">
        <f t="shared" si="346"/>
        <v>-2884.6422114559141</v>
      </c>
      <c r="AS473" s="2">
        <f t="shared" si="347"/>
        <v>4123.9135481429566</v>
      </c>
      <c r="AT473" s="2">
        <f t="shared" si="348"/>
        <v>-3349.7244891416835</v>
      </c>
      <c r="AU473" s="2">
        <f t="shared" si="349"/>
        <v>5312.9386506633546</v>
      </c>
    </row>
    <row r="474" spans="4:47" x14ac:dyDescent="0.2">
      <c r="D474" s="11">
        <f t="shared" si="333"/>
        <v>235.5</v>
      </c>
      <c r="E474" s="12">
        <f t="shared" si="334"/>
        <v>4.1102503884466461</v>
      </c>
      <c r="F474" s="13">
        <f t="shared" si="311"/>
        <v>-5884111.1922936263</v>
      </c>
      <c r="G474" s="13">
        <f t="shared" si="312"/>
        <v>-9594471.1922936253</v>
      </c>
      <c r="H474" s="13">
        <f t="shared" si="313"/>
        <v>-9594.4711922936258</v>
      </c>
      <c r="I474" s="13">
        <f t="shared" si="314"/>
        <v>-8005157.9744418357</v>
      </c>
      <c r="J474" s="12">
        <f t="shared" si="335"/>
        <v>-8005.1579744418359</v>
      </c>
      <c r="K474" s="13">
        <f t="shared" si="315"/>
        <v>12495456.440463549</v>
      </c>
      <c r="L474" s="13">
        <f t="shared" si="316"/>
        <v>5042.6388338063771</v>
      </c>
      <c r="M474" s="12">
        <f t="shared" si="317"/>
        <v>4155.7707227022156</v>
      </c>
      <c r="N474" s="13">
        <f t="shared" si="318"/>
        <v>-2856.1820860272974</v>
      </c>
      <c r="O474" s="12">
        <f t="shared" si="319"/>
        <v>83.239770150450838</v>
      </c>
      <c r="P474" s="13">
        <f t="shared" si="320"/>
        <v>4155770.7227022154</v>
      </c>
      <c r="Q474" s="13">
        <f t="shared" si="321"/>
        <v>-2856182.0860272972</v>
      </c>
      <c r="R474" s="13">
        <f t="shared" si="336"/>
        <v>5042638.8338063769</v>
      </c>
      <c r="S474" s="1">
        <f t="shared" si="322"/>
        <v>-6454146.9279037528</v>
      </c>
      <c r="T474" s="1">
        <f t="shared" si="350"/>
        <v>-9997882.7355979402</v>
      </c>
      <c r="U474" s="3">
        <f t="shared" si="323"/>
        <v>11900154.274703199</v>
      </c>
      <c r="V474" s="14">
        <f t="shared" si="310"/>
        <v>60671157885125.562</v>
      </c>
      <c r="W474" s="14">
        <f t="shared" si="324"/>
        <v>12714103204.10607</v>
      </c>
      <c r="X474" s="14">
        <f t="shared" si="325"/>
        <v>-31897546679</v>
      </c>
      <c r="Y474" s="14">
        <f t="shared" si="337"/>
        <v>-19183443474.893929</v>
      </c>
      <c r="Z474" s="12">
        <f t="shared" si="326"/>
        <v>88.832977477278718</v>
      </c>
      <c r="AA474" s="13">
        <f t="shared" si="338"/>
        <v>529927726.98155862</v>
      </c>
      <c r="AB474" s="12">
        <f t="shared" si="327"/>
        <v>17</v>
      </c>
      <c r="AC474" s="14">
        <f t="shared" si="328"/>
        <v>31172219</v>
      </c>
      <c r="AD474" s="2">
        <f t="shared" si="339"/>
        <v>0.52080296146745786</v>
      </c>
      <c r="AE474" s="3">
        <f t="shared" si="340"/>
        <v>9.0897264317442994E-3</v>
      </c>
      <c r="AF474" s="3">
        <f t="shared" si="341"/>
        <v>6377876.5108798398</v>
      </c>
      <c r="AG474" s="2">
        <f t="shared" si="342"/>
        <v>57974.749393160186</v>
      </c>
      <c r="AH474" s="2">
        <f t="shared" si="329"/>
        <v>-4.227586274753806</v>
      </c>
      <c r="AI474" s="2">
        <f t="shared" si="330"/>
        <v>465.08218632595668</v>
      </c>
      <c r="AJ474" s="1">
        <f t="shared" si="331"/>
        <v>-15972347.703173466</v>
      </c>
      <c r="AK474" s="1">
        <f t="shared" si="332"/>
        <v>-8063132.7238349961</v>
      </c>
      <c r="AL474" s="1">
        <f t="shared" si="351"/>
        <v>17892177.074723173</v>
      </c>
      <c r="AM474" s="1">
        <f t="shared" si="352"/>
        <v>-16272611.192293625</v>
      </c>
      <c r="AN474" s="1">
        <f t="shared" si="353"/>
        <v>-8005157.9744418357</v>
      </c>
      <c r="AO474" s="2">
        <f t="shared" si="343"/>
        <v>4.227586274753806</v>
      </c>
      <c r="AP474" s="2">
        <f t="shared" si="344"/>
        <v>-465.08218632595668</v>
      </c>
      <c r="AQ474" s="2">
        <f t="shared" si="345"/>
        <v>4155.7707227022156</v>
      </c>
      <c r="AR474" s="1">
        <f t="shared" si="346"/>
        <v>-2856.1820860272974</v>
      </c>
      <c r="AS474" s="2">
        <f t="shared" si="347"/>
        <v>4159.9983089769694</v>
      </c>
      <c r="AT474" s="2">
        <f t="shared" si="348"/>
        <v>-3321.264272353254</v>
      </c>
      <c r="AU474" s="2">
        <f t="shared" si="349"/>
        <v>5323.192866832972</v>
      </c>
    </row>
    <row r="475" spans="4:47" x14ac:dyDescent="0.2">
      <c r="D475" s="11">
        <f t="shared" si="333"/>
        <v>236</v>
      </c>
      <c r="E475" s="12">
        <f t="shared" si="334"/>
        <v>4.1189770347066181</v>
      </c>
      <c r="F475" s="13">
        <f t="shared" si="311"/>
        <v>-5809175.4777058512</v>
      </c>
      <c r="G475" s="13">
        <f t="shared" si="312"/>
        <v>-9519535.4777058512</v>
      </c>
      <c r="H475" s="13">
        <f t="shared" si="313"/>
        <v>-9519.535477705851</v>
      </c>
      <c r="I475" s="13">
        <f t="shared" si="314"/>
        <v>-8052864.7513891244</v>
      </c>
      <c r="J475" s="12">
        <f t="shared" si="335"/>
        <v>-8052.8647513891246</v>
      </c>
      <c r="K475" s="13">
        <f t="shared" si="315"/>
        <v>12468768.440205544</v>
      </c>
      <c r="L475" s="13">
        <f t="shared" si="316"/>
        <v>5056.1598718616924</v>
      </c>
      <c r="M475" s="12">
        <f t="shared" si="317"/>
        <v>4191.7465066184295</v>
      </c>
      <c r="N475" s="13">
        <f t="shared" si="318"/>
        <v>-2827.3687191586173</v>
      </c>
      <c r="O475" s="12">
        <f t="shared" si="319"/>
        <v>83.641607535275028</v>
      </c>
      <c r="P475" s="13">
        <f t="shared" si="320"/>
        <v>4191746.5066184294</v>
      </c>
      <c r="Q475" s="13">
        <f t="shared" si="321"/>
        <v>-2827368.7191586173</v>
      </c>
      <c r="R475" s="13">
        <f t="shared" si="336"/>
        <v>5056159.8718616925</v>
      </c>
      <c r="S475" s="1">
        <f t="shared" si="322"/>
        <v>-6352237.5797599386</v>
      </c>
      <c r="T475" s="1">
        <f t="shared" si="350"/>
        <v>-10025762.2895661</v>
      </c>
      <c r="U475" s="3">
        <f t="shared" si="323"/>
        <v>11868733.367828267</v>
      </c>
      <c r="V475" s="14">
        <f t="shared" si="310"/>
        <v>60670804520492.258</v>
      </c>
      <c r="W475" s="14">
        <f t="shared" si="324"/>
        <v>12782376324.912222</v>
      </c>
      <c r="X475" s="14">
        <f t="shared" si="325"/>
        <v>-31965819800</v>
      </c>
      <c r="Y475" s="14">
        <f t="shared" si="337"/>
        <v>-19183443475.087776</v>
      </c>
      <c r="Z475" s="12">
        <f t="shared" si="326"/>
        <v>88.880022895328594</v>
      </c>
      <c r="AA475" s="13">
        <f t="shared" si="338"/>
        <v>528796765.15037864</v>
      </c>
      <c r="AB475" s="12">
        <f t="shared" si="327"/>
        <v>17</v>
      </c>
      <c r="AC475" s="14">
        <f t="shared" si="328"/>
        <v>31105692</v>
      </c>
      <c r="AD475" s="2">
        <f t="shared" si="339"/>
        <v>0.52204262127492729</v>
      </c>
      <c r="AE475" s="3">
        <f t="shared" si="340"/>
        <v>9.1113625769892789E-3</v>
      </c>
      <c r="AF475" s="3">
        <f t="shared" si="341"/>
        <v>6377875.2550369268</v>
      </c>
      <c r="AG475" s="2">
        <f t="shared" si="342"/>
        <v>58112.742042123704</v>
      </c>
      <c r="AH475" s="2">
        <f t="shared" si="329"/>
        <v>-4.2376488594977042</v>
      </c>
      <c r="AI475" s="2">
        <f t="shared" si="330"/>
        <v>465.08209474842823</v>
      </c>
      <c r="AJ475" s="1">
        <f t="shared" si="331"/>
        <v>-15897410.732742779</v>
      </c>
      <c r="AK475" s="1">
        <f t="shared" si="332"/>
        <v>-8110977.4934312478</v>
      </c>
      <c r="AL475" s="1">
        <f t="shared" si="351"/>
        <v>17847006.020744026</v>
      </c>
      <c r="AM475" s="1">
        <f t="shared" si="352"/>
        <v>-16197675.477705851</v>
      </c>
      <c r="AN475" s="1">
        <f t="shared" si="353"/>
        <v>-8052864.7513891244</v>
      </c>
      <c r="AO475" s="2">
        <f t="shared" si="343"/>
        <v>4.2376488594977042</v>
      </c>
      <c r="AP475" s="2">
        <f t="shared" si="344"/>
        <v>-465.08209474842823</v>
      </c>
      <c r="AQ475" s="2">
        <f t="shared" si="345"/>
        <v>4191.7465066184295</v>
      </c>
      <c r="AR475" s="1">
        <f t="shared" si="346"/>
        <v>-2827.3687191586173</v>
      </c>
      <c r="AS475" s="2">
        <f t="shared" si="347"/>
        <v>4195.9841554779268</v>
      </c>
      <c r="AT475" s="2">
        <f t="shared" si="348"/>
        <v>-3292.4508139070454</v>
      </c>
      <c r="AU475" s="2">
        <f t="shared" si="349"/>
        <v>5333.527481415932</v>
      </c>
    </row>
    <row r="476" spans="4:47" x14ac:dyDescent="0.2">
      <c r="D476" s="11">
        <f t="shared" si="333"/>
        <v>236.5</v>
      </c>
      <c r="E476" s="12">
        <f t="shared" si="334"/>
        <v>4.1277036809665892</v>
      </c>
      <c r="F476" s="13">
        <f t="shared" si="311"/>
        <v>-5733797.3719143188</v>
      </c>
      <c r="G476" s="13">
        <f t="shared" si="312"/>
        <v>-9444157.3719143197</v>
      </c>
      <c r="H476" s="13">
        <f t="shared" si="313"/>
        <v>-9444.1573719143198</v>
      </c>
      <c r="I476" s="13">
        <f t="shared" si="314"/>
        <v>-8099958.271507659</v>
      </c>
      <c r="J476" s="12">
        <f t="shared" si="335"/>
        <v>-8099.9582715076594</v>
      </c>
      <c r="K476" s="13">
        <f t="shared" si="315"/>
        <v>12441922.378219891</v>
      </c>
      <c r="L476" s="13">
        <f t="shared" si="316"/>
        <v>5069.7828944040502</v>
      </c>
      <c r="M476" s="12">
        <f t="shared" si="317"/>
        <v>4227.6200766021884</v>
      </c>
      <c r="N476" s="13">
        <f t="shared" si="318"/>
        <v>-2798.2006869240126</v>
      </c>
      <c r="O476" s="12">
        <f t="shared" si="319"/>
        <v>84.047927212571892</v>
      </c>
      <c r="P476" s="13">
        <f t="shared" si="320"/>
        <v>4227620.0766021889</v>
      </c>
      <c r="Q476" s="13">
        <f t="shared" si="321"/>
        <v>-2798200.6869240128</v>
      </c>
      <c r="R476" s="13">
        <f t="shared" si="336"/>
        <v>5069782.8944040509</v>
      </c>
      <c r="S476" s="1">
        <f t="shared" si="322"/>
        <v>-6250373.5865393383</v>
      </c>
      <c r="T476" s="1">
        <f t="shared" si="350"/>
        <v>-10052520.440303411</v>
      </c>
      <c r="U476" s="3">
        <f t="shared" si="323"/>
        <v>11837243.64765829</v>
      </c>
      <c r="V476" s="14">
        <f t="shared" si="310"/>
        <v>60670193853774.875</v>
      </c>
      <c r="W476" s="14">
        <f t="shared" si="324"/>
        <v>12851349298.195955</v>
      </c>
      <c r="X476" s="14">
        <f t="shared" si="325"/>
        <v>-32034792773</v>
      </c>
      <c r="Y476" s="14">
        <f t="shared" si="337"/>
        <v>-19183443474.804047</v>
      </c>
      <c r="Z476" s="12">
        <f t="shared" si="326"/>
        <v>88.926704799664975</v>
      </c>
      <c r="AA476" s="13">
        <f t="shared" si="338"/>
        <v>527659063.34677422</v>
      </c>
      <c r="AB476" s="12">
        <f t="shared" si="327"/>
        <v>17</v>
      </c>
      <c r="AC476" s="14">
        <f t="shared" si="328"/>
        <v>31038768</v>
      </c>
      <c r="AD476" s="2">
        <f t="shared" si="339"/>
        <v>0.52328228108239672</v>
      </c>
      <c r="AE476" s="3">
        <f t="shared" si="340"/>
        <v>9.1329987222342601E-3</v>
      </c>
      <c r="AF476" s="3">
        <f t="shared" si="341"/>
        <v>6377873.9962083846</v>
      </c>
      <c r="AG476" s="2">
        <f t="shared" si="342"/>
        <v>58250.734663883341</v>
      </c>
      <c r="AH476" s="2">
        <f t="shared" si="329"/>
        <v>-4.247711442257863</v>
      </c>
      <c r="AI476" s="2">
        <f t="shared" si="330"/>
        <v>465.08200295318426</v>
      </c>
      <c r="AJ476" s="1">
        <f t="shared" si="331"/>
        <v>-15822031.368122704</v>
      </c>
      <c r="AK476" s="1">
        <f t="shared" si="332"/>
        <v>-8158209.0061715422</v>
      </c>
      <c r="AL476" s="1">
        <f t="shared" si="351"/>
        <v>17801490.128700946</v>
      </c>
      <c r="AM476" s="1">
        <f t="shared" si="352"/>
        <v>-16122297.37191432</v>
      </c>
      <c r="AN476" s="1">
        <f t="shared" si="353"/>
        <v>-8099958.271507659</v>
      </c>
      <c r="AO476" s="2">
        <f t="shared" si="343"/>
        <v>4.247711442257863</v>
      </c>
      <c r="AP476" s="2">
        <f t="shared" si="344"/>
        <v>-465.08200295318426</v>
      </c>
      <c r="AQ476" s="2">
        <f t="shared" si="345"/>
        <v>4227.6200766021884</v>
      </c>
      <c r="AR476" s="1">
        <f t="shared" si="346"/>
        <v>-2798.2006869240126</v>
      </c>
      <c r="AS476" s="2">
        <f t="shared" si="347"/>
        <v>4231.8677880444466</v>
      </c>
      <c r="AT476" s="2">
        <f t="shared" si="348"/>
        <v>-3263.2826898771968</v>
      </c>
      <c r="AU476" s="2">
        <f t="shared" si="349"/>
        <v>5343.9422610597458</v>
      </c>
    </row>
    <row r="477" spans="4:47" x14ac:dyDescent="0.2">
      <c r="D477" s="11">
        <f t="shared" si="333"/>
        <v>237</v>
      </c>
      <c r="E477" s="12">
        <f t="shared" si="334"/>
        <v>4.1364303272265612</v>
      </c>
      <c r="F477" s="13">
        <f t="shared" si="311"/>
        <v>-5657982.6152536077</v>
      </c>
      <c r="G477" s="13">
        <f t="shared" si="312"/>
        <v>-9368342.6152536087</v>
      </c>
      <c r="H477" s="13">
        <f t="shared" si="313"/>
        <v>-9368.3426152536085</v>
      </c>
      <c r="I477" s="13">
        <f t="shared" si="314"/>
        <v>-8146434.9484435581</v>
      </c>
      <c r="J477" s="12">
        <f t="shared" si="335"/>
        <v>-8146.4349484435579</v>
      </c>
      <c r="K477" s="13">
        <f t="shared" si="315"/>
        <v>12414920.286735611</v>
      </c>
      <c r="L477" s="13">
        <f t="shared" si="316"/>
        <v>5083.5074590670283</v>
      </c>
      <c r="M477" s="12">
        <f t="shared" si="317"/>
        <v>4263.3880878505452</v>
      </c>
      <c r="N477" s="13">
        <f t="shared" si="318"/>
        <v>-2768.6765969979579</v>
      </c>
      <c r="O477" s="12">
        <f t="shared" si="319"/>
        <v>84.458752604350053</v>
      </c>
      <c r="P477" s="13">
        <f t="shared" si="320"/>
        <v>4263388.0878505455</v>
      </c>
      <c r="Q477" s="13">
        <f t="shared" si="321"/>
        <v>-2768676.5969979577</v>
      </c>
      <c r="R477" s="13">
        <f t="shared" si="336"/>
        <v>5083507.4590670289</v>
      </c>
      <c r="S477" s="1">
        <f t="shared" si="322"/>
        <v>-6148567.8326186165</v>
      </c>
      <c r="T477" s="1">
        <f t="shared" si="350"/>
        <v>-10078164.328518592</v>
      </c>
      <c r="U477" s="3">
        <f t="shared" si="323"/>
        <v>11805688.570555171</v>
      </c>
      <c r="V477" s="14">
        <f t="shared" si="310"/>
        <v>60669324669154.945</v>
      </c>
      <c r="W477" s="14">
        <f t="shared" si="324"/>
        <v>12921024043.195057</v>
      </c>
      <c r="X477" s="14">
        <f t="shared" si="325"/>
        <v>-32104467518</v>
      </c>
      <c r="Y477" s="14">
        <f t="shared" si="337"/>
        <v>-19183443474.804943</v>
      </c>
      <c r="Z477" s="12">
        <f t="shared" si="326"/>
        <v>88.973009553803834</v>
      </c>
      <c r="AA477" s="13">
        <f t="shared" si="338"/>
        <v>526514708.21125907</v>
      </c>
      <c r="AB477" s="12">
        <f t="shared" si="327"/>
        <v>17</v>
      </c>
      <c r="AC477" s="14">
        <f t="shared" si="328"/>
        <v>30971453</v>
      </c>
      <c r="AD477" s="2">
        <f t="shared" si="339"/>
        <v>0.52452194088986615</v>
      </c>
      <c r="AE477" s="3">
        <f t="shared" si="340"/>
        <v>9.1546348674792395E-3</v>
      </c>
      <c r="AF477" s="3">
        <f t="shared" si="341"/>
        <v>6377872.734394216</v>
      </c>
      <c r="AG477" s="2">
        <f t="shared" si="342"/>
        <v>58388.727258374463</v>
      </c>
      <c r="AH477" s="2">
        <f t="shared" si="329"/>
        <v>-4.2577740230295715</v>
      </c>
      <c r="AI477" s="2">
        <f t="shared" si="330"/>
        <v>465.08191094022482</v>
      </c>
      <c r="AJ477" s="1">
        <f t="shared" si="331"/>
        <v>-15746215.349647824</v>
      </c>
      <c r="AK477" s="1">
        <f t="shared" si="332"/>
        <v>-8204823.675701933</v>
      </c>
      <c r="AL477" s="1">
        <f t="shared" si="351"/>
        <v>17755630.920551479</v>
      </c>
      <c r="AM477" s="1">
        <f t="shared" si="352"/>
        <v>-16046482.615253609</v>
      </c>
      <c r="AN477" s="1">
        <f t="shared" si="353"/>
        <v>-8146434.9484435581</v>
      </c>
      <c r="AO477" s="2">
        <f t="shared" si="343"/>
        <v>4.2577740230295715</v>
      </c>
      <c r="AP477" s="2">
        <f t="shared" si="344"/>
        <v>-465.08191094022482</v>
      </c>
      <c r="AQ477" s="2">
        <f t="shared" si="345"/>
        <v>4263.3880878505452</v>
      </c>
      <c r="AR477" s="1">
        <f t="shared" si="346"/>
        <v>-2768.6765969979579</v>
      </c>
      <c r="AS477" s="2">
        <f t="shared" si="347"/>
        <v>4267.6458618735751</v>
      </c>
      <c r="AT477" s="2">
        <f t="shared" si="348"/>
        <v>-3233.7585079381824</v>
      </c>
      <c r="AU477" s="2">
        <f t="shared" si="349"/>
        <v>5354.4369722716156</v>
      </c>
    </row>
    <row r="478" spans="4:47" x14ac:dyDescent="0.2">
      <c r="D478" s="11">
        <f t="shared" si="333"/>
        <v>237.5</v>
      </c>
      <c r="E478" s="12">
        <f t="shared" si="334"/>
        <v>4.1451569734865323</v>
      </c>
      <c r="F478" s="13">
        <f t="shared" si="311"/>
        <v>-5581736.9813109832</v>
      </c>
      <c r="G478" s="13">
        <f t="shared" si="312"/>
        <v>-9292096.9813109823</v>
      </c>
      <c r="H478" s="13">
        <f t="shared" si="313"/>
        <v>-9292.0969813109823</v>
      </c>
      <c r="I478" s="13">
        <f t="shared" si="314"/>
        <v>-8192291.2428179216</v>
      </c>
      <c r="J478" s="12">
        <f t="shared" si="335"/>
        <v>-8192.2912428179225</v>
      </c>
      <c r="K478" s="13">
        <f t="shared" si="315"/>
        <v>12387764.209785391</v>
      </c>
      <c r="L478" s="13">
        <f t="shared" si="316"/>
        <v>5097.3331209012522</v>
      </c>
      <c r="M478" s="12">
        <f t="shared" si="317"/>
        <v>4299.047150626815</v>
      </c>
      <c r="N478" s="13">
        <f t="shared" si="318"/>
        <v>-2738.7950894735372</v>
      </c>
      <c r="O478" s="12">
        <f t="shared" si="319"/>
        <v>84.874107284757443</v>
      </c>
      <c r="P478" s="13">
        <f t="shared" si="320"/>
        <v>4299047.1506268149</v>
      </c>
      <c r="Q478" s="13">
        <f t="shared" si="321"/>
        <v>-2738795.0894735372</v>
      </c>
      <c r="R478" s="13">
        <f t="shared" si="336"/>
        <v>5097333.1209012521</v>
      </c>
      <c r="S478" s="1">
        <f t="shared" si="322"/>
        <v>-6046832.9792701919</v>
      </c>
      <c r="T478" s="1">
        <f t="shared" si="350"/>
        <v>-10102701.223101163</v>
      </c>
      <c r="U478" s="3">
        <f t="shared" si="323"/>
        <v>11774071.559254231</v>
      </c>
      <c r="V478" s="14">
        <f t="shared" si="310"/>
        <v>60668195907867.781</v>
      </c>
      <c r="W478" s="14">
        <f t="shared" si="324"/>
        <v>12991402472.718449</v>
      </c>
      <c r="X478" s="14">
        <f t="shared" si="325"/>
        <v>-32174845948</v>
      </c>
      <c r="Y478" s="14">
        <f t="shared" si="337"/>
        <v>-19183443475.281551</v>
      </c>
      <c r="Z478" s="12">
        <f t="shared" si="326"/>
        <v>89.018923652391464</v>
      </c>
      <c r="AA478" s="13">
        <f t="shared" si="338"/>
        <v>525363786.89070511</v>
      </c>
      <c r="AB478" s="12">
        <f t="shared" si="327"/>
        <v>17</v>
      </c>
      <c r="AC478" s="14">
        <f t="shared" si="328"/>
        <v>30903752</v>
      </c>
      <c r="AD478" s="2">
        <f t="shared" si="339"/>
        <v>0.52576160069733557</v>
      </c>
      <c r="AE478" s="3">
        <f t="shared" si="340"/>
        <v>9.1762710127242207E-3</v>
      </c>
      <c r="AF478" s="3">
        <f t="shared" si="341"/>
        <v>6377871.4695944181</v>
      </c>
      <c r="AG478" s="2">
        <f t="shared" si="342"/>
        <v>58526.719825532506</v>
      </c>
      <c r="AH478" s="2">
        <f t="shared" si="329"/>
        <v>-4.2678366018081189</v>
      </c>
      <c r="AI478" s="2">
        <f t="shared" si="330"/>
        <v>465.08181870954991</v>
      </c>
      <c r="AJ478" s="1">
        <f t="shared" si="331"/>
        <v>-15669968.450905401</v>
      </c>
      <c r="AK478" s="1">
        <f t="shared" si="332"/>
        <v>-8250817.9626434539</v>
      </c>
      <c r="AL478" s="1">
        <f t="shared" si="351"/>
        <v>17709429.926032361</v>
      </c>
      <c r="AM478" s="1">
        <f t="shared" si="352"/>
        <v>-15970236.981310982</v>
      </c>
      <c r="AN478" s="1">
        <f t="shared" si="353"/>
        <v>-8192291.2428179216</v>
      </c>
      <c r="AO478" s="2">
        <f t="shared" si="343"/>
        <v>4.2678366018081189</v>
      </c>
      <c r="AP478" s="2">
        <f t="shared" si="344"/>
        <v>-465.08181870954991</v>
      </c>
      <c r="AQ478" s="2">
        <f t="shared" si="345"/>
        <v>4299.047150626815</v>
      </c>
      <c r="AR478" s="1">
        <f t="shared" si="346"/>
        <v>-2738.7950894735372</v>
      </c>
      <c r="AS478" s="2">
        <f t="shared" si="347"/>
        <v>4303.3149872286231</v>
      </c>
      <c r="AT478" s="2">
        <f t="shared" si="348"/>
        <v>-3203.8769081830869</v>
      </c>
      <c r="AU478" s="2">
        <f t="shared" si="349"/>
        <v>5365.0113813574808</v>
      </c>
    </row>
    <row r="479" spans="4:47" x14ac:dyDescent="0.2">
      <c r="D479" s="11">
        <f t="shared" si="333"/>
        <v>238</v>
      </c>
      <c r="E479" s="12">
        <f t="shared" si="334"/>
        <v>4.1538836197465043</v>
      </c>
      <c r="F479" s="13">
        <f t="shared" si="311"/>
        <v>-5505066.2764866501</v>
      </c>
      <c r="G479" s="13">
        <f t="shared" si="312"/>
        <v>-9215426.2764866501</v>
      </c>
      <c r="H479" s="13">
        <f t="shared" si="313"/>
        <v>-9215.4262764866507</v>
      </c>
      <c r="I479" s="13">
        <f t="shared" si="314"/>
        <v>-8237523.6624964047</v>
      </c>
      <c r="J479" s="12">
        <f t="shared" si="335"/>
        <v>-8237.5236624964054</v>
      </c>
      <c r="K479" s="13">
        <f t="shared" si="315"/>
        <v>12360456.203051277</v>
      </c>
      <c r="L479" s="13">
        <f t="shared" si="316"/>
        <v>5111.2594323167759</v>
      </c>
      <c r="M479" s="12">
        <f t="shared" si="317"/>
        <v>4334.5938305378168</v>
      </c>
      <c r="N479" s="13">
        <f t="shared" si="318"/>
        <v>-2708.5548376783345</v>
      </c>
      <c r="O479" s="12">
        <f t="shared" si="319"/>
        <v>85.294014975370231</v>
      </c>
      <c r="P479" s="13">
        <f t="shared" si="320"/>
        <v>4334593.8305378165</v>
      </c>
      <c r="Q479" s="13">
        <f t="shared" si="321"/>
        <v>-2708554.8376783347</v>
      </c>
      <c r="R479" s="13">
        <f t="shared" si="336"/>
        <v>5111259.4323167764</v>
      </c>
      <c r="S479" s="1">
        <f t="shared" si="322"/>
        <v>-5945181.4647750575</v>
      </c>
      <c r="T479" s="1">
        <f t="shared" si="350"/>
        <v>-10126138.515423071</v>
      </c>
      <c r="U479" s="3">
        <f t="shared" si="323"/>
        <v>11742396.002632488</v>
      </c>
      <c r="V479" s="14">
        <f t="shared" si="310"/>
        <v>60666806668812.156</v>
      </c>
      <c r="W479" s="14">
        <f t="shared" si="324"/>
        <v>13062486492.223606</v>
      </c>
      <c r="X479" s="14">
        <f t="shared" si="325"/>
        <v>-32245929967</v>
      </c>
      <c r="Y479" s="14">
        <f t="shared" si="337"/>
        <v>-19183443474.776394</v>
      </c>
      <c r="Z479" s="12">
        <f t="shared" si="326"/>
        <v>89.064433724446445</v>
      </c>
      <c r="AA479" s="13">
        <f t="shared" si="338"/>
        <v>524206387.03243947</v>
      </c>
      <c r="AB479" s="12">
        <f t="shared" si="327"/>
        <v>17</v>
      </c>
      <c r="AC479" s="14">
        <f t="shared" si="328"/>
        <v>30835669</v>
      </c>
      <c r="AD479" s="2">
        <f t="shared" si="339"/>
        <v>0.527001260504805</v>
      </c>
      <c r="AE479" s="3">
        <f t="shared" si="340"/>
        <v>9.1979071579692019E-3</v>
      </c>
      <c r="AF479" s="3">
        <f t="shared" si="341"/>
        <v>6377870.2018089946</v>
      </c>
      <c r="AG479" s="2">
        <f t="shared" si="342"/>
        <v>58664.712365292864</v>
      </c>
      <c r="AH479" s="2">
        <f t="shared" si="329"/>
        <v>-4.2778991785888971</v>
      </c>
      <c r="AI479" s="2">
        <f t="shared" si="330"/>
        <v>465.08172626115964</v>
      </c>
      <c r="AJ479" s="1">
        <f t="shared" si="331"/>
        <v>-15593296.478295645</v>
      </c>
      <c r="AK479" s="1">
        <f t="shared" si="332"/>
        <v>-8296188.3748616977</v>
      </c>
      <c r="AL479" s="1">
        <f t="shared" si="351"/>
        <v>17662888.68252353</v>
      </c>
      <c r="AM479" s="1">
        <f t="shared" si="352"/>
        <v>-15893566.27648665</v>
      </c>
      <c r="AN479" s="1">
        <f t="shared" si="353"/>
        <v>-8237523.6624964047</v>
      </c>
      <c r="AO479" s="2">
        <f t="shared" si="343"/>
        <v>4.2778991785888971</v>
      </c>
      <c r="AP479" s="2">
        <f t="shared" si="344"/>
        <v>-465.08172626115964</v>
      </c>
      <c r="AQ479" s="2">
        <f t="shared" si="345"/>
        <v>4334.5938305378168</v>
      </c>
      <c r="AR479" s="1">
        <f t="shared" si="346"/>
        <v>-2708.5548376783345</v>
      </c>
      <c r="AS479" s="2">
        <f t="shared" si="347"/>
        <v>4338.8717297164058</v>
      </c>
      <c r="AT479" s="2">
        <f t="shared" si="348"/>
        <v>-3173.636563939494</v>
      </c>
      <c r="AU479" s="2">
        <f t="shared" si="349"/>
        <v>5375.6652543574473</v>
      </c>
    </row>
    <row r="480" spans="4:47" x14ac:dyDescent="0.2">
      <c r="D480" s="11">
        <f t="shared" si="333"/>
        <v>238.5</v>
      </c>
      <c r="E480" s="12">
        <f t="shared" si="334"/>
        <v>4.1626102660064763</v>
      </c>
      <c r="F480" s="13">
        <f t="shared" si="311"/>
        <v>-5427976.3395516314</v>
      </c>
      <c r="G480" s="13">
        <f t="shared" si="312"/>
        <v>-9138336.3395516314</v>
      </c>
      <c r="H480" s="13">
        <f t="shared" si="313"/>
        <v>-9138.3363395516317</v>
      </c>
      <c r="I480" s="13">
        <f t="shared" si="314"/>
        <v>-8282128.7628551209</v>
      </c>
      <c r="J480" s="12">
        <f t="shared" si="335"/>
        <v>-8282.1287628551217</v>
      </c>
      <c r="K480" s="13">
        <f t="shared" si="315"/>
        <v>12332998.333709529</v>
      </c>
      <c r="L480" s="13">
        <f t="shared" si="316"/>
        <v>5125.285943022418</v>
      </c>
      <c r="M480" s="12">
        <f t="shared" si="317"/>
        <v>4370.0246488203538</v>
      </c>
      <c r="N480" s="13">
        <f t="shared" si="318"/>
        <v>-2677.9545489880402</v>
      </c>
      <c r="O480" s="12">
        <f t="shared" si="319"/>
        <v>85.718499540290651</v>
      </c>
      <c r="P480" s="13">
        <f t="shared" si="320"/>
        <v>4370024.6488203537</v>
      </c>
      <c r="Q480" s="13">
        <f t="shared" si="321"/>
        <v>-2677954.5489880401</v>
      </c>
      <c r="R480" s="13">
        <f t="shared" si="336"/>
        <v>5125285.9430224178</v>
      </c>
      <c r="S480" s="1">
        <f t="shared" si="322"/>
        <v>-5843625.5046634069</v>
      </c>
      <c r="T480" s="1">
        <f t="shared" si="350"/>
        <v>-10148483.713719895</v>
      </c>
      <c r="U480" s="3">
        <f t="shared" si="323"/>
        <v>11710665.255500672</v>
      </c>
      <c r="V480" s="14">
        <f t="shared" si="310"/>
        <v>60665156209065.906</v>
      </c>
      <c r="W480" s="14">
        <f t="shared" si="324"/>
        <v>13134277998.871599</v>
      </c>
      <c r="X480" s="14">
        <f t="shared" si="325"/>
        <v>-32317721474</v>
      </c>
      <c r="Y480" s="14">
        <f t="shared" si="337"/>
        <v>-19183443475.128403</v>
      </c>
      <c r="Z480" s="12">
        <f t="shared" si="326"/>
        <v>89.109526536741498</v>
      </c>
      <c r="AA480" s="13">
        <f t="shared" si="338"/>
        <v>523042596.77680504</v>
      </c>
      <c r="AB480" s="12">
        <f t="shared" si="327"/>
        <v>17</v>
      </c>
      <c r="AC480" s="14">
        <f t="shared" si="328"/>
        <v>30767211</v>
      </c>
      <c r="AD480" s="2">
        <f t="shared" si="339"/>
        <v>0.52824092031227443</v>
      </c>
      <c r="AE480" s="3">
        <f t="shared" si="340"/>
        <v>9.2195433032141814E-3</v>
      </c>
      <c r="AF480" s="3">
        <f t="shared" si="341"/>
        <v>6377868.9310379438</v>
      </c>
      <c r="AG480" s="2">
        <f t="shared" si="342"/>
        <v>58802.704877590921</v>
      </c>
      <c r="AH480" s="2">
        <f t="shared" si="329"/>
        <v>-4.2879617533669911</v>
      </c>
      <c r="AI480" s="2">
        <f t="shared" si="330"/>
        <v>465.08163359505397</v>
      </c>
      <c r="AJ480" s="1">
        <f t="shared" si="331"/>
        <v>-15516205.270589575</v>
      </c>
      <c r="AK480" s="1">
        <f t="shared" si="332"/>
        <v>-8340931.4677327117</v>
      </c>
      <c r="AL480" s="1">
        <f t="shared" si="351"/>
        <v>17616008.734911706</v>
      </c>
      <c r="AM480" s="1">
        <f t="shared" si="352"/>
        <v>-15816476.339551631</v>
      </c>
      <c r="AN480" s="1">
        <f t="shared" si="353"/>
        <v>-8282128.7628551209</v>
      </c>
      <c r="AO480" s="2">
        <f t="shared" si="343"/>
        <v>4.2879617533669911</v>
      </c>
      <c r="AP480" s="2">
        <f t="shared" si="344"/>
        <v>-465.08163359505397</v>
      </c>
      <c r="AQ480" s="2">
        <f t="shared" si="345"/>
        <v>4370.0246488203538</v>
      </c>
      <c r="AR480" s="1">
        <f t="shared" si="346"/>
        <v>-2677.9545489880402</v>
      </c>
      <c r="AS480" s="2">
        <f t="shared" si="347"/>
        <v>4374.312610573721</v>
      </c>
      <c r="AT480" s="2">
        <f t="shared" si="348"/>
        <v>-3143.0361825830942</v>
      </c>
      <c r="AU480" s="2">
        <f t="shared" si="349"/>
        <v>5386.3983569775819</v>
      </c>
    </row>
    <row r="481" spans="4:47" x14ac:dyDescent="0.2">
      <c r="D481" s="11">
        <f t="shared" si="333"/>
        <v>239</v>
      </c>
      <c r="E481" s="12">
        <f t="shared" si="334"/>
        <v>4.1713369122664474</v>
      </c>
      <c r="F481" s="13">
        <f t="shared" si="311"/>
        <v>-5350473.0412031012</v>
      </c>
      <c r="G481" s="13">
        <f t="shared" si="312"/>
        <v>-9060833.0412031002</v>
      </c>
      <c r="H481" s="13">
        <f t="shared" si="313"/>
        <v>-9060.8330412031009</v>
      </c>
      <c r="I481" s="13">
        <f t="shared" si="314"/>
        <v>-8326103.147042973</v>
      </c>
      <c r="J481" s="12">
        <f t="shared" si="335"/>
        <v>-8326.1031470429734</v>
      </c>
      <c r="K481" s="13">
        <f t="shared" si="315"/>
        <v>12305392.680274641</v>
      </c>
      <c r="L481" s="13">
        <f t="shared" si="316"/>
        <v>5139.4121999620475</v>
      </c>
      <c r="M481" s="12">
        <f t="shared" si="317"/>
        <v>4405.3360826369726</v>
      </c>
      <c r="N481" s="13">
        <f t="shared" si="318"/>
        <v>-2646.9929656377003</v>
      </c>
      <c r="O481" s="12">
        <f t="shared" si="319"/>
        <v>86.147584981048752</v>
      </c>
      <c r="P481" s="13">
        <f t="shared" si="320"/>
        <v>4405336.0826369729</v>
      </c>
      <c r="Q481" s="13">
        <f t="shared" si="321"/>
        <v>-2646992.9656377002</v>
      </c>
      <c r="R481" s="13">
        <f t="shared" si="336"/>
        <v>5139412.1999620479</v>
      </c>
      <c r="S481" s="1">
        <f t="shared" si="322"/>
        <v>-5742177.0920786988</v>
      </c>
      <c r="T481" s="1">
        <f t="shared" si="350"/>
        <v>-10169744.437553717</v>
      </c>
      <c r="U481" s="3">
        <f t="shared" si="323"/>
        <v>11678882.638418291</v>
      </c>
      <c r="V481" s="14">
        <f t="shared" ref="V481:V544" si="354">PRODUCT($B$14, N481, G481) - PRODUCT($B$14, M481, I481)</f>
        <v>60663243944307.922</v>
      </c>
      <c r="W481" s="14">
        <f t="shared" si="324"/>
        <v>13206778880.559366</v>
      </c>
      <c r="X481" s="14">
        <f t="shared" si="325"/>
        <v>-32390222356</v>
      </c>
      <c r="Y481" s="14">
        <f t="shared" si="337"/>
        <v>-19183443475.440636</v>
      </c>
      <c r="Z481" s="12">
        <f t="shared" si="326"/>
        <v>89.154188997091794</v>
      </c>
      <c r="AA481" s="13">
        <f t="shared" si="338"/>
        <v>521872504.75088215</v>
      </c>
      <c r="AB481" s="12">
        <f t="shared" si="327"/>
        <v>17</v>
      </c>
      <c r="AC481" s="14">
        <f t="shared" si="328"/>
        <v>30698382</v>
      </c>
      <c r="AD481" s="2">
        <f t="shared" si="339"/>
        <v>0.52948058011974386</v>
      </c>
      <c r="AE481" s="3">
        <f t="shared" si="340"/>
        <v>9.2411794484591626E-3</v>
      </c>
      <c r="AF481" s="3">
        <f t="shared" si="341"/>
        <v>6377867.6572812665</v>
      </c>
      <c r="AG481" s="2">
        <f t="shared" si="342"/>
        <v>58940.697362362102</v>
      </c>
      <c r="AH481" s="2">
        <f t="shared" si="329"/>
        <v>-4.2980243261377922</v>
      </c>
      <c r="AI481" s="2">
        <f t="shared" si="330"/>
        <v>465.081540711233</v>
      </c>
      <c r="AJ481" s="1">
        <f t="shared" si="331"/>
        <v>-15438700.698484367</v>
      </c>
      <c r="AK481" s="1">
        <f t="shared" si="332"/>
        <v>-8385043.8444053354</v>
      </c>
      <c r="AL481" s="1">
        <f t="shared" si="351"/>
        <v>17568791.635453518</v>
      </c>
      <c r="AM481" s="1">
        <f t="shared" si="352"/>
        <v>-15738973.0412031</v>
      </c>
      <c r="AN481" s="1">
        <f t="shared" si="353"/>
        <v>-8326103.147042973</v>
      </c>
      <c r="AO481" s="2">
        <f t="shared" si="343"/>
        <v>4.2980243261377922</v>
      </c>
      <c r="AP481" s="2">
        <f t="shared" si="344"/>
        <v>-465.081540711233</v>
      </c>
      <c r="AQ481" s="2">
        <f t="shared" si="345"/>
        <v>4405.3360826369726</v>
      </c>
      <c r="AR481" s="1">
        <f t="shared" si="346"/>
        <v>-2646.9929656377003</v>
      </c>
      <c r="AS481" s="2">
        <f t="shared" si="347"/>
        <v>4409.6341069631108</v>
      </c>
      <c r="AT481" s="2">
        <f t="shared" si="348"/>
        <v>-3112.0745063489335</v>
      </c>
      <c r="AU481" s="2">
        <f t="shared" si="349"/>
        <v>5397.2104545180846</v>
      </c>
    </row>
    <row r="482" spans="4:47" x14ac:dyDescent="0.2">
      <c r="D482" s="11">
        <f t="shared" si="333"/>
        <v>239.5</v>
      </c>
      <c r="E482" s="12">
        <f t="shared" si="334"/>
        <v>4.1800635585264194</v>
      </c>
      <c r="F482" s="13">
        <f t="shared" si="311"/>
        <v>-5272562.2836172748</v>
      </c>
      <c r="G482" s="13">
        <f t="shared" si="312"/>
        <v>-8982922.2836172748</v>
      </c>
      <c r="H482" s="13">
        <f t="shared" si="313"/>
        <v>-8982.9222836172758</v>
      </c>
      <c r="I482" s="13">
        <f t="shared" si="314"/>
        <v>-8369443.466240366</v>
      </c>
      <c r="J482" s="12">
        <f t="shared" si="335"/>
        <v>-8369.4434662403655</v>
      </c>
      <c r="K482" s="13">
        <f t="shared" si="315"/>
        <v>12277641.332442537</v>
      </c>
      <c r="L482" s="13">
        <f t="shared" si="316"/>
        <v>5153.6377472478071</v>
      </c>
      <c r="M482" s="12">
        <f t="shared" si="317"/>
        <v>4440.5245653808843</v>
      </c>
      <c r="N482" s="13">
        <f t="shared" si="318"/>
        <v>-2615.668865530643</v>
      </c>
      <c r="O482" s="12">
        <f t="shared" si="319"/>
        <v>86.581295431303587</v>
      </c>
      <c r="P482" s="13">
        <f t="shared" si="320"/>
        <v>4440524.5653808843</v>
      </c>
      <c r="Q482" s="13">
        <f t="shared" si="321"/>
        <v>-2615668.8655306431</v>
      </c>
      <c r="R482" s="13">
        <f t="shared" si="336"/>
        <v>5153637.7472478068</v>
      </c>
      <c r="S482" s="1">
        <f t="shared" si="322"/>
        <v>-5640847.9982611407</v>
      </c>
      <c r="T482" s="1">
        <f t="shared" si="350"/>
        <v>-10189928.412359633</v>
      </c>
      <c r="U482" s="3">
        <f t="shared" si="323"/>
        <v>11647051.437531339</v>
      </c>
      <c r="V482" s="14">
        <f t="shared" si="354"/>
        <v>60661069449146.016</v>
      </c>
      <c r="W482" s="14">
        <f t="shared" si="324"/>
        <v>13279991014.928726</v>
      </c>
      <c r="X482" s="14">
        <f t="shared" si="325"/>
        <v>-32463434490</v>
      </c>
      <c r="Y482" s="14">
        <f t="shared" si="337"/>
        <v>-19183443475.071274</v>
      </c>
      <c r="Z482" s="12">
        <f t="shared" si="326"/>
        <v>89.198408157432098</v>
      </c>
      <c r="AA482" s="13">
        <f t="shared" si="338"/>
        <v>520696200.06193542</v>
      </c>
      <c r="AB482" s="12">
        <f t="shared" si="327"/>
        <v>17</v>
      </c>
      <c r="AC482" s="14">
        <f t="shared" si="328"/>
        <v>30629188</v>
      </c>
      <c r="AD482" s="2">
        <f t="shared" si="339"/>
        <v>0.53072023992721329</v>
      </c>
      <c r="AE482" s="3">
        <f t="shared" si="340"/>
        <v>9.262815593704142E-3</v>
      </c>
      <c r="AF482" s="3">
        <f t="shared" si="341"/>
        <v>6377866.3805389656</v>
      </c>
      <c r="AG482" s="2">
        <f t="shared" si="342"/>
        <v>59078.689819541789</v>
      </c>
      <c r="AH482" s="2">
        <f t="shared" si="329"/>
        <v>-4.3080868968965902</v>
      </c>
      <c r="AI482" s="2">
        <f t="shared" si="330"/>
        <v>465.08144760969685</v>
      </c>
      <c r="AJ482" s="1">
        <f t="shared" si="331"/>
        <v>-15360788.664156239</v>
      </c>
      <c r="AK482" s="1">
        <f t="shared" si="332"/>
        <v>-8428522.1560599077</v>
      </c>
      <c r="AL482" s="1">
        <f t="shared" si="351"/>
        <v>17521238.943638194</v>
      </c>
      <c r="AM482" s="1">
        <f t="shared" si="352"/>
        <v>-15661062.283617275</v>
      </c>
      <c r="AN482" s="1">
        <f t="shared" si="353"/>
        <v>-8369443.466240366</v>
      </c>
      <c r="AO482" s="2">
        <f t="shared" si="343"/>
        <v>4.3080868968965902</v>
      </c>
      <c r="AP482" s="2">
        <f t="shared" si="344"/>
        <v>-465.08144760969685</v>
      </c>
      <c r="AQ482" s="2">
        <f t="shared" si="345"/>
        <v>4440.5245653808843</v>
      </c>
      <c r="AR482" s="1">
        <f t="shared" si="346"/>
        <v>-2615.668865530643</v>
      </c>
      <c r="AS482" s="2">
        <f t="shared" si="347"/>
        <v>4444.8326522777807</v>
      </c>
      <c r="AT482" s="2">
        <f t="shared" si="348"/>
        <v>-3080.75031314034</v>
      </c>
      <c r="AU482" s="2">
        <f t="shared" si="349"/>
        <v>5408.1013117977955</v>
      </c>
    </row>
    <row r="483" spans="4:47" x14ac:dyDescent="0.2">
      <c r="D483" s="11">
        <f t="shared" si="333"/>
        <v>240</v>
      </c>
      <c r="E483" s="12">
        <f t="shared" si="334"/>
        <v>4.1887902047863905</v>
      </c>
      <c r="F483" s="13">
        <f t="shared" si="311"/>
        <v>-5194250.0000000047</v>
      </c>
      <c r="G483" s="13">
        <f t="shared" si="312"/>
        <v>-8904610.0000000037</v>
      </c>
      <c r="H483" s="13">
        <f t="shared" si="313"/>
        <v>-8904.6100000000042</v>
      </c>
      <c r="I483" s="13">
        <f t="shared" si="314"/>
        <v>-8412146.4199141804</v>
      </c>
      <c r="J483" s="12">
        <f t="shared" si="335"/>
        <v>-8412.146419914181</v>
      </c>
      <c r="K483" s="13">
        <f t="shared" si="315"/>
        <v>12249746.390932959</v>
      </c>
      <c r="L483" s="13">
        <f t="shared" si="316"/>
        <v>5167.9621260902813</v>
      </c>
      <c r="M483" s="12">
        <f t="shared" si="317"/>
        <v>4475.5864869900215</v>
      </c>
      <c r="N483" s="13">
        <f t="shared" si="318"/>
        <v>-2583.9810630451425</v>
      </c>
      <c r="O483" s="12">
        <f t="shared" si="319"/>
        <v>87.019655151338881</v>
      </c>
      <c r="P483" s="13">
        <f t="shared" si="320"/>
        <v>4475586.4869900215</v>
      </c>
      <c r="Q483" s="13">
        <f t="shared" si="321"/>
        <v>-2583981.0630451427</v>
      </c>
      <c r="R483" s="13">
        <f t="shared" si="336"/>
        <v>5167962.1260902826</v>
      </c>
      <c r="S483" s="1">
        <f t="shared" si="322"/>
        <v>-5539649.7731466629</v>
      </c>
      <c r="T483" s="1">
        <f t="shared" si="350"/>
        <v>-10209043.464077545</v>
      </c>
      <c r="U483" s="3">
        <f t="shared" si="323"/>
        <v>11615174.90443206</v>
      </c>
      <c r="V483" s="14">
        <f t="shared" si="354"/>
        <v>60658632457351.812</v>
      </c>
      <c r="W483" s="14">
        <f t="shared" si="324"/>
        <v>13353916268.351791</v>
      </c>
      <c r="X483" s="14">
        <f t="shared" si="325"/>
        <v>-32537359744</v>
      </c>
      <c r="Y483" s="14">
        <f t="shared" si="337"/>
        <v>-19183443475.648209</v>
      </c>
      <c r="Z483" s="12">
        <f t="shared" si="326"/>
        <v>89.242171217117971</v>
      </c>
      <c r="AA483" s="13">
        <f t="shared" si="338"/>
        <v>519513772.28985792</v>
      </c>
      <c r="AB483" s="12">
        <f t="shared" si="327"/>
        <v>17</v>
      </c>
      <c r="AC483" s="14">
        <f t="shared" si="328"/>
        <v>30559633</v>
      </c>
      <c r="AD483" s="2">
        <f t="shared" si="339"/>
        <v>0.53195989973468272</v>
      </c>
      <c r="AE483" s="3">
        <f t="shared" si="340"/>
        <v>9.2844517389491232E-3</v>
      </c>
      <c r="AF483" s="3">
        <f t="shared" si="341"/>
        <v>6377865.10081104</v>
      </c>
      <c r="AG483" s="2">
        <f t="shared" si="342"/>
        <v>59216.682249065401</v>
      </c>
      <c r="AH483" s="2">
        <f t="shared" si="329"/>
        <v>-4.3181494656386752</v>
      </c>
      <c r="AI483" s="2">
        <f t="shared" si="330"/>
        <v>465.0813542904454</v>
      </c>
      <c r="AJ483" s="1">
        <f t="shared" si="331"/>
        <v>-15282475.100811044</v>
      </c>
      <c r="AK483" s="1">
        <f t="shared" si="332"/>
        <v>-8471363.1021632459</v>
      </c>
      <c r="AL483" s="1">
        <f t="shared" si="351"/>
        <v>17473352.226049885</v>
      </c>
      <c r="AM483" s="1">
        <f t="shared" si="352"/>
        <v>-15582750.000000004</v>
      </c>
      <c r="AN483" s="1">
        <f t="shared" si="353"/>
        <v>-8412146.4199141804</v>
      </c>
      <c r="AO483" s="2">
        <f t="shared" si="343"/>
        <v>4.3181494656386752</v>
      </c>
      <c r="AP483" s="2">
        <f t="shared" si="344"/>
        <v>-465.0813542904454</v>
      </c>
      <c r="AQ483" s="2">
        <f t="shared" si="345"/>
        <v>4475.5864869900215</v>
      </c>
      <c r="AR483" s="1">
        <f t="shared" si="346"/>
        <v>-2583.9810630451425</v>
      </c>
      <c r="AS483" s="2">
        <f t="shared" si="347"/>
        <v>4479.9046364556598</v>
      </c>
      <c r="AT483" s="2">
        <f t="shared" si="348"/>
        <v>-3049.0624173355877</v>
      </c>
      <c r="AU483" s="2">
        <f t="shared" si="349"/>
        <v>5419.0706930750821</v>
      </c>
    </row>
    <row r="484" spans="4:47" x14ac:dyDescent="0.2">
      <c r="D484" s="11">
        <f t="shared" si="333"/>
        <v>240.5</v>
      </c>
      <c r="E484" s="12">
        <f t="shared" si="334"/>
        <v>4.1975168510463625</v>
      </c>
      <c r="F484" s="13">
        <f t="shared" si="311"/>
        <v>-5115542.1541348696</v>
      </c>
      <c r="G484" s="13">
        <f t="shared" si="312"/>
        <v>-8825902.1541348696</v>
      </c>
      <c r="H484" s="13">
        <f t="shared" si="313"/>
        <v>-8825.9021541348702</v>
      </c>
      <c r="I484" s="13">
        <f t="shared" si="314"/>
        <v>-8454208.756069174</v>
      </c>
      <c r="J484" s="12">
        <f t="shared" si="335"/>
        <v>-8454.2087560691743</v>
      </c>
      <c r="K484" s="13">
        <f t="shared" si="315"/>
        <v>12221709.967331054</v>
      </c>
      <c r="L484" s="13">
        <f t="shared" si="316"/>
        <v>5182.384874725587</v>
      </c>
      <c r="M484" s="12">
        <f t="shared" si="317"/>
        <v>4510.5181942701984</v>
      </c>
      <c r="N484" s="13">
        <f t="shared" si="318"/>
        <v>-2551.9284098387343</v>
      </c>
      <c r="O484" s="12">
        <f t="shared" si="319"/>
        <v>87.462688522348344</v>
      </c>
      <c r="P484" s="13">
        <f t="shared" si="320"/>
        <v>4510518.1942701982</v>
      </c>
      <c r="Q484" s="13">
        <f t="shared" si="321"/>
        <v>-2551928.4098387342</v>
      </c>
      <c r="R484" s="13">
        <f t="shared" si="336"/>
        <v>5182384.8747255867</v>
      </c>
      <c r="S484" s="1">
        <f t="shared" si="322"/>
        <v>-5438593.7460770123</v>
      </c>
      <c r="T484" s="1">
        <f t="shared" si="350"/>
        <v>-10227097.513871057</v>
      </c>
      <c r="U484" s="3">
        <f t="shared" si="323"/>
        <v>11583256.256040247</v>
      </c>
      <c r="V484" s="14">
        <f t="shared" si="354"/>
        <v>60655932862002.086</v>
      </c>
      <c r="W484" s="14">
        <f t="shared" si="324"/>
        <v>13428556494.892269</v>
      </c>
      <c r="X484" s="14">
        <f t="shared" si="325"/>
        <v>-32611999970</v>
      </c>
      <c r="Y484" s="14">
        <f t="shared" si="337"/>
        <v>-19183443475.107731</v>
      </c>
      <c r="Z484" s="12">
        <f t="shared" si="326"/>
        <v>89.285465525877882</v>
      </c>
      <c r="AA484" s="13">
        <f t="shared" si="338"/>
        <v>518325311.48133165</v>
      </c>
      <c r="AB484" s="12">
        <f t="shared" si="327"/>
        <v>17</v>
      </c>
      <c r="AC484" s="14">
        <f t="shared" si="328"/>
        <v>30489724</v>
      </c>
      <c r="AD484" s="2">
        <f t="shared" si="339"/>
        <v>0.53319955954215215</v>
      </c>
      <c r="AE484" s="3">
        <f t="shared" si="340"/>
        <v>9.3060878841941044E-3</v>
      </c>
      <c r="AF484" s="3">
        <f t="shared" si="341"/>
        <v>6377863.8180974899</v>
      </c>
      <c r="AG484" s="2">
        <f t="shared" si="342"/>
        <v>59354.674650868343</v>
      </c>
      <c r="AH484" s="2">
        <f t="shared" si="329"/>
        <v>-4.3282120323593354</v>
      </c>
      <c r="AI484" s="2">
        <f t="shared" si="330"/>
        <v>465.08126075347877</v>
      </c>
      <c r="AJ484" s="1">
        <f t="shared" si="331"/>
        <v>-15203765.97223236</v>
      </c>
      <c r="AK484" s="1">
        <f t="shared" si="332"/>
        <v>-8513563.4307200424</v>
      </c>
      <c r="AL484" s="1">
        <f t="shared" si="351"/>
        <v>17425133.056229565</v>
      </c>
      <c r="AM484" s="1">
        <f t="shared" si="352"/>
        <v>-15504042.15413487</v>
      </c>
      <c r="AN484" s="1">
        <f t="shared" si="353"/>
        <v>-8454208.756069174</v>
      </c>
      <c r="AO484" s="2">
        <f t="shared" si="343"/>
        <v>4.3282120323593354</v>
      </c>
      <c r="AP484" s="2">
        <f t="shared" si="344"/>
        <v>-465.08126075347877</v>
      </c>
      <c r="AQ484" s="2">
        <f t="shared" si="345"/>
        <v>4510.5181942701984</v>
      </c>
      <c r="AR484" s="1">
        <f t="shared" si="346"/>
        <v>-2551.9284098387343</v>
      </c>
      <c r="AS484" s="2">
        <f t="shared" si="347"/>
        <v>4514.8464063025576</v>
      </c>
      <c r="AT484" s="2">
        <f t="shared" si="348"/>
        <v>-3017.0096705922133</v>
      </c>
      <c r="AU484" s="2">
        <f t="shared" si="349"/>
        <v>5430.1183619650556</v>
      </c>
    </row>
    <row r="485" spans="4:47" x14ac:dyDescent="0.2">
      <c r="D485" s="11">
        <f t="shared" si="333"/>
        <v>241</v>
      </c>
      <c r="E485" s="12">
        <f t="shared" si="334"/>
        <v>4.2062434973063345</v>
      </c>
      <c r="F485" s="13">
        <f t="shared" si="311"/>
        <v>-5036444.7399290698</v>
      </c>
      <c r="G485" s="13">
        <f t="shared" si="312"/>
        <v>-8746804.7399290688</v>
      </c>
      <c r="H485" s="13">
        <f t="shared" si="313"/>
        <v>-8746.8047399290699</v>
      </c>
      <c r="I485" s="13">
        <f t="shared" si="314"/>
        <v>-8495627.2714955956</v>
      </c>
      <c r="J485" s="12">
        <f t="shared" si="335"/>
        <v>-8495.6272714955958</v>
      </c>
      <c r="K485" s="13">
        <f t="shared" si="315"/>
        <v>12193534.18392819</v>
      </c>
      <c r="L485" s="13">
        <f t="shared" si="316"/>
        <v>5196.9055283393936</v>
      </c>
      <c r="M485" s="12">
        <f t="shared" si="317"/>
        <v>4545.3159912273086</v>
      </c>
      <c r="N485" s="13">
        <f t="shared" si="318"/>
        <v>-2519.5097956503096</v>
      </c>
      <c r="O485" s="12">
        <f t="shared" si="319"/>
        <v>87.910420040505443</v>
      </c>
      <c r="P485" s="13">
        <f t="shared" si="320"/>
        <v>4545315.9912273083</v>
      </c>
      <c r="Q485" s="13">
        <f t="shared" si="321"/>
        <v>-2519509.7956503094</v>
      </c>
      <c r="R485" s="13">
        <f t="shared" si="336"/>
        <v>5196905.5283393934</v>
      </c>
      <c r="S485" s="1">
        <f t="shared" si="322"/>
        <v>-5337691.0266172877</v>
      </c>
      <c r="T485" s="1">
        <f t="shared" si="350"/>
        <v>-10244098.572934717</v>
      </c>
      <c r="U485" s="3">
        <f t="shared" si="323"/>
        <v>11551298.674505556</v>
      </c>
      <c r="V485" s="14">
        <f t="shared" si="354"/>
        <v>60652970715527.609</v>
      </c>
      <c r="W485" s="14">
        <f t="shared" si="324"/>
        <v>13503913535.242277</v>
      </c>
      <c r="X485" s="14">
        <f t="shared" si="325"/>
        <v>-32687357011</v>
      </c>
      <c r="Y485" s="14">
        <f t="shared" si="337"/>
        <v>-19183443475.757721</v>
      </c>
      <c r="Z485" s="12">
        <f t="shared" si="326"/>
        <v>89.328278586912603</v>
      </c>
      <c r="AA485" s="13">
        <f t="shared" si="338"/>
        <v>517130908.14211655</v>
      </c>
      <c r="AB485" s="12">
        <f t="shared" si="327"/>
        <v>17</v>
      </c>
      <c r="AC485" s="14">
        <f t="shared" si="328"/>
        <v>30419465</v>
      </c>
      <c r="AD485" s="2">
        <f t="shared" si="339"/>
        <v>0.53443921934962157</v>
      </c>
      <c r="AE485" s="3">
        <f t="shared" si="340"/>
        <v>9.3277240294390839E-3</v>
      </c>
      <c r="AF485" s="3">
        <f t="shared" si="341"/>
        <v>6377862.5323983161</v>
      </c>
      <c r="AG485" s="2">
        <f t="shared" si="342"/>
        <v>59492.667024886003</v>
      </c>
      <c r="AH485" s="2">
        <f t="shared" si="329"/>
        <v>-4.3382745970538608</v>
      </c>
      <c r="AI485" s="2">
        <f t="shared" si="330"/>
        <v>465.08116699879702</v>
      </c>
      <c r="AJ485" s="1">
        <f t="shared" si="331"/>
        <v>-15124667.272327386</v>
      </c>
      <c r="AK485" s="1">
        <f t="shared" si="332"/>
        <v>-8555119.9385204818</v>
      </c>
      <c r="AL485" s="1">
        <f t="shared" si="351"/>
        <v>17376583.014536597</v>
      </c>
      <c r="AM485" s="1">
        <f t="shared" si="352"/>
        <v>-15424944.739929069</v>
      </c>
      <c r="AN485" s="1">
        <f t="shared" si="353"/>
        <v>-8495627.2714955956</v>
      </c>
      <c r="AO485" s="2">
        <f t="shared" si="343"/>
        <v>4.3382745970538608</v>
      </c>
      <c r="AP485" s="2">
        <f t="shared" si="344"/>
        <v>-465.08116699879702</v>
      </c>
      <c r="AQ485" s="2">
        <f t="shared" si="345"/>
        <v>4545.3159912273086</v>
      </c>
      <c r="AR485" s="1">
        <f t="shared" si="346"/>
        <v>-2519.5097956503096</v>
      </c>
      <c r="AS485" s="2">
        <f t="shared" si="347"/>
        <v>4549.6542658243625</v>
      </c>
      <c r="AT485" s="2">
        <f t="shared" si="348"/>
        <v>-2984.5909626491066</v>
      </c>
      <c r="AU485" s="2">
        <f t="shared" si="349"/>
        <v>5441.2440813531366</v>
      </c>
    </row>
    <row r="486" spans="4:47" x14ac:dyDescent="0.2">
      <c r="D486" s="11">
        <f t="shared" si="333"/>
        <v>241.5</v>
      </c>
      <c r="E486" s="12">
        <f t="shared" si="334"/>
        <v>4.2149701435663056</v>
      </c>
      <c r="F486" s="13">
        <f t="shared" si="311"/>
        <v>-4956963.7809569445</v>
      </c>
      <c r="G486" s="13">
        <f t="shared" si="312"/>
        <v>-8667323.7809569445</v>
      </c>
      <c r="H486" s="13">
        <f t="shared" si="313"/>
        <v>-8667.3237809569455</v>
      </c>
      <c r="I486" s="13">
        <f t="shared" si="314"/>
        <v>-8536398.812013125</v>
      </c>
      <c r="J486" s="12">
        <f t="shared" si="335"/>
        <v>-8536.3988120131253</v>
      </c>
      <c r="K486" s="13">
        <f t="shared" si="315"/>
        <v>12165221.173561987</v>
      </c>
      <c r="L486" s="13">
        <f t="shared" si="316"/>
        <v>5211.5236189878606</v>
      </c>
      <c r="M486" s="12">
        <f t="shared" si="317"/>
        <v>4579.9761394085481</v>
      </c>
      <c r="N486" s="13">
        <f t="shared" si="318"/>
        <v>-2486.7241490999163</v>
      </c>
      <c r="O486" s="12">
        <f t="shared" si="319"/>
        <v>88.362874310812884</v>
      </c>
      <c r="P486" s="13">
        <f t="shared" si="320"/>
        <v>4579976.1394085484</v>
      </c>
      <c r="Q486" s="13">
        <f t="shared" si="321"/>
        <v>-2486724.1490999162</v>
      </c>
      <c r="R486" s="13">
        <f t="shared" si="336"/>
        <v>5211523.6189878611</v>
      </c>
      <c r="S486" s="1">
        <f t="shared" si="322"/>
        <v>-5236952.5054766638</v>
      </c>
      <c r="T486" s="1">
        <f t="shared" si="350"/>
        <v>-10260054.737391116</v>
      </c>
      <c r="U486" s="3">
        <f t="shared" si="323"/>
        <v>11519305.307130296</v>
      </c>
      <c r="V486" s="14">
        <f t="shared" si="354"/>
        <v>60649746229669.219</v>
      </c>
      <c r="W486" s="14">
        <f t="shared" si="324"/>
        <v>13579989215.634163</v>
      </c>
      <c r="X486" s="14">
        <f t="shared" si="325"/>
        <v>-32763432691</v>
      </c>
      <c r="Y486" s="14">
        <f t="shared" si="337"/>
        <v>-19183443475.365837</v>
      </c>
      <c r="Z486" s="12">
        <f t="shared" si="326"/>
        <v>89.370598059918109</v>
      </c>
      <c r="AA486" s="13">
        <f t="shared" si="338"/>
        <v>515930653.23056972</v>
      </c>
      <c r="AB486" s="12">
        <f t="shared" si="327"/>
        <v>17</v>
      </c>
      <c r="AC486" s="14">
        <f t="shared" si="328"/>
        <v>30348861</v>
      </c>
      <c r="AD486" s="2">
        <f t="shared" si="339"/>
        <v>0.535678879157091</v>
      </c>
      <c r="AE486" s="3">
        <f t="shared" si="340"/>
        <v>9.3493601746840651E-3</v>
      </c>
      <c r="AF486" s="3">
        <f t="shared" si="341"/>
        <v>6377861.2437135205</v>
      </c>
      <c r="AG486" s="2">
        <f t="shared" si="342"/>
        <v>59630.659371053785</v>
      </c>
      <c r="AH486" s="2">
        <f t="shared" si="329"/>
        <v>-4.3483371597175413</v>
      </c>
      <c r="AI486" s="2">
        <f t="shared" si="330"/>
        <v>465.08107302640019</v>
      </c>
      <c r="AJ486" s="1">
        <f t="shared" si="331"/>
        <v>-15045185.024670465</v>
      </c>
      <c r="AK486" s="1">
        <f t="shared" si="332"/>
        <v>-8596029.4713841788</v>
      </c>
      <c r="AL486" s="1">
        <f t="shared" si="351"/>
        <v>17327703.688009955</v>
      </c>
      <c r="AM486" s="1">
        <f t="shared" si="352"/>
        <v>-15345463.780956944</v>
      </c>
      <c r="AN486" s="1">
        <f t="shared" si="353"/>
        <v>-8536398.812013125</v>
      </c>
      <c r="AO486" s="2">
        <f t="shared" si="343"/>
        <v>4.3483371597175413</v>
      </c>
      <c r="AP486" s="2">
        <f t="shared" si="344"/>
        <v>-465.08107302640019</v>
      </c>
      <c r="AQ486" s="2">
        <f t="shared" si="345"/>
        <v>4579.9761394085481</v>
      </c>
      <c r="AR486" s="1">
        <f t="shared" si="346"/>
        <v>-2486.7241490999163</v>
      </c>
      <c r="AS486" s="2">
        <f t="shared" si="347"/>
        <v>4584.3244765682657</v>
      </c>
      <c r="AT486" s="2">
        <f t="shared" si="348"/>
        <v>-2951.8052221263165</v>
      </c>
      <c r="AU486" s="2">
        <f t="shared" si="349"/>
        <v>5452.4476133049729</v>
      </c>
    </row>
    <row r="487" spans="4:47" x14ac:dyDescent="0.2">
      <c r="D487" s="11">
        <f t="shared" si="333"/>
        <v>242</v>
      </c>
      <c r="E487" s="12">
        <f t="shared" si="334"/>
        <v>4.2236967898262776</v>
      </c>
      <c r="F487" s="13">
        <f t="shared" si="311"/>
        <v>-4877105.3300012257</v>
      </c>
      <c r="G487" s="13">
        <f t="shared" si="312"/>
        <v>-8587465.3300012257</v>
      </c>
      <c r="H487" s="13">
        <f t="shared" si="313"/>
        <v>-8587.4653300012251</v>
      </c>
      <c r="I487" s="13">
        <f t="shared" si="314"/>
        <v>-8576520.2727111168</v>
      </c>
      <c r="J487" s="12">
        <f t="shared" si="335"/>
        <v>-8576.5202727111173</v>
      </c>
      <c r="K487" s="13">
        <f t="shared" si="315"/>
        <v>12136773.079455586</v>
      </c>
      <c r="L487" s="13">
        <f t="shared" si="316"/>
        <v>5226.2386755154967</v>
      </c>
      <c r="M487" s="12">
        <f t="shared" si="317"/>
        <v>4614.4948582526349</v>
      </c>
      <c r="N487" s="13">
        <f t="shared" si="318"/>
        <v>-2453.5704384863238</v>
      </c>
      <c r="O487" s="12">
        <f t="shared" si="319"/>
        <v>88.820076040726335</v>
      </c>
      <c r="P487" s="13">
        <f t="shared" si="320"/>
        <v>4614494.8582526352</v>
      </c>
      <c r="Q487" s="13">
        <f t="shared" si="321"/>
        <v>-2453570.4384863237</v>
      </c>
      <c r="R487" s="13">
        <f t="shared" si="336"/>
        <v>5226238.6755154971</v>
      </c>
      <c r="S487" s="1">
        <f t="shared" si="322"/>
        <v>-5136388.8555283556</v>
      </c>
      <c r="T487" s="1">
        <f t="shared" si="350"/>
        <v>-10274974.183278887</v>
      </c>
      <c r="U487" s="3">
        <f t="shared" si="323"/>
        <v>11487279.266312085</v>
      </c>
      <c r="V487" s="14">
        <f t="shared" si="354"/>
        <v>60646259775342.148</v>
      </c>
      <c r="W487" s="14">
        <f t="shared" si="324"/>
        <v>13656785346.726986</v>
      </c>
      <c r="X487" s="14">
        <f t="shared" si="325"/>
        <v>-32840228822</v>
      </c>
      <c r="Y487" s="14">
        <f t="shared" si="337"/>
        <v>-19183443475.273014</v>
      </c>
      <c r="Z487" s="12">
        <f t="shared" si="326"/>
        <v>89.412411763858884</v>
      </c>
      <c r="AA487" s="13">
        <f t="shared" si="338"/>
        <v>514724638.15101975</v>
      </c>
      <c r="AB487" s="12">
        <f t="shared" si="327"/>
        <v>17</v>
      </c>
      <c r="AC487" s="14">
        <f t="shared" si="328"/>
        <v>30277919</v>
      </c>
      <c r="AD487" s="2">
        <f t="shared" si="339"/>
        <v>0.53691853896456043</v>
      </c>
      <c r="AE487" s="3">
        <f t="shared" si="340"/>
        <v>9.3709963199290463E-3</v>
      </c>
      <c r="AF487" s="3">
        <f t="shared" si="341"/>
        <v>6377859.9520431021</v>
      </c>
      <c r="AG487" s="2">
        <f t="shared" si="342"/>
        <v>59768.651689307102</v>
      </c>
      <c r="AH487" s="2">
        <f t="shared" si="329"/>
        <v>-4.3583997203456661</v>
      </c>
      <c r="AI487" s="2">
        <f t="shared" si="330"/>
        <v>465.0809788362883</v>
      </c>
      <c r="AJ487" s="1">
        <f t="shared" si="331"/>
        <v>-14965325.282044329</v>
      </c>
      <c r="AK487" s="1">
        <f t="shared" si="332"/>
        <v>-8636288.9244004246</v>
      </c>
      <c r="AL487" s="1">
        <f t="shared" si="351"/>
        <v>17278496.670229059</v>
      </c>
      <c r="AM487" s="1">
        <f t="shared" si="352"/>
        <v>-15265605.330001226</v>
      </c>
      <c r="AN487" s="1">
        <f t="shared" si="353"/>
        <v>-8576520.2727111168</v>
      </c>
      <c r="AO487" s="2">
        <f t="shared" si="343"/>
        <v>4.3583997203456661</v>
      </c>
      <c r="AP487" s="2">
        <f t="shared" si="344"/>
        <v>-465.0809788362883</v>
      </c>
      <c r="AQ487" s="2">
        <f t="shared" si="345"/>
        <v>4614.4948582526349</v>
      </c>
      <c r="AR487" s="1">
        <f t="shared" si="346"/>
        <v>-2453.5704384863238</v>
      </c>
      <c r="AS487" s="2">
        <f t="shared" si="347"/>
        <v>4618.8532579729808</v>
      </c>
      <c r="AT487" s="2">
        <f t="shared" si="348"/>
        <v>-2918.6514173226124</v>
      </c>
      <c r="AU487" s="2">
        <f t="shared" si="349"/>
        <v>5463.7287189726867</v>
      </c>
    </row>
    <row r="488" spans="4:47" x14ac:dyDescent="0.2">
      <c r="D488" s="11">
        <f t="shared" si="333"/>
        <v>242.5</v>
      </c>
      <c r="E488" s="12">
        <f t="shared" si="334"/>
        <v>4.2324234360862487</v>
      </c>
      <c r="F488" s="13">
        <f t="shared" si="311"/>
        <v>-4796875.4685921548</v>
      </c>
      <c r="G488" s="13">
        <f t="shared" si="312"/>
        <v>-8507235.4685921557</v>
      </c>
      <c r="H488" s="13">
        <f t="shared" si="313"/>
        <v>-8507.2354685921564</v>
      </c>
      <c r="I488" s="13">
        <f t="shared" si="314"/>
        <v>-8615988.598184986</v>
      </c>
      <c r="J488" s="12">
        <f t="shared" si="335"/>
        <v>-8615.9885981849857</v>
      </c>
      <c r="K488" s="13">
        <f t="shared" si="315"/>
        <v>12108192.055056199</v>
      </c>
      <c r="L488" s="13">
        <f t="shared" si="316"/>
        <v>5241.0502234699261</v>
      </c>
      <c r="M488" s="12">
        <f t="shared" si="317"/>
        <v>4648.8683254489633</v>
      </c>
      <c r="N488" s="13">
        <f t="shared" si="318"/>
        <v>-2420.0476725824051</v>
      </c>
      <c r="O488" s="12">
        <f t="shared" si="319"/>
        <v>89.282050033547122</v>
      </c>
      <c r="P488" s="13">
        <f t="shared" si="320"/>
        <v>4648868.3254489638</v>
      </c>
      <c r="Q488" s="13">
        <f t="shared" si="321"/>
        <v>-2420047.6725824052</v>
      </c>
      <c r="R488" s="13">
        <f t="shared" si="336"/>
        <v>5241050.223469927</v>
      </c>
      <c r="S488" s="1">
        <f t="shared" si="322"/>
        <v>-5036010.5329251643</v>
      </c>
      <c r="T488" s="1">
        <f t="shared" si="350"/>
        <v>-10288865.16163273</v>
      </c>
      <c r="U488" s="3">
        <f t="shared" si="323"/>
        <v>11455223.629506012</v>
      </c>
      <c r="V488" s="14">
        <f t="shared" si="354"/>
        <v>60642511882408.531</v>
      </c>
      <c r="W488" s="14">
        <f t="shared" si="324"/>
        <v>13734303722.467081</v>
      </c>
      <c r="X488" s="14">
        <f t="shared" si="325"/>
        <v>-32917747198</v>
      </c>
      <c r="Y488" s="14">
        <f t="shared" si="337"/>
        <v>-19183443475.532921</v>
      </c>
      <c r="Z488" s="12">
        <f t="shared" si="326"/>
        <v>89.453707680020855</v>
      </c>
      <c r="AA488" s="13">
        <f t="shared" si="338"/>
        <v>513512954.74587399</v>
      </c>
      <c r="AB488" s="12">
        <f t="shared" si="327"/>
        <v>17</v>
      </c>
      <c r="AC488" s="14">
        <f t="shared" si="328"/>
        <v>30206644</v>
      </c>
      <c r="AD488" s="2">
        <f t="shared" si="339"/>
        <v>0.53815819877202986</v>
      </c>
      <c r="AE488" s="3">
        <f t="shared" si="340"/>
        <v>9.3926324651740258E-3</v>
      </c>
      <c r="AF488" s="3">
        <f t="shared" si="341"/>
        <v>6377858.657387062</v>
      </c>
      <c r="AG488" s="2">
        <f t="shared" si="342"/>
        <v>59906.643979581349</v>
      </c>
      <c r="AH488" s="2">
        <f t="shared" si="329"/>
        <v>-4.3684622789335243</v>
      </c>
      <c r="AI488" s="2">
        <f t="shared" si="330"/>
        <v>465.08088442846145</v>
      </c>
      <c r="AJ488" s="1">
        <f t="shared" si="331"/>
        <v>-14885094.125979219</v>
      </c>
      <c r="AK488" s="1">
        <f t="shared" si="332"/>
        <v>-8675895.2421645671</v>
      </c>
      <c r="AL488" s="1">
        <f t="shared" si="351"/>
        <v>17228963.561174385</v>
      </c>
      <c r="AM488" s="1">
        <f t="shared" si="352"/>
        <v>-15185375.468592156</v>
      </c>
      <c r="AN488" s="1">
        <f t="shared" si="353"/>
        <v>-8615988.598184986</v>
      </c>
      <c r="AO488" s="2">
        <f t="shared" si="343"/>
        <v>4.3684622789335243</v>
      </c>
      <c r="AP488" s="2">
        <f t="shared" si="344"/>
        <v>-465.08088442846145</v>
      </c>
      <c r="AQ488" s="2">
        <f t="shared" si="345"/>
        <v>4648.8683254489633</v>
      </c>
      <c r="AR488" s="1">
        <f t="shared" si="346"/>
        <v>-2420.0476725824051</v>
      </c>
      <c r="AS488" s="2">
        <f t="shared" si="347"/>
        <v>4653.2367877278966</v>
      </c>
      <c r="AT488" s="2">
        <f t="shared" si="348"/>
        <v>-2885.1285570108666</v>
      </c>
      <c r="AU488" s="2">
        <f t="shared" si="349"/>
        <v>5475.0871584974648</v>
      </c>
    </row>
    <row r="489" spans="4:47" x14ac:dyDescent="0.2">
      <c r="D489" s="11">
        <f t="shared" si="333"/>
        <v>243</v>
      </c>
      <c r="E489" s="12">
        <f t="shared" si="334"/>
        <v>4.2411500823462207</v>
      </c>
      <c r="F489" s="13">
        <f t="shared" si="311"/>
        <v>-4716280.3065442834</v>
      </c>
      <c r="G489" s="13">
        <f t="shared" si="312"/>
        <v>-8426640.3065442834</v>
      </c>
      <c r="H489" s="13">
        <f t="shared" si="313"/>
        <v>-8426.6403065442828</v>
      </c>
      <c r="I489" s="13">
        <f t="shared" si="314"/>
        <v>-8654800.7827689517</v>
      </c>
      <c r="J489" s="12">
        <f t="shared" si="335"/>
        <v>-8654.8007827689526</v>
      </c>
      <c r="K489" s="13">
        <f t="shared" si="315"/>
        <v>12079480.263872895</v>
      </c>
      <c r="L489" s="13">
        <f t="shared" si="316"/>
        <v>5255.9577850135802</v>
      </c>
      <c r="M489" s="12">
        <f t="shared" si="317"/>
        <v>4683.0926773057427</v>
      </c>
      <c r="N489" s="13">
        <f t="shared" si="318"/>
        <v>-2386.1549014282768</v>
      </c>
      <c r="O489" s="12">
        <f t="shared" si="319"/>
        <v>89.748821181579231</v>
      </c>
      <c r="P489" s="13">
        <f t="shared" si="320"/>
        <v>4683092.6773057431</v>
      </c>
      <c r="Q489" s="13">
        <f t="shared" si="321"/>
        <v>-2386154.9014282767</v>
      </c>
      <c r="R489" s="13">
        <f t="shared" si="336"/>
        <v>5255957.7850135798</v>
      </c>
      <c r="S489" s="1">
        <f t="shared" si="322"/>
        <v>-4935827.7783063045</v>
      </c>
      <c r="T489" s="1">
        <f t="shared" si="350"/>
        <v>-10301735.993656361</v>
      </c>
      <c r="U489" s="3">
        <f t="shared" si="323"/>
        <v>11423141.439205555</v>
      </c>
      <c r="V489" s="14">
        <f t="shared" si="354"/>
        <v>60638503239359.008</v>
      </c>
      <c r="W489" s="14">
        <f t="shared" si="324"/>
        <v>13812546118.92243</v>
      </c>
      <c r="X489" s="14">
        <f t="shared" si="325"/>
        <v>-32995989594</v>
      </c>
      <c r="Y489" s="14">
        <f t="shared" si="337"/>
        <v>-19183443475.077568</v>
      </c>
      <c r="Z489" s="12">
        <f t="shared" si="326"/>
        <v>89.494473954643524</v>
      </c>
      <c r="AA489" s="13">
        <f t="shared" si="338"/>
        <v>512295695.28979897</v>
      </c>
      <c r="AB489" s="12">
        <f t="shared" si="327"/>
        <v>17</v>
      </c>
      <c r="AC489" s="14">
        <f t="shared" si="328"/>
        <v>30135040</v>
      </c>
      <c r="AD489" s="2">
        <f t="shared" si="339"/>
        <v>0.53939785857949929</v>
      </c>
      <c r="AE489" s="3">
        <f t="shared" si="340"/>
        <v>9.4142686104190069E-3</v>
      </c>
      <c r="AF489" s="3">
        <f t="shared" si="341"/>
        <v>6377857.3597454019</v>
      </c>
      <c r="AG489" s="2">
        <f t="shared" si="342"/>
        <v>60044.636241811939</v>
      </c>
      <c r="AH489" s="2">
        <f t="shared" si="329"/>
        <v>-4.3785248354764068</v>
      </c>
      <c r="AI489" s="2">
        <f t="shared" si="330"/>
        <v>465.08078980291964</v>
      </c>
      <c r="AJ489" s="1">
        <f t="shared" si="331"/>
        <v>-14804497.666289685</v>
      </c>
      <c r="AK489" s="1">
        <f t="shared" si="332"/>
        <v>-8714845.419010764</v>
      </c>
      <c r="AL489" s="1">
        <f t="shared" si="351"/>
        <v>17179105.967087742</v>
      </c>
      <c r="AM489" s="1">
        <f t="shared" si="352"/>
        <v>-15104780.306544283</v>
      </c>
      <c r="AN489" s="1">
        <f t="shared" si="353"/>
        <v>-8654800.7827689517</v>
      </c>
      <c r="AO489" s="2">
        <f t="shared" si="343"/>
        <v>4.3785248354764068</v>
      </c>
      <c r="AP489" s="2">
        <f t="shared" si="344"/>
        <v>-465.08078980291964</v>
      </c>
      <c r="AQ489" s="2">
        <f t="shared" si="345"/>
        <v>4683.0926773057427</v>
      </c>
      <c r="AR489" s="1">
        <f t="shared" si="346"/>
        <v>-2386.1549014282768</v>
      </c>
      <c r="AS489" s="2">
        <f t="shared" si="347"/>
        <v>4687.4712021412188</v>
      </c>
      <c r="AT489" s="2">
        <f t="shared" si="348"/>
        <v>-2851.2356912311966</v>
      </c>
      <c r="AU489" s="2">
        <f t="shared" si="349"/>
        <v>5486.5226909085031</v>
      </c>
    </row>
    <row r="490" spans="4:47" x14ac:dyDescent="0.2">
      <c r="D490" s="11">
        <f t="shared" si="333"/>
        <v>243.5</v>
      </c>
      <c r="E490" s="12">
        <f t="shared" si="334"/>
        <v>4.2498767286061927</v>
      </c>
      <c r="F490" s="13">
        <f t="shared" si="311"/>
        <v>-4635325.9814912472</v>
      </c>
      <c r="G490" s="13">
        <f t="shared" si="312"/>
        <v>-8345685.9814912472</v>
      </c>
      <c r="H490" s="13">
        <f t="shared" si="313"/>
        <v>-8345.6859814912477</v>
      </c>
      <c r="I490" s="13">
        <f t="shared" si="314"/>
        <v>-8692953.8707648888</v>
      </c>
      <c r="J490" s="12">
        <f t="shared" si="335"/>
        <v>-8692.9538707648899</v>
      </c>
      <c r="K490" s="13">
        <f t="shared" si="315"/>
        <v>12050639.879313704</v>
      </c>
      <c r="L490" s="13">
        <f t="shared" si="316"/>
        <v>5270.9608788322703</v>
      </c>
      <c r="M490" s="12">
        <f t="shared" si="317"/>
        <v>4717.1640091270074</v>
      </c>
      <c r="N490" s="13">
        <f t="shared" si="318"/>
        <v>-2351.8912171223137</v>
      </c>
      <c r="O490" s="12">
        <f t="shared" si="319"/>
        <v>90.220414459043724</v>
      </c>
      <c r="P490" s="13">
        <f t="shared" si="320"/>
        <v>4717164.0091270078</v>
      </c>
      <c r="Q490" s="13">
        <f t="shared" si="321"/>
        <v>-2351891.2171223136</v>
      </c>
      <c r="R490" s="13">
        <f t="shared" si="336"/>
        <v>5270960.8788322704</v>
      </c>
      <c r="S490" s="1">
        <f t="shared" si="322"/>
        <v>-4835850.6180920834</v>
      </c>
      <c r="T490" s="1">
        <f t="shared" si="350"/>
        <v>-10313595.065989101</v>
      </c>
      <c r="U490" s="3">
        <f t="shared" si="323"/>
        <v>11391035.702941867</v>
      </c>
      <c r="V490" s="14">
        <f t="shared" si="354"/>
        <v>60634234692903.523</v>
      </c>
      <c r="W490" s="14">
        <f t="shared" si="324"/>
        <v>13891514293.09013</v>
      </c>
      <c r="X490" s="14">
        <f t="shared" si="325"/>
        <v>-33074957768</v>
      </c>
      <c r="Y490" s="14">
        <f t="shared" si="337"/>
        <v>-19183443474.90987</v>
      </c>
      <c r="Z490" s="12">
        <f t="shared" si="326"/>
        <v>89.534698901788929</v>
      </c>
      <c r="AA490" s="13">
        <f t="shared" si="338"/>
        <v>511072952.48162222</v>
      </c>
      <c r="AB490" s="12">
        <f t="shared" si="327"/>
        <v>16</v>
      </c>
      <c r="AC490" s="14">
        <f t="shared" si="328"/>
        <v>31942059</v>
      </c>
      <c r="AD490" s="2">
        <f t="shared" si="339"/>
        <v>0.54056459722182348</v>
      </c>
      <c r="AE490" s="3">
        <f t="shared" si="340"/>
        <v>9.4346320412378119E-3</v>
      </c>
      <c r="AF490" s="3">
        <f t="shared" si="341"/>
        <v>6377856.1357082548</v>
      </c>
      <c r="AG490" s="2">
        <f t="shared" si="342"/>
        <v>60174.511286471017</v>
      </c>
      <c r="AH490" s="2">
        <f t="shared" si="329"/>
        <v>-4.3879954750561811</v>
      </c>
      <c r="AI490" s="2">
        <f t="shared" si="330"/>
        <v>465.08070054470465</v>
      </c>
      <c r="AJ490" s="1">
        <f t="shared" si="331"/>
        <v>-14723542.117199503</v>
      </c>
      <c r="AK490" s="1">
        <f t="shared" si="332"/>
        <v>-8753128.3820513599</v>
      </c>
      <c r="AL490" s="1">
        <f t="shared" si="351"/>
        <v>17128921.418163512</v>
      </c>
      <c r="AM490" s="1">
        <f t="shared" si="352"/>
        <v>-15023825.981491247</v>
      </c>
      <c r="AN490" s="1">
        <f t="shared" si="353"/>
        <v>-8692953.8707648888</v>
      </c>
      <c r="AO490" s="2">
        <f t="shared" si="343"/>
        <v>4.3879954750561811</v>
      </c>
      <c r="AP490" s="2">
        <f t="shared" si="344"/>
        <v>-465.08070054470465</v>
      </c>
      <c r="AQ490" s="2">
        <f t="shared" si="345"/>
        <v>4717.1640091270074</v>
      </c>
      <c r="AR490" s="1">
        <f t="shared" si="346"/>
        <v>-2351.8912171223137</v>
      </c>
      <c r="AS490" s="2">
        <f t="shared" si="347"/>
        <v>4721.5520046020638</v>
      </c>
      <c r="AT490" s="2">
        <f t="shared" si="348"/>
        <v>-2816.9719176670183</v>
      </c>
      <c r="AU490" s="2">
        <f t="shared" si="349"/>
        <v>5498.0345685605107</v>
      </c>
    </row>
    <row r="491" spans="4:47" x14ac:dyDescent="0.2">
      <c r="D491" s="11">
        <f t="shared" si="333"/>
        <v>244</v>
      </c>
      <c r="E491" s="12">
        <f t="shared" si="334"/>
        <v>4.2586033748661638</v>
      </c>
      <c r="F491" s="13">
        <f t="shared" si="311"/>
        <v>-4554018.6584183341</v>
      </c>
      <c r="G491" s="13">
        <f t="shared" si="312"/>
        <v>-8264378.6584183341</v>
      </c>
      <c r="H491" s="13">
        <f t="shared" si="313"/>
        <v>-8264.3786584183345</v>
      </c>
      <c r="I491" s="13">
        <f t="shared" si="314"/>
        <v>-8730444.9566674195</v>
      </c>
      <c r="J491" s="12">
        <f t="shared" si="335"/>
        <v>-8730.4449566674193</v>
      </c>
      <c r="K491" s="13">
        <f t="shared" si="315"/>
        <v>12021673.084521972</v>
      </c>
      <c r="L491" s="13">
        <f t="shared" si="316"/>
        <v>5286.0590200407105</v>
      </c>
      <c r="M491" s="12">
        <f t="shared" si="317"/>
        <v>4751.0783755985985</v>
      </c>
      <c r="N491" s="13">
        <f t="shared" si="318"/>
        <v>-2317.2557546099943</v>
      </c>
      <c r="O491" s="12">
        <f t="shared" si="319"/>
        <v>90.696854914747405</v>
      </c>
      <c r="P491" s="13">
        <f t="shared" si="320"/>
        <v>4751078.3755985983</v>
      </c>
      <c r="Q491" s="13">
        <f t="shared" si="321"/>
        <v>-2317255.7546099941</v>
      </c>
      <c r="R491" s="13">
        <f t="shared" si="336"/>
        <v>5286059.0200407095</v>
      </c>
      <c r="S491" s="1">
        <f t="shared" si="322"/>
        <v>-4736088.8658623733</v>
      </c>
      <c r="T491" s="1">
        <f t="shared" si="350"/>
        <v>-10324450.826066878</v>
      </c>
      <c r="U491" s="3">
        <f t="shared" si="323"/>
        <v>11358909.393300863</v>
      </c>
      <c r="V491" s="14">
        <f t="shared" si="354"/>
        <v>60629707247472.328</v>
      </c>
      <c r="W491" s="14">
        <f t="shared" si="324"/>
        <v>13971209981.676878</v>
      </c>
      <c r="X491" s="14">
        <f t="shared" si="325"/>
        <v>-33154653457</v>
      </c>
      <c r="Y491" s="14">
        <f t="shared" si="337"/>
        <v>-19183443475.32312</v>
      </c>
      <c r="Z491" s="12">
        <f t="shared" si="326"/>
        <v>89.574371006036941</v>
      </c>
      <c r="AA491" s="13">
        <f t="shared" si="338"/>
        <v>509844819.43792295</v>
      </c>
      <c r="AB491" s="12">
        <f t="shared" si="327"/>
        <v>16</v>
      </c>
      <c r="AC491" s="14">
        <f t="shared" si="328"/>
        <v>31865301</v>
      </c>
      <c r="AD491" s="2">
        <f t="shared" si="339"/>
        <v>0.54173133586414768</v>
      </c>
      <c r="AE491" s="3">
        <f t="shared" si="340"/>
        <v>9.4549954720566185E-3</v>
      </c>
      <c r="AF491" s="3">
        <f t="shared" si="341"/>
        <v>6377854.9090264067</v>
      </c>
      <c r="AG491" s="2">
        <f t="shared" si="342"/>
        <v>60304.386306177577</v>
      </c>
      <c r="AH491" s="2">
        <f t="shared" si="329"/>
        <v>-4.3974661128164927</v>
      </c>
      <c r="AI491" s="2">
        <f t="shared" si="330"/>
        <v>465.08061109363507</v>
      </c>
      <c r="AJ491" s="1">
        <f t="shared" si="331"/>
        <v>-14642233.567444742</v>
      </c>
      <c r="AK491" s="1">
        <f t="shared" si="332"/>
        <v>-8790749.3429735973</v>
      </c>
      <c r="AL491" s="1">
        <f t="shared" si="351"/>
        <v>17078415.554570522</v>
      </c>
      <c r="AM491" s="1">
        <f t="shared" si="352"/>
        <v>-14942518.658418335</v>
      </c>
      <c r="AN491" s="1">
        <f t="shared" si="353"/>
        <v>-8730444.9566674195</v>
      </c>
      <c r="AO491" s="2">
        <f t="shared" si="343"/>
        <v>4.3974661128164927</v>
      </c>
      <c r="AP491" s="2">
        <f t="shared" si="344"/>
        <v>-465.08061109363507</v>
      </c>
      <c r="AQ491" s="2">
        <f t="shared" si="345"/>
        <v>4751.0783755985985</v>
      </c>
      <c r="AR491" s="1">
        <f t="shared" si="346"/>
        <v>-2317.2557546099943</v>
      </c>
      <c r="AS491" s="2">
        <f t="shared" si="347"/>
        <v>4755.4758417114153</v>
      </c>
      <c r="AT491" s="2">
        <f t="shared" si="348"/>
        <v>-2782.3363657036293</v>
      </c>
      <c r="AU491" s="2">
        <f t="shared" si="349"/>
        <v>5509.6230481783214</v>
      </c>
    </row>
    <row r="492" spans="4:47" x14ac:dyDescent="0.2">
      <c r="D492" s="11">
        <f t="shared" si="333"/>
        <v>244.5</v>
      </c>
      <c r="E492" s="12">
        <f t="shared" si="334"/>
        <v>4.2673300211261358</v>
      </c>
      <c r="F492" s="13">
        <f t="shared" si="311"/>
        <v>-4472364.5291929739</v>
      </c>
      <c r="G492" s="13">
        <f t="shared" si="312"/>
        <v>-8182724.5291929739</v>
      </c>
      <c r="H492" s="13">
        <f t="shared" si="313"/>
        <v>-8182.7245291929739</v>
      </c>
      <c r="I492" s="13">
        <f t="shared" si="314"/>
        <v>-8767271.1853852142</v>
      </c>
      <c r="J492" s="12">
        <f t="shared" si="335"/>
        <v>-8767.2711853852143</v>
      </c>
      <c r="K492" s="13">
        <f t="shared" si="315"/>
        <v>11992582.072212067</v>
      </c>
      <c r="L492" s="13">
        <f t="shared" si="316"/>
        <v>5301.2517200849043</v>
      </c>
      <c r="M492" s="12">
        <f t="shared" si="317"/>
        <v>4784.8317911830209</v>
      </c>
      <c r="N492" s="13">
        <f t="shared" si="318"/>
        <v>-2282.2476924706129</v>
      </c>
      <c r="O492" s="12">
        <f t="shared" si="319"/>
        <v>91.178167664497536</v>
      </c>
      <c r="P492" s="13">
        <f t="shared" si="320"/>
        <v>4784831.7911830209</v>
      </c>
      <c r="Q492" s="13">
        <f t="shared" si="321"/>
        <v>-2282247.6924706129</v>
      </c>
      <c r="R492" s="13">
        <f t="shared" si="336"/>
        <v>5301251.7200849038</v>
      </c>
      <c r="S492" s="1">
        <f t="shared" si="322"/>
        <v>-4636552.1238151994</v>
      </c>
      <c r="T492" s="1">
        <f t="shared" si="350"/>
        <v>-10334311.777578056</v>
      </c>
      <c r="U492" s="3">
        <f t="shared" si="323"/>
        <v>11326765.447957495</v>
      </c>
      <c r="V492" s="14">
        <f t="shared" si="354"/>
        <v>60624922064627.375</v>
      </c>
      <c r="W492" s="14">
        <f t="shared" si="324"/>
        <v>14051634899.851578</v>
      </c>
      <c r="X492" s="14">
        <f t="shared" si="325"/>
        <v>-33235078375</v>
      </c>
      <c r="Y492" s="14">
        <f t="shared" si="337"/>
        <v>-19183443475.148422</v>
      </c>
      <c r="Z492" s="12">
        <f t="shared" si="326"/>
        <v>89.613478925033078</v>
      </c>
      <c r="AA492" s="13">
        <f t="shared" si="338"/>
        <v>508611389.68599516</v>
      </c>
      <c r="AB492" s="12">
        <f t="shared" si="327"/>
        <v>16</v>
      </c>
      <c r="AC492" s="14">
        <f t="shared" si="328"/>
        <v>31788211</v>
      </c>
      <c r="AD492" s="2">
        <f t="shared" si="339"/>
        <v>0.54289807450647187</v>
      </c>
      <c r="AE492" s="3">
        <f t="shared" si="340"/>
        <v>9.4753589028754234E-3</v>
      </c>
      <c r="AF492" s="3">
        <f t="shared" si="341"/>
        <v>6377853.6796998577</v>
      </c>
      <c r="AG492" s="2">
        <f t="shared" si="342"/>
        <v>60434.261300877741</v>
      </c>
      <c r="AH492" s="2">
        <f t="shared" si="329"/>
        <v>-4.406936748753207</v>
      </c>
      <c r="AI492" s="2">
        <f t="shared" si="330"/>
        <v>465.08052144971077</v>
      </c>
      <c r="AJ492" s="1">
        <f t="shared" si="331"/>
        <v>-14560578.208892832</v>
      </c>
      <c r="AK492" s="1">
        <f t="shared" si="332"/>
        <v>-8827705.4466860928</v>
      </c>
      <c r="AL492" s="1">
        <f t="shared" si="351"/>
        <v>17027590.000664689</v>
      </c>
      <c r="AM492" s="1">
        <f t="shared" si="352"/>
        <v>-14860864.529192973</v>
      </c>
      <c r="AN492" s="1">
        <f t="shared" si="353"/>
        <v>-8767271.1853852142</v>
      </c>
      <c r="AO492" s="2">
        <f t="shared" si="343"/>
        <v>4.406936748753207</v>
      </c>
      <c r="AP492" s="2">
        <f t="shared" si="344"/>
        <v>-465.08052144971077</v>
      </c>
      <c r="AQ492" s="2">
        <f t="shared" si="345"/>
        <v>4784.8317911830209</v>
      </c>
      <c r="AR492" s="1">
        <f t="shared" si="346"/>
        <v>-2282.2476924706129</v>
      </c>
      <c r="AS492" s="2">
        <f t="shared" si="347"/>
        <v>4789.2387279317745</v>
      </c>
      <c r="AT492" s="2">
        <f t="shared" si="348"/>
        <v>-2747.3282139203238</v>
      </c>
      <c r="AU492" s="2">
        <f t="shared" si="349"/>
        <v>5521.2878849163626</v>
      </c>
    </row>
    <row r="493" spans="4:47" x14ac:dyDescent="0.2">
      <c r="D493" s="11">
        <f t="shared" si="333"/>
        <v>245</v>
      </c>
      <c r="E493" s="12">
        <f t="shared" si="334"/>
        <v>4.2760566673861078</v>
      </c>
      <c r="F493" s="13">
        <f t="shared" si="311"/>
        <v>-4390369.8120932532</v>
      </c>
      <c r="G493" s="13">
        <f t="shared" si="312"/>
        <v>-8100729.8120932532</v>
      </c>
      <c r="H493" s="13">
        <f t="shared" si="313"/>
        <v>-8100.7298120932537</v>
      </c>
      <c r="I493" s="13">
        <f t="shared" si="314"/>
        <v>-8803429.7524583731</v>
      </c>
      <c r="J493" s="12">
        <f t="shared" si="335"/>
        <v>-8803.4297524583726</v>
      </c>
      <c r="K493" s="13">
        <f t="shared" si="315"/>
        <v>11963369.044504382</v>
      </c>
      <c r="L493" s="13">
        <f t="shared" si="316"/>
        <v>5316.5384866414815</v>
      </c>
      <c r="M493" s="12">
        <f t="shared" si="317"/>
        <v>4818.420230523222</v>
      </c>
      <c r="N493" s="13">
        <f t="shared" si="318"/>
        <v>-2246.86625370195</v>
      </c>
      <c r="O493" s="12">
        <f t="shared" si="319"/>
        <v>91.664377883259277</v>
      </c>
      <c r="P493" s="13">
        <f t="shared" si="320"/>
        <v>4818420.2305232221</v>
      </c>
      <c r="Q493" s="13">
        <f t="shared" si="321"/>
        <v>-2246866.25370195</v>
      </c>
      <c r="R493" s="13">
        <f t="shared" si="336"/>
        <v>5316538.4866414815</v>
      </c>
      <c r="S493" s="1">
        <f t="shared" si="322"/>
        <v>-4537249.7843019618</v>
      </c>
      <c r="T493" s="1">
        <f t="shared" si="350"/>
        <v>-10343186.476014616</v>
      </c>
      <c r="U493" s="3">
        <f t="shared" si="323"/>
        <v>11294606.769726861</v>
      </c>
      <c r="V493" s="14">
        <f t="shared" si="354"/>
        <v>60619880462385.141</v>
      </c>
      <c r="W493" s="14">
        <f t="shared" si="324"/>
        <v>14132790739.970047</v>
      </c>
      <c r="X493" s="14">
        <f t="shared" si="325"/>
        <v>-33316234215</v>
      </c>
      <c r="Y493" s="14">
        <f t="shared" si="337"/>
        <v>-19183443475.029953</v>
      </c>
      <c r="Z493" s="12">
        <f t="shared" si="326"/>
        <v>89.652011492171255</v>
      </c>
      <c r="AA493" s="13">
        <f t="shared" si="338"/>
        <v>507372757.15609986</v>
      </c>
      <c r="AB493" s="12">
        <f t="shared" si="327"/>
        <v>16</v>
      </c>
      <c r="AC493" s="14">
        <f t="shared" si="328"/>
        <v>31710797</v>
      </c>
      <c r="AD493" s="2">
        <f t="shared" si="339"/>
        <v>0.54406481314879607</v>
      </c>
      <c r="AE493" s="3">
        <f t="shared" si="340"/>
        <v>9.4957223336942283E-3</v>
      </c>
      <c r="AF493" s="3">
        <f t="shared" si="341"/>
        <v>6377852.4477286087</v>
      </c>
      <c r="AG493" s="2">
        <f t="shared" si="342"/>
        <v>60564.136270517673</v>
      </c>
      <c r="AH493" s="2">
        <f t="shared" si="329"/>
        <v>-4.4164073828626016</v>
      </c>
      <c r="AI493" s="2">
        <f t="shared" si="330"/>
        <v>465.08043161293187</v>
      </c>
      <c r="AJ493" s="1">
        <f t="shared" si="331"/>
        <v>-14478582.259821862</v>
      </c>
      <c r="AK493" s="1">
        <f t="shared" si="332"/>
        <v>-8863993.8887288906</v>
      </c>
      <c r="AL493" s="1">
        <f t="shared" si="351"/>
        <v>16976446.386504199</v>
      </c>
      <c r="AM493" s="1">
        <f t="shared" si="352"/>
        <v>-14778869.812093254</v>
      </c>
      <c r="AN493" s="1">
        <f t="shared" si="353"/>
        <v>-8803429.7524583731</v>
      </c>
      <c r="AO493" s="2">
        <f t="shared" si="343"/>
        <v>4.4164073828626016</v>
      </c>
      <c r="AP493" s="2">
        <f t="shared" si="344"/>
        <v>-465.08043161293187</v>
      </c>
      <c r="AQ493" s="2">
        <f t="shared" si="345"/>
        <v>4818.420230523222</v>
      </c>
      <c r="AR493" s="1">
        <f t="shared" si="346"/>
        <v>-2246.86625370195</v>
      </c>
      <c r="AS493" s="2">
        <f t="shared" si="347"/>
        <v>4822.8366379060844</v>
      </c>
      <c r="AT493" s="2">
        <f t="shared" si="348"/>
        <v>-2711.946685314882</v>
      </c>
      <c r="AU493" s="2">
        <f t="shared" si="349"/>
        <v>5533.0288323774021</v>
      </c>
    </row>
    <row r="494" spans="4:47" x14ac:dyDescent="0.2">
      <c r="D494" s="11">
        <f t="shared" si="333"/>
        <v>245.5</v>
      </c>
      <c r="E494" s="12">
        <f t="shared" si="334"/>
        <v>4.2847833136460789</v>
      </c>
      <c r="F494" s="13">
        <f t="shared" si="311"/>
        <v>-4308040.7513343412</v>
      </c>
      <c r="G494" s="13">
        <f t="shared" si="312"/>
        <v>-8018400.7513343412</v>
      </c>
      <c r="H494" s="13">
        <f t="shared" si="313"/>
        <v>-8018.4007513343413</v>
      </c>
      <c r="I494" s="13">
        <f t="shared" si="314"/>
        <v>-8838917.9042720105</v>
      </c>
      <c r="J494" s="12">
        <f t="shared" si="335"/>
        <v>-8838.9179042720116</v>
      </c>
      <c r="K494" s="13">
        <f t="shared" si="315"/>
        <v>11934036.212759681</v>
      </c>
      <c r="L494" s="13">
        <f t="shared" si="316"/>
        <v>5331.9188235139081</v>
      </c>
      <c r="M494" s="12">
        <f t="shared" si="317"/>
        <v>4851.8396288552785</v>
      </c>
      <c r="N494" s="13">
        <f t="shared" si="318"/>
        <v>-2211.1107065028227</v>
      </c>
      <c r="O494" s="12">
        <f t="shared" si="319"/>
        <v>92.155510797048464</v>
      </c>
      <c r="P494" s="13">
        <f t="shared" si="320"/>
        <v>4851839.6288552787</v>
      </c>
      <c r="Q494" s="13">
        <f t="shared" si="321"/>
        <v>-2211110.7065028227</v>
      </c>
      <c r="R494" s="13">
        <f t="shared" si="336"/>
        <v>5331918.8235139083</v>
      </c>
      <c r="S494" s="1">
        <f t="shared" si="322"/>
        <v>-4438191.0314353807</v>
      </c>
      <c r="T494" s="1">
        <f t="shared" si="350"/>
        <v>-10351083.52431895</v>
      </c>
      <c r="U494" s="3">
        <f t="shared" si="323"/>
        <v>11262436.226631459</v>
      </c>
      <c r="V494" s="14">
        <f t="shared" si="354"/>
        <v>60614583914451.031</v>
      </c>
      <c r="W494" s="14">
        <f t="shared" si="324"/>
        <v>14214679170.270967</v>
      </c>
      <c r="X494" s="14">
        <f t="shared" si="325"/>
        <v>-33398122646</v>
      </c>
      <c r="Y494" s="14">
        <f t="shared" si="337"/>
        <v>-19183443475.729034</v>
      </c>
      <c r="Z494" s="12">
        <f t="shared" si="326"/>
        <v>89.689957719122376</v>
      </c>
      <c r="AA494" s="13">
        <f t="shared" si="338"/>
        <v>506129016.17489159</v>
      </c>
      <c r="AB494" s="12">
        <f t="shared" si="327"/>
        <v>16</v>
      </c>
      <c r="AC494" s="14">
        <f t="shared" si="328"/>
        <v>31633063</v>
      </c>
      <c r="AD494" s="2">
        <f t="shared" si="339"/>
        <v>0.54523155179112026</v>
      </c>
      <c r="AE494" s="3">
        <f t="shared" si="340"/>
        <v>9.516085764513035E-3</v>
      </c>
      <c r="AF494" s="3">
        <f t="shared" si="341"/>
        <v>6377851.2131126598</v>
      </c>
      <c r="AG494" s="2">
        <f t="shared" si="342"/>
        <v>60694.011215043538</v>
      </c>
      <c r="AH494" s="2">
        <f t="shared" si="329"/>
        <v>-4.4258780151406496</v>
      </c>
      <c r="AI494" s="2">
        <f t="shared" si="330"/>
        <v>465.08034158329838</v>
      </c>
      <c r="AJ494" s="1">
        <f t="shared" si="331"/>
        <v>-14396251.964447001</v>
      </c>
      <c r="AK494" s="1">
        <f t="shared" si="332"/>
        <v>-8899611.9154870547</v>
      </c>
      <c r="AL494" s="1">
        <f t="shared" si="351"/>
        <v>16924986.347708624</v>
      </c>
      <c r="AM494" s="1">
        <f t="shared" si="352"/>
        <v>-14696540.751334341</v>
      </c>
      <c r="AN494" s="1">
        <f t="shared" si="353"/>
        <v>-8838917.9042720105</v>
      </c>
      <c r="AO494" s="2">
        <f t="shared" si="343"/>
        <v>4.4258780151406496</v>
      </c>
      <c r="AP494" s="2">
        <f t="shared" si="344"/>
        <v>-465.08034158329838</v>
      </c>
      <c r="AQ494" s="2">
        <f t="shared" si="345"/>
        <v>4851.8396288552785</v>
      </c>
      <c r="AR494" s="1">
        <f t="shared" si="346"/>
        <v>-2211.1107065028227</v>
      </c>
      <c r="AS494" s="2">
        <f t="shared" si="347"/>
        <v>4856.2655068704189</v>
      </c>
      <c r="AT494" s="2">
        <f t="shared" si="348"/>
        <v>-2676.1910480861211</v>
      </c>
      <c r="AU494" s="2">
        <f t="shared" si="349"/>
        <v>5544.8456424931883</v>
      </c>
    </row>
    <row r="495" spans="4:47" x14ac:dyDescent="0.2">
      <c r="D495" s="11">
        <f t="shared" si="333"/>
        <v>246</v>
      </c>
      <c r="E495" s="12">
        <f t="shared" si="334"/>
        <v>4.2935099599060509</v>
      </c>
      <c r="F495" s="13">
        <f t="shared" si="311"/>
        <v>-4225383.6165929493</v>
      </c>
      <c r="G495" s="13">
        <f t="shared" si="312"/>
        <v>-7935743.6165929493</v>
      </c>
      <c r="H495" s="13">
        <f t="shared" si="313"/>
        <v>-7935.7436165929494</v>
      </c>
      <c r="I495" s="13">
        <f t="shared" si="314"/>
        <v>-8873732.9382659812</v>
      </c>
      <c r="J495" s="12">
        <f t="shared" si="335"/>
        <v>-8873.7329382659809</v>
      </c>
      <c r="K495" s="13">
        <f t="shared" si="315"/>
        <v>11904585.79741279</v>
      </c>
      <c r="L495" s="13">
        <f t="shared" si="316"/>
        <v>5347.3922305256347</v>
      </c>
      <c r="M495" s="12">
        <f t="shared" si="317"/>
        <v>4885.0858824300294</v>
      </c>
      <c r="N495" s="13">
        <f t="shared" si="318"/>
        <v>-2174.9803650536114</v>
      </c>
      <c r="O495" s="12">
        <f t="shared" si="319"/>
        <v>92.651591674555164</v>
      </c>
      <c r="P495" s="13">
        <f t="shared" si="320"/>
        <v>4885085.8824300291</v>
      </c>
      <c r="Q495" s="13">
        <f t="shared" si="321"/>
        <v>-2174980.3650536113</v>
      </c>
      <c r="R495" s="13">
        <f t="shared" si="336"/>
        <v>5347392.2305256343</v>
      </c>
      <c r="S495" s="1">
        <f t="shared" si="322"/>
        <v>-4339384.8427667422</v>
      </c>
      <c r="T495" s="1">
        <f t="shared" si="350"/>
        <v>-10358011.568626421</v>
      </c>
      <c r="U495" s="3">
        <f t="shared" si="323"/>
        <v>11230256.651984071</v>
      </c>
      <c r="V495" s="14">
        <f t="shared" si="354"/>
        <v>60609034049366.688</v>
      </c>
      <c r="W495" s="14">
        <f t="shared" si="324"/>
        <v>14297301833.542961</v>
      </c>
      <c r="X495" s="14">
        <f t="shared" si="325"/>
        <v>-33480745309</v>
      </c>
      <c r="Y495" s="14">
        <f t="shared" si="337"/>
        <v>-19183443475.457039</v>
      </c>
      <c r="Z495" s="12">
        <f t="shared" si="326"/>
        <v>89.727306798216929</v>
      </c>
      <c r="AA495" s="13">
        <f t="shared" si="338"/>
        <v>504880261.45824903</v>
      </c>
      <c r="AB495" s="12">
        <f t="shared" si="327"/>
        <v>16</v>
      </c>
      <c r="AC495" s="14">
        <f t="shared" si="328"/>
        <v>31555016</v>
      </c>
      <c r="AD495" s="2">
        <f t="shared" si="339"/>
        <v>0.54639829043344446</v>
      </c>
      <c r="AE495" s="3">
        <f t="shared" si="340"/>
        <v>9.5364491953318399E-3</v>
      </c>
      <c r="AF495" s="3">
        <f t="shared" si="341"/>
        <v>6377849.9758520117</v>
      </c>
      <c r="AG495" s="2">
        <f t="shared" si="342"/>
        <v>60823.886134401437</v>
      </c>
      <c r="AH495" s="2">
        <f t="shared" si="329"/>
        <v>-4.4353486455833169</v>
      </c>
      <c r="AI495" s="2">
        <f t="shared" si="330"/>
        <v>465.08025136081034</v>
      </c>
      <c r="AJ495" s="1">
        <f t="shared" si="331"/>
        <v>-14313593.59244496</v>
      </c>
      <c r="AK495" s="1">
        <f t="shared" si="332"/>
        <v>-8934556.8244003821</v>
      </c>
      <c r="AL495" s="1">
        <f t="shared" si="351"/>
        <v>16873211.525317904</v>
      </c>
      <c r="AM495" s="1">
        <f t="shared" si="352"/>
        <v>-14613883.616592949</v>
      </c>
      <c r="AN495" s="1">
        <f t="shared" si="353"/>
        <v>-8873732.9382659812</v>
      </c>
      <c r="AO495" s="2">
        <f t="shared" si="343"/>
        <v>4.4353486455833169</v>
      </c>
      <c r="AP495" s="2">
        <f t="shared" si="344"/>
        <v>-465.08025136081034</v>
      </c>
      <c r="AQ495" s="2">
        <f t="shared" si="345"/>
        <v>4885.0858824300294</v>
      </c>
      <c r="AR495" s="1">
        <f t="shared" si="346"/>
        <v>-2174.9803650536114</v>
      </c>
      <c r="AS495" s="2">
        <f t="shared" si="347"/>
        <v>4889.5212310756124</v>
      </c>
      <c r="AT495" s="2">
        <f t="shared" si="348"/>
        <v>-2640.0606164144219</v>
      </c>
      <c r="AU495" s="2">
        <f t="shared" si="349"/>
        <v>5556.7380654014696</v>
      </c>
    </row>
    <row r="496" spans="4:47" x14ac:dyDescent="0.2">
      <c r="D496" s="11">
        <f t="shared" si="333"/>
        <v>246.5</v>
      </c>
      <c r="E496" s="12">
        <f t="shared" si="334"/>
        <v>4.302236606166022</v>
      </c>
      <c r="F496" s="13">
        <f t="shared" si="311"/>
        <v>-4142404.702529924</v>
      </c>
      <c r="G496" s="13">
        <f t="shared" si="312"/>
        <v>-7852764.702529924</v>
      </c>
      <c r="H496" s="13">
        <f t="shared" si="313"/>
        <v>-7852.7647025299239</v>
      </c>
      <c r="I496" s="13">
        <f t="shared" si="314"/>
        <v>-8907872.2031406444</v>
      </c>
      <c r="J496" s="12">
        <f t="shared" si="335"/>
        <v>-8907.8722031406451</v>
      </c>
      <c r="K496" s="13">
        <f t="shared" si="315"/>
        <v>11875020.027805664</v>
      </c>
      <c r="L496" s="13">
        <f t="shared" si="316"/>
        <v>5362.9582034101413</v>
      </c>
      <c r="M496" s="12">
        <f t="shared" si="317"/>
        <v>4918.1548489436145</v>
      </c>
      <c r="N496" s="13">
        <f t="shared" si="318"/>
        <v>-2138.4745902948066</v>
      </c>
      <c r="O496" s="12">
        <f t="shared" si="319"/>
        <v>93.152645818491052</v>
      </c>
      <c r="P496" s="13">
        <f t="shared" si="320"/>
        <v>4918154.8489436144</v>
      </c>
      <c r="Q496" s="13">
        <f t="shared" si="321"/>
        <v>-2138474.5902948068</v>
      </c>
      <c r="R496" s="13">
        <f t="shared" si="336"/>
        <v>5362958.2034101412</v>
      </c>
      <c r="S496" s="1">
        <f t="shared" si="322"/>
        <v>-4240839.9910290921</v>
      </c>
      <c r="T496" s="1">
        <f t="shared" si="350"/>
        <v>-10363979.294103907</v>
      </c>
      <c r="U496" s="3">
        <f t="shared" si="323"/>
        <v>11198070.844485944</v>
      </c>
      <c r="V496" s="14">
        <f t="shared" si="354"/>
        <v>60603232649570.391</v>
      </c>
      <c r="W496" s="14">
        <f t="shared" si="324"/>
        <v>14380660345.762064</v>
      </c>
      <c r="X496" s="14">
        <f t="shared" si="325"/>
        <v>-33564103821</v>
      </c>
      <c r="Y496" s="14">
        <f t="shared" si="337"/>
        <v>-19183443475.237938</v>
      </c>
      <c r="Z496" s="12">
        <f t="shared" si="326"/>
        <v>89.764048105009252</v>
      </c>
      <c r="AA496" s="13">
        <f t="shared" si="338"/>
        <v>503626588.10344702</v>
      </c>
      <c r="AB496" s="12">
        <f t="shared" si="327"/>
        <v>16</v>
      </c>
      <c r="AC496" s="14">
        <f t="shared" si="328"/>
        <v>31476661</v>
      </c>
      <c r="AD496" s="2">
        <f t="shared" si="339"/>
        <v>0.54756502907576865</v>
      </c>
      <c r="AE496" s="3">
        <f t="shared" si="340"/>
        <v>9.5568126261506466E-3</v>
      </c>
      <c r="AF496" s="3">
        <f t="shared" si="341"/>
        <v>6377848.7359466655</v>
      </c>
      <c r="AG496" s="2">
        <f t="shared" si="342"/>
        <v>60953.761028537549</v>
      </c>
      <c r="AH496" s="2">
        <f t="shared" si="329"/>
        <v>-4.4448192741868855</v>
      </c>
      <c r="AI496" s="2">
        <f t="shared" si="330"/>
        <v>465.08016094546775</v>
      </c>
      <c r="AJ496" s="1">
        <f t="shared" si="331"/>
        <v>-14230613.438476589</v>
      </c>
      <c r="AK496" s="1">
        <f t="shared" si="332"/>
        <v>-8968825.9641691819</v>
      </c>
      <c r="AL496" s="1">
        <f t="shared" si="351"/>
        <v>16821123.56565119</v>
      </c>
      <c r="AM496" s="1">
        <f t="shared" si="352"/>
        <v>-14530904.702529924</v>
      </c>
      <c r="AN496" s="1">
        <f t="shared" si="353"/>
        <v>-8907872.2031406444</v>
      </c>
      <c r="AO496" s="2">
        <f t="shared" si="343"/>
        <v>4.4448192741868855</v>
      </c>
      <c r="AP496" s="2">
        <f t="shared" si="344"/>
        <v>-465.08016094546775</v>
      </c>
      <c r="AQ496" s="2">
        <f t="shared" si="345"/>
        <v>4918.1548489436145</v>
      </c>
      <c r="AR496" s="1">
        <f t="shared" si="346"/>
        <v>-2138.4745902948066</v>
      </c>
      <c r="AS496" s="2">
        <f t="shared" si="347"/>
        <v>4922.5996682178011</v>
      </c>
      <c r="AT496" s="2">
        <f t="shared" si="348"/>
        <v>-2603.5547512402745</v>
      </c>
      <c r="AU496" s="2">
        <f t="shared" si="349"/>
        <v>5568.7058493193745</v>
      </c>
    </row>
    <row r="497" spans="4:47" x14ac:dyDescent="0.2">
      <c r="D497" s="11">
        <f t="shared" si="333"/>
        <v>247</v>
      </c>
      <c r="E497" s="12">
        <f t="shared" si="334"/>
        <v>4.310963252425994</v>
      </c>
      <c r="F497" s="13">
        <f t="shared" si="311"/>
        <v>-4059110.3283108212</v>
      </c>
      <c r="G497" s="13">
        <f t="shared" si="312"/>
        <v>-7769470.3283108212</v>
      </c>
      <c r="H497" s="13">
        <f t="shared" si="313"/>
        <v>-7769.4703283108211</v>
      </c>
      <c r="I497" s="13">
        <f t="shared" si="314"/>
        <v>-8941333.0990588125</v>
      </c>
      <c r="J497" s="12">
        <f t="shared" si="335"/>
        <v>-8941.3330990588129</v>
      </c>
      <c r="K497" s="13">
        <f t="shared" si="315"/>
        <v>11845341.142019799</v>
      </c>
      <c r="L497" s="13">
        <f t="shared" si="316"/>
        <v>5378.6162336979123</v>
      </c>
      <c r="M497" s="12">
        <f t="shared" si="317"/>
        <v>4951.0423479770134</v>
      </c>
      <c r="N497" s="13">
        <f t="shared" si="318"/>
        <v>-2101.5927907035129</v>
      </c>
      <c r="O497" s="12">
        <f t="shared" si="319"/>
        <v>93.658698556655949</v>
      </c>
      <c r="P497" s="13">
        <f t="shared" si="320"/>
        <v>4951042.3479770133</v>
      </c>
      <c r="Q497" s="13">
        <f t="shared" si="321"/>
        <v>-2101592.7907035127</v>
      </c>
      <c r="R497" s="13">
        <f t="shared" si="336"/>
        <v>5378616.2336979127</v>
      </c>
      <c r="S497" s="1">
        <f t="shared" si="322"/>
        <v>-4142565.0459426143</v>
      </c>
      <c r="T497" s="1">
        <f t="shared" si="350"/>
        <v>-10368995.420884207</v>
      </c>
      <c r="U497" s="3">
        <f t="shared" si="323"/>
        <v>11165881.568339474</v>
      </c>
      <c r="V497" s="14">
        <f t="shared" si="354"/>
        <v>60597181650371.602</v>
      </c>
      <c r="W497" s="14">
        <f t="shared" si="324"/>
        <v>14464756294.699358</v>
      </c>
      <c r="X497" s="14">
        <f t="shared" si="325"/>
        <v>-33648199770</v>
      </c>
      <c r="Y497" s="14">
        <f t="shared" si="337"/>
        <v>-19183443475.300644</v>
      </c>
      <c r="Z497" s="12">
        <f t="shared" si="326"/>
        <v>89.800171200509553</v>
      </c>
      <c r="AA497" s="13">
        <f t="shared" si="338"/>
        <v>502368091.58277935</v>
      </c>
      <c r="AB497" s="12">
        <f t="shared" si="327"/>
        <v>16</v>
      </c>
      <c r="AC497" s="14">
        <f t="shared" si="328"/>
        <v>31398005</v>
      </c>
      <c r="AD497" s="2">
        <f t="shared" si="339"/>
        <v>0.54873176771809284</v>
      </c>
      <c r="AE497" s="3">
        <f t="shared" si="340"/>
        <v>9.5771760569694515E-3</v>
      </c>
      <c r="AF497" s="3">
        <f t="shared" si="341"/>
        <v>6377847.4933966203</v>
      </c>
      <c r="AG497" s="2">
        <f t="shared" si="342"/>
        <v>61083.635897397995</v>
      </c>
      <c r="AH497" s="2">
        <f t="shared" si="329"/>
        <v>-4.454289900947221</v>
      </c>
      <c r="AI497" s="2">
        <f t="shared" si="330"/>
        <v>465.08007033727074</v>
      </c>
      <c r="AJ497" s="1">
        <f t="shared" si="331"/>
        <v>-14147317.821707442</v>
      </c>
      <c r="AK497" s="1">
        <f t="shared" si="332"/>
        <v>-9002416.7349562105</v>
      </c>
      <c r="AL497" s="1">
        <f t="shared" si="351"/>
        <v>16768724.120165512</v>
      </c>
      <c r="AM497" s="1">
        <f t="shared" si="352"/>
        <v>-14447610.328310821</v>
      </c>
      <c r="AN497" s="1">
        <f t="shared" si="353"/>
        <v>-8941333.0990588125</v>
      </c>
      <c r="AO497" s="2">
        <f t="shared" si="343"/>
        <v>4.454289900947221</v>
      </c>
      <c r="AP497" s="2">
        <f t="shared" si="344"/>
        <v>-465.08007033727074</v>
      </c>
      <c r="AQ497" s="2">
        <f t="shared" si="345"/>
        <v>4951.0423479770134</v>
      </c>
      <c r="AR497" s="1">
        <f t="shared" si="346"/>
        <v>-2101.5927907035129</v>
      </c>
      <c r="AS497" s="2">
        <f t="shared" si="347"/>
        <v>4955.4966378779609</v>
      </c>
      <c r="AT497" s="2">
        <f t="shared" si="348"/>
        <v>-2566.6728610407836</v>
      </c>
      <c r="AU497" s="2">
        <f t="shared" si="349"/>
        <v>5580.748740413158</v>
      </c>
    </row>
    <row r="498" spans="4:47" x14ac:dyDescent="0.2">
      <c r="D498" s="11">
        <f t="shared" si="333"/>
        <v>247.5</v>
      </c>
      <c r="E498" s="12">
        <f t="shared" si="334"/>
        <v>4.319689898685966</v>
      </c>
      <c r="F498" s="13">
        <f t="shared" si="311"/>
        <v>-3975506.8371247323</v>
      </c>
      <c r="G498" s="13">
        <f t="shared" si="312"/>
        <v>-7685866.8371247323</v>
      </c>
      <c r="H498" s="13">
        <f t="shared" si="313"/>
        <v>-7685.8668371247322</v>
      </c>
      <c r="I498" s="13">
        <f t="shared" si="314"/>
        <v>-8974113.0778437108</v>
      </c>
      <c r="J498" s="12">
        <f t="shared" si="335"/>
        <v>-8974.1130778437109</v>
      </c>
      <c r="K498" s="13">
        <f t="shared" si="315"/>
        <v>11815551.386708081</v>
      </c>
      <c r="L498" s="13">
        <f t="shared" si="316"/>
        <v>5394.3658086003115</v>
      </c>
      <c r="M498" s="12">
        <f t="shared" si="317"/>
        <v>4983.7441614445261</v>
      </c>
      <c r="N498" s="13">
        <f t="shared" si="318"/>
        <v>-2064.3344230680482</v>
      </c>
      <c r="O498" s="12">
        <f t="shared" si="319"/>
        <v>94.169775232715892</v>
      </c>
      <c r="P498" s="13">
        <f t="shared" si="320"/>
        <v>4983744.1614445262</v>
      </c>
      <c r="Q498" s="13">
        <f t="shared" si="321"/>
        <v>-2064334.4230680482</v>
      </c>
      <c r="R498" s="13">
        <f t="shared" si="336"/>
        <v>5394365.8086003112</v>
      </c>
      <c r="S498" s="1">
        <f t="shared" si="322"/>
        <v>-4044568.3760791942</v>
      </c>
      <c r="T498" s="1">
        <f t="shared" si="350"/>
        <v>-10373068.700096305</v>
      </c>
      <c r="U498" s="3">
        <f t="shared" si="323"/>
        <v>11133691.553375168</v>
      </c>
      <c r="V498" s="14">
        <f t="shared" si="354"/>
        <v>60590883138840.289</v>
      </c>
      <c r="W498" s="14">
        <f t="shared" si="324"/>
        <v>14549591238.498047</v>
      </c>
      <c r="X498" s="14">
        <f t="shared" si="325"/>
        <v>-33733034714</v>
      </c>
      <c r="Y498" s="14">
        <f t="shared" si="337"/>
        <v>-19183443475.501953</v>
      </c>
      <c r="Z498" s="12">
        <f t="shared" si="326"/>
        <v>89.83566583358143</v>
      </c>
      <c r="AA498" s="13">
        <f t="shared" si="338"/>
        <v>501104867.73548687</v>
      </c>
      <c r="AB498" s="12">
        <f t="shared" si="327"/>
        <v>16</v>
      </c>
      <c r="AC498" s="14">
        <f t="shared" si="328"/>
        <v>31319054</v>
      </c>
      <c r="AD498" s="2">
        <f t="shared" si="339"/>
        <v>0.54989850636041704</v>
      </c>
      <c r="AE498" s="3">
        <f t="shared" si="340"/>
        <v>9.5975394877882581E-3</v>
      </c>
      <c r="AF498" s="3">
        <f t="shared" si="341"/>
        <v>6377846.2482018778</v>
      </c>
      <c r="AG498" s="2">
        <f t="shared" si="342"/>
        <v>61213.510740928956</v>
      </c>
      <c r="AH498" s="2">
        <f t="shared" si="329"/>
        <v>-4.463760525860601</v>
      </c>
      <c r="AI498" s="2">
        <f t="shared" si="330"/>
        <v>465.0799795362193</v>
      </c>
      <c r="AJ498" s="1">
        <f t="shared" si="331"/>
        <v>-14063713.08532661</v>
      </c>
      <c r="AK498" s="1">
        <f t="shared" si="332"/>
        <v>-9035326.5885846391</v>
      </c>
      <c r="AL498" s="1">
        <f t="shared" si="351"/>
        <v>16716014.8453144</v>
      </c>
      <c r="AM498" s="1">
        <f t="shared" si="352"/>
        <v>-14364006.837124731</v>
      </c>
      <c r="AN498" s="1">
        <f t="shared" si="353"/>
        <v>-8974113.0778437108</v>
      </c>
      <c r="AO498" s="2">
        <f t="shared" si="343"/>
        <v>4.463760525860601</v>
      </c>
      <c r="AP498" s="2">
        <f t="shared" si="344"/>
        <v>-465.0799795362193</v>
      </c>
      <c r="AQ498" s="2">
        <f t="shared" si="345"/>
        <v>4983.7441614445261</v>
      </c>
      <c r="AR498" s="1">
        <f t="shared" si="346"/>
        <v>-2064.3344230680482</v>
      </c>
      <c r="AS498" s="2">
        <f t="shared" si="347"/>
        <v>4988.2079219703865</v>
      </c>
      <c r="AT498" s="2">
        <f t="shared" si="348"/>
        <v>-2529.4144026042677</v>
      </c>
      <c r="AU498" s="2">
        <f t="shared" si="349"/>
        <v>5592.8664826643253</v>
      </c>
    </row>
    <row r="499" spans="4:47" x14ac:dyDescent="0.2">
      <c r="D499" s="11">
        <f t="shared" si="333"/>
        <v>248</v>
      </c>
      <c r="E499" s="12">
        <f t="shared" si="334"/>
        <v>4.3284165449459371</v>
      </c>
      <c r="F499" s="13">
        <f t="shared" si="311"/>
        <v>-3891600.5957012051</v>
      </c>
      <c r="G499" s="13">
        <f t="shared" si="312"/>
        <v>-7601960.5957012046</v>
      </c>
      <c r="H499" s="13">
        <f t="shared" si="313"/>
        <v>-7601.9605957012045</v>
      </c>
      <c r="I499" s="13">
        <f t="shared" si="314"/>
        <v>-9006209.6431730352</v>
      </c>
      <c r="J499" s="12">
        <f t="shared" si="335"/>
        <v>-9006.2096431730351</v>
      </c>
      <c r="K499" s="13">
        <f t="shared" si="315"/>
        <v>11785653.016925994</v>
      </c>
      <c r="L499" s="13">
        <f t="shared" si="316"/>
        <v>5410.2064108904115</v>
      </c>
      <c r="M499" s="12">
        <f t="shared" si="317"/>
        <v>5016.2560340513155</v>
      </c>
      <c r="N499" s="13">
        <f t="shared" si="318"/>
        <v>-2026.6989932605861</v>
      </c>
      <c r="O499" s="12">
        <f t="shared" si="319"/>
        <v>94.685901196688576</v>
      </c>
      <c r="P499" s="13">
        <f t="shared" si="320"/>
        <v>5016256.0340513159</v>
      </c>
      <c r="Q499" s="13">
        <f t="shared" si="321"/>
        <v>-2026698.9932605862</v>
      </c>
      <c r="R499" s="13">
        <f t="shared" si="336"/>
        <v>5410206.4108904116</v>
      </c>
      <c r="S499" s="1">
        <f t="shared" si="322"/>
        <v>-3946858.1507825935</v>
      </c>
      <c r="T499" s="1">
        <f t="shared" si="350"/>
        <v>-10376207.909991249</v>
      </c>
      <c r="U499" s="3">
        <f t="shared" si="323"/>
        <v>11101503.49519217</v>
      </c>
      <c r="V499" s="14">
        <f t="shared" si="354"/>
        <v>60584339352612.156</v>
      </c>
      <c r="W499" s="14">
        <f t="shared" si="324"/>
        <v>14635166704.219854</v>
      </c>
      <c r="X499" s="14">
        <f t="shared" si="325"/>
        <v>-33818610179</v>
      </c>
      <c r="Y499" s="14">
        <f t="shared" si="337"/>
        <v>-19183443474.780144</v>
      </c>
      <c r="Z499" s="12">
        <f t="shared" si="326"/>
        <v>89.870521943213888</v>
      </c>
      <c r="AA499" s="13">
        <f t="shared" si="338"/>
        <v>499837012.76092702</v>
      </c>
      <c r="AB499" s="12">
        <f t="shared" si="327"/>
        <v>16</v>
      </c>
      <c r="AC499" s="14">
        <f t="shared" si="328"/>
        <v>31239813</v>
      </c>
      <c r="AD499" s="2">
        <f t="shared" si="339"/>
        <v>0.55106524500274123</v>
      </c>
      <c r="AE499" s="3">
        <f t="shared" si="340"/>
        <v>9.617902918607063E-3</v>
      </c>
      <c r="AF499" s="3">
        <f t="shared" si="341"/>
        <v>6377845.0003624381</v>
      </c>
      <c r="AG499" s="2">
        <f t="shared" si="342"/>
        <v>61343.385559076531</v>
      </c>
      <c r="AH499" s="2">
        <f t="shared" si="329"/>
        <v>-4.4732311489228938</v>
      </c>
      <c r="AI499" s="2">
        <f t="shared" si="330"/>
        <v>465.07988854231343</v>
      </c>
      <c r="AJ499" s="1">
        <f t="shared" si="331"/>
        <v>-13979805.596063644</v>
      </c>
      <c r="AK499" s="1">
        <f t="shared" si="332"/>
        <v>-9067553.0287321117</v>
      </c>
      <c r="AL499" s="1">
        <f t="shared" si="351"/>
        <v>16662997.402406365</v>
      </c>
      <c r="AM499" s="1">
        <f t="shared" si="352"/>
        <v>-14280100.595701205</v>
      </c>
      <c r="AN499" s="1">
        <f t="shared" si="353"/>
        <v>-9006209.6431730352</v>
      </c>
      <c r="AO499" s="2">
        <f t="shared" si="343"/>
        <v>4.4732311489228938</v>
      </c>
      <c r="AP499" s="2">
        <f t="shared" si="344"/>
        <v>-465.07988854231343</v>
      </c>
      <c r="AQ499" s="2">
        <f t="shared" si="345"/>
        <v>5016.2560340513155</v>
      </c>
      <c r="AR499" s="1">
        <f t="shared" si="346"/>
        <v>-2026.6989932605861</v>
      </c>
      <c r="AS499" s="2">
        <f t="shared" si="347"/>
        <v>5020.7292652002388</v>
      </c>
      <c r="AT499" s="2">
        <f t="shared" si="348"/>
        <v>-2491.7788818028994</v>
      </c>
      <c r="AU499" s="2">
        <f t="shared" si="349"/>
        <v>5605.0588177321597</v>
      </c>
    </row>
    <row r="500" spans="4:47" x14ac:dyDescent="0.2">
      <c r="D500" s="11">
        <f t="shared" si="333"/>
        <v>248.5</v>
      </c>
      <c r="E500" s="12">
        <f t="shared" si="334"/>
        <v>4.3371431912059091</v>
      </c>
      <c r="F500" s="13">
        <f t="shared" si="311"/>
        <v>-3807397.9938253616</v>
      </c>
      <c r="G500" s="13">
        <f t="shared" si="312"/>
        <v>-7517757.9938253611</v>
      </c>
      <c r="H500" s="13">
        <f t="shared" si="313"/>
        <v>-7517.7579938253612</v>
      </c>
      <c r="I500" s="13">
        <f t="shared" si="314"/>
        <v>-9037620.3507690746</v>
      </c>
      <c r="J500" s="12">
        <f t="shared" si="335"/>
        <v>-9037.6203507690752</v>
      </c>
      <c r="K500" s="13">
        <f t="shared" si="315"/>
        <v>11755648.295962263</v>
      </c>
      <c r="L500" s="13">
        <f t="shared" si="316"/>
        <v>5426.1375187807262</v>
      </c>
      <c r="M500" s="12">
        <f t="shared" si="317"/>
        <v>5048.57367375998</v>
      </c>
      <c r="N500" s="13">
        <f t="shared" si="318"/>
        <v>-1988.68605700787</v>
      </c>
      <c r="O500" s="12">
        <f t="shared" si="319"/>
        <v>95.207101795128381</v>
      </c>
      <c r="P500" s="13">
        <f t="shared" si="320"/>
        <v>5048573.6737599801</v>
      </c>
      <c r="Q500" s="13">
        <f t="shared" si="321"/>
        <v>-1988686.0570078699</v>
      </c>
      <c r="R500" s="13">
        <f t="shared" si="336"/>
        <v>5426137.518780726</v>
      </c>
      <c r="S500" s="1">
        <f t="shared" si="322"/>
        <v>-3849442.3421410955</v>
      </c>
      <c r="T500" s="1">
        <f t="shared" si="350"/>
        <v>-10378421.85216338</v>
      </c>
      <c r="U500" s="3">
        <f t="shared" si="323"/>
        <v>11069320.055311937</v>
      </c>
      <c r="V500" s="14">
        <f t="shared" si="354"/>
        <v>60577552678610.141</v>
      </c>
      <c r="W500" s="14">
        <f t="shared" si="324"/>
        <v>14721484186.359926</v>
      </c>
      <c r="X500" s="14">
        <f t="shared" si="325"/>
        <v>-33904927662</v>
      </c>
      <c r="Y500" s="14">
        <f t="shared" si="337"/>
        <v>-19183443475.640076</v>
      </c>
      <c r="Z500" s="12">
        <f t="shared" si="326"/>
        <v>89.904729660628931</v>
      </c>
      <c r="AA500" s="13">
        <f t="shared" si="338"/>
        <v>498564623.2113328</v>
      </c>
      <c r="AB500" s="12">
        <f t="shared" si="327"/>
        <v>16</v>
      </c>
      <c r="AC500" s="14">
        <f t="shared" si="328"/>
        <v>31160288</v>
      </c>
      <c r="AD500" s="2">
        <f t="shared" si="339"/>
        <v>0.55223198364506543</v>
      </c>
      <c r="AE500" s="3">
        <f t="shared" si="340"/>
        <v>9.6382663494258679E-3</v>
      </c>
      <c r="AF500" s="3">
        <f t="shared" si="341"/>
        <v>6377843.7498783022</v>
      </c>
      <c r="AG500" s="2">
        <f t="shared" si="342"/>
        <v>61473.260351786885</v>
      </c>
      <c r="AH500" s="2">
        <f t="shared" si="329"/>
        <v>-4.4827017701303786</v>
      </c>
      <c r="AI500" s="2">
        <f t="shared" si="330"/>
        <v>465.07979735555318</v>
      </c>
      <c r="AJ500" s="1">
        <f t="shared" si="331"/>
        <v>-13895601.743703663</v>
      </c>
      <c r="AK500" s="1">
        <f t="shared" si="332"/>
        <v>-9099093.611120861</v>
      </c>
      <c r="AL500" s="1">
        <f t="shared" si="351"/>
        <v>16609673.457463296</v>
      </c>
      <c r="AM500" s="1">
        <f t="shared" si="352"/>
        <v>-14195897.993825361</v>
      </c>
      <c r="AN500" s="1">
        <f t="shared" si="353"/>
        <v>-9037620.3507690746</v>
      </c>
      <c r="AO500" s="2">
        <f t="shared" si="343"/>
        <v>4.4827017701303786</v>
      </c>
      <c r="AP500" s="2">
        <f t="shared" si="344"/>
        <v>-465.07979735555318</v>
      </c>
      <c r="AQ500" s="2">
        <f t="shared" si="345"/>
        <v>5048.57367375998</v>
      </c>
      <c r="AR500" s="1">
        <f t="shared" si="346"/>
        <v>-1988.68605700787</v>
      </c>
      <c r="AS500" s="2">
        <f t="shared" si="347"/>
        <v>5053.05637553011</v>
      </c>
      <c r="AT500" s="2">
        <f t="shared" si="348"/>
        <v>-2453.7658543634234</v>
      </c>
      <c r="AU500" s="2">
        <f t="shared" si="349"/>
        <v>5617.3254848126217</v>
      </c>
    </row>
    <row r="501" spans="4:47" x14ac:dyDescent="0.2">
      <c r="D501" s="11">
        <f t="shared" si="333"/>
        <v>249</v>
      </c>
      <c r="E501" s="12">
        <f t="shared" si="334"/>
        <v>4.3458698374658802</v>
      </c>
      <c r="F501" s="13">
        <f t="shared" si="311"/>
        <v>-3722905.4438513564</v>
      </c>
      <c r="G501" s="13">
        <f t="shared" si="312"/>
        <v>-7433265.4438513564</v>
      </c>
      <c r="H501" s="13">
        <f t="shared" si="313"/>
        <v>-7433.2654438513564</v>
      </c>
      <c r="I501" s="13">
        <f t="shared" si="314"/>
        <v>-9068342.8085848335</v>
      </c>
      <c r="J501" s="12">
        <f t="shared" si="335"/>
        <v>-9068.3428085848336</v>
      </c>
      <c r="K501" s="13">
        <f t="shared" si="315"/>
        <v>11725539.495168952</v>
      </c>
      <c r="L501" s="13">
        <f t="shared" si="316"/>
        <v>5442.158605797882</v>
      </c>
      <c r="M501" s="12">
        <f t="shared" si="317"/>
        <v>5080.6927522662027</v>
      </c>
      <c r="N501" s="13">
        <f t="shared" si="318"/>
        <v>-1950.2952206600992</v>
      </c>
      <c r="O501" s="12">
        <f t="shared" si="319"/>
        <v>95.73340236100529</v>
      </c>
      <c r="P501" s="13">
        <f t="shared" si="320"/>
        <v>5080692.7522662031</v>
      </c>
      <c r="Q501" s="13">
        <f t="shared" si="321"/>
        <v>-1950295.2206600991</v>
      </c>
      <c r="R501" s="13">
        <f t="shared" si="336"/>
        <v>5442158.6057978822</v>
      </c>
      <c r="S501" s="1">
        <f t="shared" si="322"/>
        <v>-3752328.7270095749</v>
      </c>
      <c r="T501" s="1">
        <f t="shared" si="350"/>
        <v>-10379719.347866554</v>
      </c>
      <c r="U501" s="3">
        <f t="shared" si="323"/>
        <v>11037143.861344591</v>
      </c>
      <c r="V501" s="14">
        <f t="shared" si="354"/>
        <v>60570525651683.477</v>
      </c>
      <c r="W501" s="14">
        <f t="shared" si="324"/>
        <v>14808545145.329973</v>
      </c>
      <c r="X501" s="14">
        <f t="shared" si="325"/>
        <v>-33991988621</v>
      </c>
      <c r="Y501" s="14">
        <f t="shared" si="337"/>
        <v>-19183443475.670029</v>
      </c>
      <c r="Z501" s="12">
        <f t="shared" si="326"/>
        <v>89.938279311568479</v>
      </c>
      <c r="AA501" s="13">
        <f t="shared" si="338"/>
        <v>497287795.98391104</v>
      </c>
      <c r="AB501" s="12">
        <f t="shared" si="327"/>
        <v>16</v>
      </c>
      <c r="AC501" s="14">
        <f t="shared" si="328"/>
        <v>31080487</v>
      </c>
      <c r="AD501" s="2">
        <f t="shared" si="339"/>
        <v>0.55339872228738962</v>
      </c>
      <c r="AE501" s="3">
        <f t="shared" si="340"/>
        <v>9.6586297802446746E-3</v>
      </c>
      <c r="AF501" s="3">
        <f t="shared" si="341"/>
        <v>6377842.4967494691</v>
      </c>
      <c r="AG501" s="2">
        <f t="shared" si="342"/>
        <v>61603.135119006169</v>
      </c>
      <c r="AH501" s="2">
        <f t="shared" si="329"/>
        <v>-4.4921723894789212</v>
      </c>
      <c r="AI501" s="2">
        <f t="shared" si="330"/>
        <v>465.07970597593868</v>
      </c>
      <c r="AJ501" s="1">
        <f t="shared" si="331"/>
        <v>-13811107.940600825</v>
      </c>
      <c r="AK501" s="1">
        <f t="shared" si="332"/>
        <v>-9129945.9437038396</v>
      </c>
      <c r="AL501" s="1">
        <f t="shared" si="351"/>
        <v>16556044.681078913</v>
      </c>
      <c r="AM501" s="1">
        <f t="shared" si="352"/>
        <v>-14111405.443851355</v>
      </c>
      <c r="AN501" s="1">
        <f t="shared" si="353"/>
        <v>-9068342.8085848335</v>
      </c>
      <c r="AO501" s="2">
        <f t="shared" si="343"/>
        <v>4.4921723894789212</v>
      </c>
      <c r="AP501" s="2">
        <f t="shared" si="344"/>
        <v>-465.07970597593868</v>
      </c>
      <c r="AQ501" s="2">
        <f t="shared" si="345"/>
        <v>5080.6927522662027</v>
      </c>
      <c r="AR501" s="1">
        <f t="shared" si="346"/>
        <v>-1950.2952206600992</v>
      </c>
      <c r="AS501" s="2">
        <f t="shared" si="347"/>
        <v>5085.1849246556812</v>
      </c>
      <c r="AT501" s="2">
        <f t="shared" si="348"/>
        <v>-2415.3749266360378</v>
      </c>
      <c r="AU501" s="2">
        <f t="shared" si="349"/>
        <v>5629.6662204936674</v>
      </c>
    </row>
    <row r="502" spans="4:47" x14ac:dyDescent="0.2">
      <c r="D502" s="11">
        <f t="shared" si="333"/>
        <v>249.5</v>
      </c>
      <c r="E502" s="12">
        <f t="shared" si="334"/>
        <v>4.3545964837258522</v>
      </c>
      <c r="F502" s="13">
        <f t="shared" si="311"/>
        <v>-3638129.3802139792</v>
      </c>
      <c r="G502" s="13">
        <f t="shared" si="312"/>
        <v>-7348489.3802139796</v>
      </c>
      <c r="H502" s="13">
        <f t="shared" si="313"/>
        <v>-7348.4893802139795</v>
      </c>
      <c r="I502" s="13">
        <f t="shared" si="314"/>
        <v>-9098374.6769862026</v>
      </c>
      <c r="J502" s="12">
        <f t="shared" si="335"/>
        <v>-9098.3746769862028</v>
      </c>
      <c r="K502" s="13">
        <f t="shared" si="315"/>
        <v>11695328.893790949</v>
      </c>
      <c r="L502" s="13">
        <f t="shared" si="316"/>
        <v>5458.2691406542608</v>
      </c>
      <c r="M502" s="12">
        <f t="shared" si="317"/>
        <v>5112.6089054835966</v>
      </c>
      <c r="N502" s="13">
        <f t="shared" si="318"/>
        <v>-1911.5261419578931</v>
      </c>
      <c r="O502" s="12">
        <f t="shared" si="319"/>
        <v>96.264828203272643</v>
      </c>
      <c r="P502" s="13">
        <f t="shared" si="320"/>
        <v>5112608.905483597</v>
      </c>
      <c r="Q502" s="13">
        <f t="shared" si="321"/>
        <v>-1911526.141957893</v>
      </c>
      <c r="R502" s="13">
        <f t="shared" si="336"/>
        <v>5458269.1406542612</v>
      </c>
      <c r="S502" s="1">
        <f t="shared" si="322"/>
        <v>-3655524.8890776853</v>
      </c>
      <c r="T502" s="1">
        <f t="shared" si="350"/>
        <v>-10380109.234424999</v>
      </c>
      <c r="U502" s="3">
        <f t="shared" si="323"/>
        <v>11004977.507167453</v>
      </c>
      <c r="V502" s="14">
        <f t="shared" si="354"/>
        <v>60563260953165.078</v>
      </c>
      <c r="W502" s="14">
        <f t="shared" si="324"/>
        <v>14896351005.909302</v>
      </c>
      <c r="X502" s="14">
        <f t="shared" si="325"/>
        <v>-34079794481</v>
      </c>
      <c r="Y502" s="14">
        <f t="shared" si="337"/>
        <v>-19183443475.090698</v>
      </c>
      <c r="Z502" s="12">
        <f t="shared" si="326"/>
        <v>89.971161418267826</v>
      </c>
      <c r="AA502" s="13">
        <f t="shared" si="338"/>
        <v>496006628.31416202</v>
      </c>
      <c r="AB502" s="12">
        <f t="shared" si="327"/>
        <v>16</v>
      </c>
      <c r="AC502" s="14">
        <f t="shared" si="328"/>
        <v>31000414</v>
      </c>
      <c r="AD502" s="2">
        <f t="shared" si="339"/>
        <v>0.55456546092971382</v>
      </c>
      <c r="AE502" s="3">
        <f t="shared" si="340"/>
        <v>9.6789932110634795E-3</v>
      </c>
      <c r="AF502" s="3">
        <f t="shared" si="341"/>
        <v>6377841.2409759425</v>
      </c>
      <c r="AG502" s="2">
        <f t="shared" si="342"/>
        <v>61733.009860680526</v>
      </c>
      <c r="AH502" s="2">
        <f t="shared" si="329"/>
        <v>-4.5016430069648008</v>
      </c>
      <c r="AI502" s="2">
        <f t="shared" si="330"/>
        <v>465.07961440346992</v>
      </c>
      <c r="AJ502" s="1">
        <f t="shared" si="331"/>
        <v>-13726330.621189922</v>
      </c>
      <c r="AK502" s="1">
        <f t="shared" si="332"/>
        <v>-9160107.686846884</v>
      </c>
      <c r="AL502" s="1">
        <f t="shared" si="351"/>
        <v>16502112.748277036</v>
      </c>
      <c r="AM502" s="1">
        <f t="shared" si="352"/>
        <v>-14026629.38021398</v>
      </c>
      <c r="AN502" s="1">
        <f t="shared" si="353"/>
        <v>-9098374.6769862026</v>
      </c>
      <c r="AO502" s="2">
        <f t="shared" si="343"/>
        <v>4.5016430069648008</v>
      </c>
      <c r="AP502" s="2">
        <f t="shared" si="344"/>
        <v>-465.07961440346992</v>
      </c>
      <c r="AQ502" s="2">
        <f t="shared" si="345"/>
        <v>5112.6089054835966</v>
      </c>
      <c r="AR502" s="1">
        <f t="shared" si="346"/>
        <v>-1911.5261419578931</v>
      </c>
      <c r="AS502" s="2">
        <f t="shared" si="347"/>
        <v>5117.1105484905611</v>
      </c>
      <c r="AT502" s="2">
        <f t="shared" si="348"/>
        <v>-2376.6057563613631</v>
      </c>
      <c r="AU502" s="2">
        <f t="shared" si="349"/>
        <v>5642.0807586069996</v>
      </c>
    </row>
    <row r="503" spans="4:47" x14ac:dyDescent="0.2">
      <c r="D503" s="11">
        <f t="shared" si="333"/>
        <v>250</v>
      </c>
      <c r="E503" s="12">
        <f t="shared" si="334"/>
        <v>4.3633231299858242</v>
      </c>
      <c r="F503" s="13">
        <f t="shared" si="311"/>
        <v>-3553076.2589387079</v>
      </c>
      <c r="G503" s="13">
        <f t="shared" si="312"/>
        <v>-7263436.2589387074</v>
      </c>
      <c r="H503" s="13">
        <f t="shared" si="313"/>
        <v>-7263.4362589387074</v>
      </c>
      <c r="I503" s="13">
        <f t="shared" si="314"/>
        <v>-9127713.6689301301</v>
      </c>
      <c r="J503" s="12">
        <f t="shared" si="335"/>
        <v>-9127.7136689301296</v>
      </c>
      <c r="K503" s="13">
        <f t="shared" si="315"/>
        <v>11665018.778794978</v>
      </c>
      <c r="L503" s="13">
        <f t="shared" si="316"/>
        <v>5474.4685871165475</v>
      </c>
      <c r="M503" s="12">
        <f t="shared" si="317"/>
        <v>5144.3177340376778</v>
      </c>
      <c r="N503" s="13">
        <f t="shared" si="318"/>
        <v>-1872.3785307974715</v>
      </c>
      <c r="O503" s="12">
        <f t="shared" si="319"/>
        <v>96.80140459611485</v>
      </c>
      <c r="P503" s="13">
        <f t="shared" si="320"/>
        <v>5144317.7340376778</v>
      </c>
      <c r="Q503" s="13">
        <f t="shared" si="321"/>
        <v>-1872378.5307974715</v>
      </c>
      <c r="R503" s="13">
        <f t="shared" si="336"/>
        <v>5474468.5871165469</v>
      </c>
      <c r="S503" s="1">
        <f t="shared" si="322"/>
        <v>-3559038.2209813539</v>
      </c>
      <c r="T503" s="1">
        <f t="shared" si="350"/>
        <v>-10379600.361738099</v>
      </c>
      <c r="U503" s="3">
        <f t="shared" si="323"/>
        <v>10972823.553115206</v>
      </c>
      <c r="V503" s="14">
        <f t="shared" si="354"/>
        <v>60555761409348.125</v>
      </c>
      <c r="W503" s="14">
        <f t="shared" si="324"/>
        <v>14984903155.662924</v>
      </c>
      <c r="X503" s="14">
        <f t="shared" si="325"/>
        <v>-34168346631</v>
      </c>
      <c r="Y503" s="14">
        <f t="shared" si="337"/>
        <v>-19183443475.337074</v>
      </c>
      <c r="Z503" s="12">
        <f t="shared" si="326"/>
        <v>90.00336670157543</v>
      </c>
      <c r="AA503" s="13">
        <f t="shared" si="338"/>
        <v>494721217.76785392</v>
      </c>
      <c r="AB503" s="12">
        <f t="shared" si="327"/>
        <v>16</v>
      </c>
      <c r="AC503" s="14">
        <f t="shared" si="328"/>
        <v>30920076</v>
      </c>
      <c r="AD503" s="2">
        <f t="shared" si="339"/>
        <v>0.55573219957203801</v>
      </c>
      <c r="AE503" s="3">
        <f t="shared" si="340"/>
        <v>9.6993566418822862E-3</v>
      </c>
      <c r="AF503" s="3">
        <f t="shared" si="341"/>
        <v>6377839.9825577186</v>
      </c>
      <c r="AG503" s="2">
        <f t="shared" si="342"/>
        <v>61862.8845767561</v>
      </c>
      <c r="AH503" s="2">
        <f t="shared" si="329"/>
        <v>-4.511113622583987</v>
      </c>
      <c r="AI503" s="2">
        <f t="shared" si="330"/>
        <v>465.07952263814684</v>
      </c>
      <c r="AJ503" s="1">
        <f t="shared" si="331"/>
        <v>-13641276.241496425</v>
      </c>
      <c r="AK503" s="1">
        <f t="shared" si="332"/>
        <v>-9189576.5535068866</v>
      </c>
      <c r="AL503" s="1">
        <f t="shared" si="351"/>
        <v>16447879.338369988</v>
      </c>
      <c r="AM503" s="1">
        <f t="shared" si="352"/>
        <v>-13941576.258938707</v>
      </c>
      <c r="AN503" s="1">
        <f t="shared" si="353"/>
        <v>-9127713.6689301301</v>
      </c>
      <c r="AO503" s="2">
        <f t="shared" si="343"/>
        <v>4.511113622583987</v>
      </c>
      <c r="AP503" s="2">
        <f t="shared" si="344"/>
        <v>-465.07952263814684</v>
      </c>
      <c r="AQ503" s="2">
        <f t="shared" si="345"/>
        <v>5144.3177340376778</v>
      </c>
      <c r="AR503" s="1">
        <f t="shared" si="346"/>
        <v>-1872.3785307974715</v>
      </c>
      <c r="AS503" s="2">
        <f t="shared" si="347"/>
        <v>5148.828847660262</v>
      </c>
      <c r="AT503" s="2">
        <f t="shared" si="348"/>
        <v>-2337.4580534356182</v>
      </c>
      <c r="AU503" s="2">
        <f t="shared" si="349"/>
        <v>5654.5688300762176</v>
      </c>
    </row>
    <row r="504" spans="4:47" x14ac:dyDescent="0.2">
      <c r="D504" s="11">
        <f t="shared" si="333"/>
        <v>250.5</v>
      </c>
      <c r="E504" s="12">
        <f t="shared" si="334"/>
        <v>4.3720497762457953</v>
      </c>
      <c r="F504" s="13">
        <f t="shared" si="311"/>
        <v>-3467752.5571500324</v>
      </c>
      <c r="G504" s="13">
        <f t="shared" si="312"/>
        <v>-7178112.5571500324</v>
      </c>
      <c r="H504" s="13">
        <f t="shared" si="313"/>
        <v>-7178.1125571500324</v>
      </c>
      <c r="I504" s="13">
        <f t="shared" si="314"/>
        <v>-9156357.5501387846</v>
      </c>
      <c r="J504" s="12">
        <f t="shared" si="335"/>
        <v>-9156.3575501387841</v>
      </c>
      <c r="K504" s="13">
        <f t="shared" si="315"/>
        <v>11634611.444698036</v>
      </c>
      <c r="L504" s="13">
        <f t="shared" si="316"/>
        <v>5490.7564038712717</v>
      </c>
      <c r="M504" s="12">
        <f t="shared" si="317"/>
        <v>5175.8148037691426</v>
      </c>
      <c r="N504" s="13">
        <f t="shared" si="318"/>
        <v>-1832.8521499939852</v>
      </c>
      <c r="O504" s="12">
        <f t="shared" si="319"/>
        <v>97.343156767871378</v>
      </c>
      <c r="P504" s="13">
        <f t="shared" si="320"/>
        <v>5175814.8037691424</v>
      </c>
      <c r="Q504" s="13">
        <f t="shared" si="321"/>
        <v>-1832852.1499939852</v>
      </c>
      <c r="R504" s="13">
        <f t="shared" si="336"/>
        <v>5490756.4038712718</v>
      </c>
      <c r="S504" s="1">
        <f t="shared" si="322"/>
        <v>-3462875.9264545264</v>
      </c>
      <c r="T504" s="1">
        <f t="shared" si="350"/>
        <v>-10378201.588878797</v>
      </c>
      <c r="U504" s="3">
        <f t="shared" si="323"/>
        <v>10940684.526181379</v>
      </c>
      <c r="V504" s="14">
        <f t="shared" si="354"/>
        <v>60548029989882.938</v>
      </c>
      <c r="W504" s="14">
        <f t="shared" si="324"/>
        <v>15074202943.326689</v>
      </c>
      <c r="X504" s="14">
        <f t="shared" si="325"/>
        <v>-34257646419</v>
      </c>
      <c r="Y504" s="14">
        <f t="shared" si="337"/>
        <v>-19183443475.673309</v>
      </c>
      <c r="Z504" s="12">
        <f t="shared" si="326"/>
        <v>90.034886082964945</v>
      </c>
      <c r="AA504" s="13">
        <f t="shared" si="338"/>
        <v>493431662.23394072</v>
      </c>
      <c r="AB504" s="12">
        <f t="shared" si="327"/>
        <v>16</v>
      </c>
      <c r="AC504" s="14">
        <f t="shared" si="328"/>
        <v>30839478</v>
      </c>
      <c r="AD504" s="2">
        <f t="shared" si="339"/>
        <v>0.5568989382143622</v>
      </c>
      <c r="AE504" s="3">
        <f t="shared" si="340"/>
        <v>9.7197200727010911E-3</v>
      </c>
      <c r="AF504" s="3">
        <f t="shared" si="341"/>
        <v>6377838.7214948013</v>
      </c>
      <c r="AG504" s="2">
        <f t="shared" si="342"/>
        <v>61992.759267179026</v>
      </c>
      <c r="AH504" s="2">
        <f t="shared" si="329"/>
        <v>-4.52058423633245</v>
      </c>
      <c r="AI504" s="2">
        <f t="shared" si="330"/>
        <v>465.07943067996956</v>
      </c>
      <c r="AJ504" s="1">
        <f t="shared" si="331"/>
        <v>-13555951.278644834</v>
      </c>
      <c r="AK504" s="1">
        <f t="shared" si="332"/>
        <v>-9218350.3094059639</v>
      </c>
      <c r="AL504" s="1">
        <f t="shared" si="351"/>
        <v>16393346.134816941</v>
      </c>
      <c r="AM504" s="1">
        <f t="shared" si="352"/>
        <v>-13856252.557150032</v>
      </c>
      <c r="AN504" s="1">
        <f t="shared" si="353"/>
        <v>-9156357.5501387846</v>
      </c>
      <c r="AO504" s="2">
        <f t="shared" si="343"/>
        <v>4.52058423633245</v>
      </c>
      <c r="AP504" s="2">
        <f t="shared" si="344"/>
        <v>-465.07943067996956</v>
      </c>
      <c r="AQ504" s="2">
        <f t="shared" si="345"/>
        <v>5175.8148037691426</v>
      </c>
      <c r="AR504" s="1">
        <f t="shared" si="346"/>
        <v>-1832.8521499939852</v>
      </c>
      <c r="AS504" s="2">
        <f t="shared" si="347"/>
        <v>5180.3353880054747</v>
      </c>
      <c r="AT504" s="2">
        <f t="shared" si="348"/>
        <v>-2297.9315806739546</v>
      </c>
      <c r="AU504" s="2">
        <f t="shared" si="349"/>
        <v>5667.1301627614421</v>
      </c>
    </row>
    <row r="505" spans="4:47" x14ac:dyDescent="0.2">
      <c r="D505" s="11">
        <f t="shared" si="333"/>
        <v>251</v>
      </c>
      <c r="E505" s="12">
        <f t="shared" si="334"/>
        <v>4.3807764225057673</v>
      </c>
      <c r="F505" s="13">
        <f t="shared" si="311"/>
        <v>-3382164.7725781719</v>
      </c>
      <c r="G505" s="13">
        <f t="shared" si="312"/>
        <v>-7092524.7725781724</v>
      </c>
      <c r="H505" s="13">
        <f t="shared" si="313"/>
        <v>-7092.5247725781728</v>
      </c>
      <c r="I505" s="13">
        <f t="shared" si="314"/>
        <v>-9184304.1392697208</v>
      </c>
      <c r="J505" s="12">
        <f t="shared" si="335"/>
        <v>-9184.3041392697214</v>
      </c>
      <c r="K505" s="13">
        <f t="shared" si="315"/>
        <v>11604109.193395328</v>
      </c>
      <c r="L505" s="13">
        <f t="shared" si="316"/>
        <v>5507.1320443873092</v>
      </c>
      <c r="M505" s="12">
        <f t="shared" si="317"/>
        <v>5207.0956462464419</v>
      </c>
      <c r="N505" s="13">
        <f t="shared" si="318"/>
        <v>-1792.946816043044</v>
      </c>
      <c r="O505" s="12">
        <f t="shared" si="319"/>
        <v>97.890109889629102</v>
      </c>
      <c r="P505" s="13">
        <f t="shared" si="320"/>
        <v>5207095.6462464416</v>
      </c>
      <c r="Q505" s="13">
        <f t="shared" si="321"/>
        <v>-1792946.816043044</v>
      </c>
      <c r="R505" s="13">
        <f t="shared" si="336"/>
        <v>5507132.0443873089</v>
      </c>
      <c r="S505" s="1">
        <f t="shared" si="322"/>
        <v>-3367045.0225182492</v>
      </c>
      <c r="T505" s="1">
        <f t="shared" si="350"/>
        <v>-10375921.780784704</v>
      </c>
      <c r="U505" s="3">
        <f t="shared" si="323"/>
        <v>10908562.92023048</v>
      </c>
      <c r="V505" s="14">
        <f t="shared" si="354"/>
        <v>60540069806094.984</v>
      </c>
      <c r="W505" s="14">
        <f t="shared" si="324"/>
        <v>15164251677.158772</v>
      </c>
      <c r="X505" s="14">
        <f t="shared" si="325"/>
        <v>-34347695152</v>
      </c>
      <c r="Y505" s="14">
        <f t="shared" si="337"/>
        <v>-19183443474.841228</v>
      </c>
      <c r="Z505" s="12">
        <f t="shared" si="326"/>
        <v>90.065710686371744</v>
      </c>
      <c r="AA505" s="13">
        <f t="shared" si="338"/>
        <v>492138059.91724378</v>
      </c>
      <c r="AB505" s="12">
        <f t="shared" si="327"/>
        <v>16</v>
      </c>
      <c r="AC505" s="14">
        <f t="shared" si="328"/>
        <v>30758628</v>
      </c>
      <c r="AD505" s="2">
        <f t="shared" si="339"/>
        <v>0.5580656768566864</v>
      </c>
      <c r="AE505" s="3">
        <f t="shared" si="340"/>
        <v>9.7400835035198977E-3</v>
      </c>
      <c r="AF505" s="3">
        <f t="shared" si="341"/>
        <v>6377837.4577871896</v>
      </c>
      <c r="AG505" s="2">
        <f t="shared" si="342"/>
        <v>62122.633931895471</v>
      </c>
      <c r="AH505" s="2">
        <f t="shared" si="329"/>
        <v>-4.5300548482064684</v>
      </c>
      <c r="AI505" s="2">
        <f t="shared" si="330"/>
        <v>465.07933852893808</v>
      </c>
      <c r="AJ505" s="1">
        <f t="shared" si="331"/>
        <v>-13470362.230365362</v>
      </c>
      <c r="AK505" s="1">
        <f t="shared" si="332"/>
        <v>-9246426.7732016165</v>
      </c>
      <c r="AL505" s="1">
        <f t="shared" si="351"/>
        <v>16338514.825082276</v>
      </c>
      <c r="AM505" s="1">
        <f t="shared" si="352"/>
        <v>-13770664.772578172</v>
      </c>
      <c r="AN505" s="1">
        <f t="shared" si="353"/>
        <v>-9184304.1392697208</v>
      </c>
      <c r="AO505" s="2">
        <f t="shared" si="343"/>
        <v>4.5300548482064684</v>
      </c>
      <c r="AP505" s="2">
        <f t="shared" si="344"/>
        <v>-465.07933852893808</v>
      </c>
      <c r="AQ505" s="2">
        <f t="shared" si="345"/>
        <v>5207.0956462464419</v>
      </c>
      <c r="AR505" s="1">
        <f t="shared" si="346"/>
        <v>-1792.946816043044</v>
      </c>
      <c r="AS505" s="2">
        <f t="shared" si="347"/>
        <v>5211.6257010946483</v>
      </c>
      <c r="AT505" s="2">
        <f t="shared" si="348"/>
        <v>-2258.0261545719823</v>
      </c>
      <c r="AU505" s="2">
        <f t="shared" si="349"/>
        <v>5679.7644813003835</v>
      </c>
    </row>
    <row r="506" spans="4:47" x14ac:dyDescent="0.2">
      <c r="D506" s="11">
        <f t="shared" si="333"/>
        <v>251.5</v>
      </c>
      <c r="E506" s="12">
        <f t="shared" si="334"/>
        <v>4.3895030687657384</v>
      </c>
      <c r="F506" s="13">
        <f t="shared" si="311"/>
        <v>-3296319.423064305</v>
      </c>
      <c r="G506" s="13">
        <f t="shared" si="312"/>
        <v>-7006679.4230643045</v>
      </c>
      <c r="H506" s="13">
        <f t="shared" si="313"/>
        <v>-7006.6794230643045</v>
      </c>
      <c r="I506" s="13">
        <f t="shared" si="314"/>
        <v>-9211551.3080819678</v>
      </c>
      <c r="J506" s="12">
        <f t="shared" si="335"/>
        <v>-9211.5513080819674</v>
      </c>
      <c r="K506" s="13">
        <f t="shared" si="315"/>
        <v>11573514.333987726</v>
      </c>
      <c r="L506" s="13">
        <f t="shared" si="316"/>
        <v>5523.5949567753451</v>
      </c>
      <c r="M506" s="12">
        <f t="shared" si="317"/>
        <v>5238.1557592877234</v>
      </c>
      <c r="N506" s="13">
        <f t="shared" si="318"/>
        <v>-1752.662399880503</v>
      </c>
      <c r="O506" s="12">
        <f t="shared" si="319"/>
        <v>98.442289063476224</v>
      </c>
      <c r="P506" s="13">
        <f t="shared" si="320"/>
        <v>5238155.7592877233</v>
      </c>
      <c r="Q506" s="13">
        <f t="shared" si="321"/>
        <v>-1752662.3998805031</v>
      </c>
      <c r="R506" s="13">
        <f t="shared" si="336"/>
        <v>5523594.9567753449</v>
      </c>
      <c r="S506" s="1">
        <f t="shared" si="322"/>
        <v>-3271552.341704499</v>
      </c>
      <c r="T506" s="1">
        <f t="shared" si="350"/>
        <v>-10372769.805041384</v>
      </c>
      <c r="U506" s="3">
        <f t="shared" si="323"/>
        <v>10876461.196220508</v>
      </c>
      <c r="V506" s="14">
        <f t="shared" si="354"/>
        <v>60531884109225.141</v>
      </c>
      <c r="W506" s="14">
        <f t="shared" si="324"/>
        <v>15255050623.257013</v>
      </c>
      <c r="X506" s="14">
        <f t="shared" si="325"/>
        <v>-34438494099</v>
      </c>
      <c r="Y506" s="14">
        <f t="shared" si="337"/>
        <v>-19183443475.742989</v>
      </c>
      <c r="Z506" s="12">
        <f t="shared" si="326"/>
        <v>90.095831840219645</v>
      </c>
      <c r="AA506" s="13">
        <f t="shared" si="338"/>
        <v>490840509.33037692</v>
      </c>
      <c r="AB506" s="12">
        <f t="shared" si="327"/>
        <v>16</v>
      </c>
      <c r="AC506" s="14">
        <f t="shared" si="328"/>
        <v>30677531</v>
      </c>
      <c r="AD506" s="2">
        <f t="shared" si="339"/>
        <v>0.55923241549901059</v>
      </c>
      <c r="AE506" s="3">
        <f t="shared" si="340"/>
        <v>9.7604469343387026E-3</v>
      </c>
      <c r="AF506" s="3">
        <f t="shared" si="341"/>
        <v>6377836.1914348844</v>
      </c>
      <c r="AG506" s="2">
        <f t="shared" si="342"/>
        <v>62252.508570851554</v>
      </c>
      <c r="AH506" s="2">
        <f t="shared" si="329"/>
        <v>-4.5395254582019087</v>
      </c>
      <c r="AI506" s="2">
        <f t="shared" si="330"/>
        <v>465.07924618505257</v>
      </c>
      <c r="AJ506" s="1">
        <f t="shared" si="331"/>
        <v>-13384515.614499189</v>
      </c>
      <c r="AK506" s="1">
        <f t="shared" si="332"/>
        <v>-9273803.8166528195</v>
      </c>
      <c r="AL506" s="1">
        <f t="shared" si="351"/>
        <v>16283387.100494079</v>
      </c>
      <c r="AM506" s="1">
        <f t="shared" si="352"/>
        <v>-13684819.423064305</v>
      </c>
      <c r="AN506" s="1">
        <f t="shared" si="353"/>
        <v>-9211551.3080819678</v>
      </c>
      <c r="AO506" s="2">
        <f t="shared" si="343"/>
        <v>4.5395254582019087</v>
      </c>
      <c r="AP506" s="2">
        <f t="shared" si="344"/>
        <v>-465.07924618505257</v>
      </c>
      <c r="AQ506" s="2">
        <f t="shared" si="345"/>
        <v>5238.1557592877234</v>
      </c>
      <c r="AR506" s="1">
        <f t="shared" si="346"/>
        <v>-1752.662399880503</v>
      </c>
      <c r="AS506" s="2">
        <f t="shared" si="347"/>
        <v>5242.6952847459252</v>
      </c>
      <c r="AT506" s="2">
        <f t="shared" si="348"/>
        <v>-2217.7416460655554</v>
      </c>
      <c r="AU506" s="2">
        <f t="shared" si="349"/>
        <v>5692.4715069458816</v>
      </c>
    </row>
    <row r="507" spans="4:47" x14ac:dyDescent="0.2">
      <c r="D507" s="11">
        <f t="shared" si="333"/>
        <v>252</v>
      </c>
      <c r="E507" s="12">
        <f t="shared" si="334"/>
        <v>4.3982297150257104</v>
      </c>
      <c r="F507" s="13">
        <f t="shared" si="311"/>
        <v>-3210223.0460641426</v>
      </c>
      <c r="G507" s="13">
        <f t="shared" si="312"/>
        <v>-6920583.0460641421</v>
      </c>
      <c r="H507" s="13">
        <f t="shared" si="313"/>
        <v>-6920.5830460641419</v>
      </c>
      <c r="I507" s="13">
        <f t="shared" si="314"/>
        <v>-9238096.9815981369</v>
      </c>
      <c r="J507" s="12">
        <f t="shared" si="335"/>
        <v>-9238.0969815981371</v>
      </c>
      <c r="K507" s="13">
        <f t="shared" si="315"/>
        <v>11542829.182608701</v>
      </c>
      <c r="L507" s="13">
        <f t="shared" si="316"/>
        <v>5540.1445836443472</v>
      </c>
      <c r="M507" s="12">
        <f t="shared" si="317"/>
        <v>5268.9906074922565</v>
      </c>
      <c r="N507" s="13">
        <f t="shared" si="318"/>
        <v>-1711.998827640421</v>
      </c>
      <c r="O507" s="12">
        <f t="shared" si="319"/>
        <v>98.999719310412672</v>
      </c>
      <c r="P507" s="13">
        <f t="shared" si="320"/>
        <v>5268990.6074922569</v>
      </c>
      <c r="Q507" s="13">
        <f t="shared" si="321"/>
        <v>-1711998.827640421</v>
      </c>
      <c r="R507" s="13">
        <f t="shared" si="336"/>
        <v>5540144.5836443473</v>
      </c>
      <c r="S507" s="1">
        <f t="shared" si="322"/>
        <v>-3176404.5343117323</v>
      </c>
      <c r="T507" s="1">
        <f t="shared" si="350"/>
        <v>-10368754.528756952</v>
      </c>
      <c r="U507" s="3">
        <f t="shared" si="323"/>
        <v>10844381.782435268</v>
      </c>
      <c r="V507" s="14">
        <f t="shared" si="354"/>
        <v>60523476288593.141</v>
      </c>
      <c r="W507" s="14">
        <f t="shared" si="324"/>
        <v>15346601003.8419</v>
      </c>
      <c r="X507" s="14">
        <f t="shared" si="325"/>
        <v>-34530044479</v>
      </c>
      <c r="Y507" s="14">
        <f t="shared" si="337"/>
        <v>-19183443475.1581</v>
      </c>
      <c r="Z507" s="12">
        <f t="shared" si="326"/>
        <v>90.125241079122119</v>
      </c>
      <c r="AA507" s="13">
        <f t="shared" si="338"/>
        <v>489539109.28704488</v>
      </c>
      <c r="AB507" s="12">
        <f t="shared" si="327"/>
        <v>16</v>
      </c>
      <c r="AC507" s="14">
        <f t="shared" si="328"/>
        <v>30596194</v>
      </c>
      <c r="AD507" s="2">
        <f t="shared" si="339"/>
        <v>0.56039915414133479</v>
      </c>
      <c r="AE507" s="3">
        <f t="shared" si="340"/>
        <v>9.7808103651575076E-3</v>
      </c>
      <c r="AF507" s="3">
        <f t="shared" si="341"/>
        <v>6377834.9224378867</v>
      </c>
      <c r="AG507" s="2">
        <f t="shared" si="342"/>
        <v>62382.383183993421</v>
      </c>
      <c r="AH507" s="2">
        <f t="shared" si="329"/>
        <v>-4.5489960663150502</v>
      </c>
      <c r="AI507" s="2">
        <f t="shared" si="330"/>
        <v>465.07915364831291</v>
      </c>
      <c r="AJ507" s="1">
        <f t="shared" si="331"/>
        <v>-13298417.96850203</v>
      </c>
      <c r="AK507" s="1">
        <f t="shared" si="332"/>
        <v>-9300479.3647821303</v>
      </c>
      <c r="AL507" s="1">
        <f t="shared" si="351"/>
        <v>16227964.656102622</v>
      </c>
      <c r="AM507" s="1">
        <f t="shared" si="352"/>
        <v>-13598723.046064142</v>
      </c>
      <c r="AN507" s="1">
        <f t="shared" si="353"/>
        <v>-9238096.9815981369</v>
      </c>
      <c r="AO507" s="2">
        <f t="shared" si="343"/>
        <v>4.5489960663150502</v>
      </c>
      <c r="AP507" s="2">
        <f t="shared" si="344"/>
        <v>-465.07915364831291</v>
      </c>
      <c r="AQ507" s="2">
        <f t="shared" si="345"/>
        <v>5268.9906074922565</v>
      </c>
      <c r="AR507" s="1">
        <f t="shared" si="346"/>
        <v>-1711.998827640421</v>
      </c>
      <c r="AS507" s="2">
        <f t="shared" si="347"/>
        <v>5273.5396035585718</v>
      </c>
      <c r="AT507" s="2">
        <f t="shared" si="348"/>
        <v>-2177.077981288734</v>
      </c>
      <c r="AU507" s="2">
        <f t="shared" si="349"/>
        <v>5705.2509573999396</v>
      </c>
    </row>
    <row r="508" spans="4:47" x14ac:dyDescent="0.2">
      <c r="D508" s="11">
        <f t="shared" si="333"/>
        <v>252.5</v>
      </c>
      <c r="E508" s="12">
        <f t="shared" si="334"/>
        <v>4.4069563612856824</v>
      </c>
      <c r="F508" s="13">
        <f t="shared" si="311"/>
        <v>-3123882.1981501398</v>
      </c>
      <c r="G508" s="13">
        <f t="shared" si="312"/>
        <v>-6834242.1981501393</v>
      </c>
      <c r="H508" s="13">
        <f t="shared" si="313"/>
        <v>-6834.2421981501393</v>
      </c>
      <c r="I508" s="13">
        <f t="shared" si="314"/>
        <v>-9263939.1382624116</v>
      </c>
      <c r="J508" s="12">
        <f t="shared" si="335"/>
        <v>-9263.9391382624126</v>
      </c>
      <c r="K508" s="13">
        <f t="shared" si="315"/>
        <v>11512056.062250834</v>
      </c>
      <c r="L508" s="13">
        <f t="shared" si="316"/>
        <v>5556.7803619550259</v>
      </c>
      <c r="M508" s="12">
        <f t="shared" si="317"/>
        <v>5299.5956227813767</v>
      </c>
      <c r="N508" s="13">
        <f t="shared" si="318"/>
        <v>-1670.956081411329</v>
      </c>
      <c r="O508" s="12">
        <f t="shared" si="319"/>
        <v>99.562425557908981</v>
      </c>
      <c r="P508" s="13">
        <f t="shared" si="320"/>
        <v>5299595.6227813764</v>
      </c>
      <c r="Q508" s="13">
        <f t="shared" si="321"/>
        <v>-1670956.0814113291</v>
      </c>
      <c r="R508" s="13">
        <f t="shared" si="336"/>
        <v>5556780.3619550262</v>
      </c>
      <c r="S508" s="1">
        <f t="shared" si="322"/>
        <v>-3081608.0706898188</v>
      </c>
      <c r="T508" s="1">
        <f t="shared" si="350"/>
        <v>-10363884.815527193</v>
      </c>
      <c r="U508" s="3">
        <f t="shared" si="323"/>
        <v>10812327.074726133</v>
      </c>
      <c r="V508" s="14">
        <f t="shared" si="354"/>
        <v>60514849869685.461</v>
      </c>
      <c r="W508" s="14">
        <f t="shared" si="324"/>
        <v>15438903995.504515</v>
      </c>
      <c r="X508" s="14">
        <f t="shared" si="325"/>
        <v>-34622347471</v>
      </c>
      <c r="Y508" s="14">
        <f t="shared" si="337"/>
        <v>-19183443475.495483</v>
      </c>
      <c r="Z508" s="12">
        <f t="shared" si="326"/>
        <v>90.153930145758196</v>
      </c>
      <c r="AA508" s="13">
        <f t="shared" si="338"/>
        <v>488233958.89374292</v>
      </c>
      <c r="AB508" s="12">
        <f t="shared" si="327"/>
        <v>16</v>
      </c>
      <c r="AC508" s="14">
        <f t="shared" si="328"/>
        <v>30514622</v>
      </c>
      <c r="AD508" s="2">
        <f t="shared" si="339"/>
        <v>0.56156589278365898</v>
      </c>
      <c r="AE508" s="3">
        <f t="shared" si="340"/>
        <v>9.8011737959763142E-3</v>
      </c>
      <c r="AF508" s="3">
        <f t="shared" si="341"/>
        <v>6377833.6507961964</v>
      </c>
      <c r="AG508" s="2">
        <f t="shared" si="342"/>
        <v>62512.257771267257</v>
      </c>
      <c r="AH508" s="2">
        <f t="shared" si="329"/>
        <v>-4.5584666725417593</v>
      </c>
      <c r="AI508" s="2">
        <f t="shared" si="330"/>
        <v>465.07906091871916</v>
      </c>
      <c r="AJ508" s="1">
        <f t="shared" si="331"/>
        <v>-13212075.848946337</v>
      </c>
      <c r="AK508" s="1">
        <f t="shared" si="332"/>
        <v>-9326451.3960336782</v>
      </c>
      <c r="AL508" s="1">
        <f t="shared" si="351"/>
        <v>16172249.190539008</v>
      </c>
      <c r="AM508" s="1">
        <f t="shared" si="352"/>
        <v>-13512382.198150139</v>
      </c>
      <c r="AN508" s="1">
        <f t="shared" si="353"/>
        <v>-9263939.1382624116</v>
      </c>
      <c r="AO508" s="2">
        <f t="shared" si="343"/>
        <v>4.5584666725417593</v>
      </c>
      <c r="AP508" s="2">
        <f t="shared" si="344"/>
        <v>-465.07906091871916</v>
      </c>
      <c r="AQ508" s="2">
        <f t="shared" si="345"/>
        <v>5299.5956227813767</v>
      </c>
      <c r="AR508" s="1">
        <f t="shared" si="346"/>
        <v>-1670.956081411329</v>
      </c>
      <c r="AS508" s="2">
        <f t="shared" si="347"/>
        <v>5304.1540894539185</v>
      </c>
      <c r="AT508" s="2">
        <f t="shared" si="348"/>
        <v>-2136.0351423300481</v>
      </c>
      <c r="AU508" s="2">
        <f t="shared" si="349"/>
        <v>5718.1025466442688</v>
      </c>
    </row>
    <row r="509" spans="4:47" x14ac:dyDescent="0.2">
      <c r="D509" s="11">
        <f t="shared" si="333"/>
        <v>253</v>
      </c>
      <c r="E509" s="12">
        <f t="shared" si="334"/>
        <v>4.4156830075456535</v>
      </c>
      <c r="F509" s="13">
        <f t="shared" si="311"/>
        <v>-3037303.4545121542</v>
      </c>
      <c r="G509" s="13">
        <f t="shared" si="312"/>
        <v>-6747663.4545121547</v>
      </c>
      <c r="H509" s="13">
        <f t="shared" si="313"/>
        <v>-6747.6634545121551</v>
      </c>
      <c r="I509" s="13">
        <f t="shared" si="314"/>
        <v>-9289075.8100945055</v>
      </c>
      <c r="J509" s="12">
        <f t="shared" si="335"/>
        <v>-9289.0758100945059</v>
      </c>
      <c r="K509" s="13">
        <f t="shared" si="315"/>
        <v>11481197.302591825</v>
      </c>
      <c r="L509" s="13">
        <f t="shared" si="316"/>
        <v>5573.5017228703146</v>
      </c>
      <c r="M509" s="12">
        <f t="shared" si="317"/>
        <v>5329.9662049490535</v>
      </c>
      <c r="N509" s="13">
        <f t="shared" si="318"/>
        <v>-1629.5341999907057</v>
      </c>
      <c r="O509" s="12">
        <f t="shared" si="319"/>
        <v>100.13043262710787</v>
      </c>
      <c r="P509" s="13">
        <f t="shared" si="320"/>
        <v>5329966.204949053</v>
      </c>
      <c r="Q509" s="13">
        <f t="shared" si="321"/>
        <v>-1629534.1999907056</v>
      </c>
      <c r="R509" s="13">
        <f t="shared" si="336"/>
        <v>5573501.7228703145</v>
      </c>
      <c r="S509" s="1">
        <f t="shared" si="322"/>
        <v>-2987169.2435515304</v>
      </c>
      <c r="T509" s="1">
        <f t="shared" si="350"/>
        <v>-10358169.522490285</v>
      </c>
      <c r="U509" s="3">
        <f t="shared" si="323"/>
        <v>10780299.43676273</v>
      </c>
      <c r="V509" s="14">
        <f t="shared" si="354"/>
        <v>60506008512168.445</v>
      </c>
      <c r="W509" s="14">
        <f t="shared" si="324"/>
        <v>15531960727.419182</v>
      </c>
      <c r="X509" s="14">
        <f t="shared" si="325"/>
        <v>-34715404203</v>
      </c>
      <c r="Y509" s="14">
        <f t="shared" si="337"/>
        <v>-19183443475.580818</v>
      </c>
      <c r="Z509" s="12">
        <f t="shared" si="326"/>
        <v>90.18189099260232</v>
      </c>
      <c r="AA509" s="13">
        <f t="shared" si="338"/>
        <v>486925157.54273105</v>
      </c>
      <c r="AB509" s="12">
        <f t="shared" si="327"/>
        <v>16</v>
      </c>
      <c r="AC509" s="14">
        <f t="shared" si="328"/>
        <v>30432822</v>
      </c>
      <c r="AD509" s="2">
        <f t="shared" si="339"/>
        <v>0.56273263142598318</v>
      </c>
      <c r="AE509" s="3">
        <f t="shared" si="340"/>
        <v>9.8215372267951191E-3</v>
      </c>
      <c r="AF509" s="3">
        <f t="shared" si="341"/>
        <v>6377832.3765098136</v>
      </c>
      <c r="AG509" s="2">
        <f t="shared" si="342"/>
        <v>62642.132332619156</v>
      </c>
      <c r="AH509" s="2">
        <f t="shared" si="329"/>
        <v>-4.5679372768783155</v>
      </c>
      <c r="AI509" s="2">
        <f t="shared" si="330"/>
        <v>465.07896799627144</v>
      </c>
      <c r="AJ509" s="1">
        <f t="shared" si="331"/>
        <v>-13125495.831021968</v>
      </c>
      <c r="AK509" s="1">
        <f t="shared" si="332"/>
        <v>-9351717.9424271248</v>
      </c>
      <c r="AL509" s="1">
        <f t="shared" si="351"/>
        <v>16116242.405873911</v>
      </c>
      <c r="AM509" s="1">
        <f t="shared" si="352"/>
        <v>-13425803.454512155</v>
      </c>
      <c r="AN509" s="1">
        <f t="shared" si="353"/>
        <v>-9289075.8100945055</v>
      </c>
      <c r="AO509" s="2">
        <f t="shared" si="343"/>
        <v>4.5679372768783155</v>
      </c>
      <c r="AP509" s="2">
        <f t="shared" si="344"/>
        <v>-465.07896799627144</v>
      </c>
      <c r="AQ509" s="2">
        <f t="shared" si="345"/>
        <v>5329.9662049490535</v>
      </c>
      <c r="AR509" s="1">
        <f t="shared" si="346"/>
        <v>-1629.5341999907057</v>
      </c>
      <c r="AS509" s="2">
        <f t="shared" si="347"/>
        <v>5334.5341422259316</v>
      </c>
      <c r="AT509" s="2">
        <f t="shared" si="348"/>
        <v>-2094.6131679869773</v>
      </c>
      <c r="AU509" s="2">
        <f t="shared" si="349"/>
        <v>5731.0259847673515</v>
      </c>
    </row>
    <row r="510" spans="4:47" x14ac:dyDescent="0.2">
      <c r="D510" s="11">
        <f t="shared" si="333"/>
        <v>253.5</v>
      </c>
      <c r="E510" s="12">
        <f t="shared" si="334"/>
        <v>4.4244096538056255</v>
      </c>
      <c r="F510" s="13">
        <f t="shared" si="311"/>
        <v>-2950493.4084567004</v>
      </c>
      <c r="G510" s="13">
        <f t="shared" si="312"/>
        <v>-6660853.4084566999</v>
      </c>
      <c r="H510" s="13">
        <f t="shared" si="313"/>
        <v>-6660.8534084567</v>
      </c>
      <c r="I510" s="13">
        <f t="shared" si="314"/>
        <v>-9313505.082839543</v>
      </c>
      <c r="J510" s="12">
        <f t="shared" si="335"/>
        <v>-9313.5050828395433</v>
      </c>
      <c r="K510" s="13">
        <f t="shared" si="315"/>
        <v>11450255.239820082</v>
      </c>
      <c r="L510" s="13">
        <f t="shared" si="316"/>
        <v>5590.3080916028757</v>
      </c>
      <c r="M510" s="12">
        <f t="shared" si="317"/>
        <v>5360.0977222221836</v>
      </c>
      <c r="N510" s="13">
        <f t="shared" si="318"/>
        <v>-1587.7332796377184</v>
      </c>
      <c r="O510" s="12">
        <f t="shared" si="319"/>
        <v>100.70376521966165</v>
      </c>
      <c r="P510" s="13">
        <f t="shared" si="320"/>
        <v>5360097.7222221838</v>
      </c>
      <c r="Q510" s="13">
        <f t="shared" si="321"/>
        <v>-1587733.2796377183</v>
      </c>
      <c r="R510" s="13">
        <f t="shared" si="336"/>
        <v>5590308.0916028759</v>
      </c>
      <c r="S510" s="1">
        <f t="shared" si="322"/>
        <v>-2893094.1703081918</v>
      </c>
      <c r="T510" s="1">
        <f t="shared" si="350"/>
        <v>-10351617.49747023</v>
      </c>
      <c r="U510" s="3">
        <f t="shared" si="323"/>
        <v>10748301.200292215</v>
      </c>
      <c r="V510" s="14">
        <f t="shared" si="354"/>
        <v>60496956007828</v>
      </c>
      <c r="W510" s="14">
        <f t="shared" si="324"/>
        <v>15625772279.520294</v>
      </c>
      <c r="X510" s="14">
        <f t="shared" si="325"/>
        <v>-34809215755</v>
      </c>
      <c r="Y510" s="14">
        <f t="shared" si="337"/>
        <v>-19183443475.479706</v>
      </c>
      <c r="Z510" s="12">
        <f t="shared" si="326"/>
        <v>90.209115783515941</v>
      </c>
      <c r="AA510" s="13">
        <f t="shared" si="338"/>
        <v>485612804.90445691</v>
      </c>
      <c r="AB510" s="12">
        <f t="shared" si="327"/>
        <v>16</v>
      </c>
      <c r="AC510" s="14">
        <f t="shared" si="328"/>
        <v>30350800</v>
      </c>
      <c r="AD510" s="2">
        <f t="shared" si="339"/>
        <v>0.56389937006830737</v>
      </c>
      <c r="AE510" s="3">
        <f t="shared" si="340"/>
        <v>9.8419006576139258E-3</v>
      </c>
      <c r="AF510" s="3">
        <f t="shared" si="341"/>
        <v>6377831.099578741</v>
      </c>
      <c r="AG510" s="2">
        <f t="shared" si="342"/>
        <v>62772.006867995296</v>
      </c>
      <c r="AH510" s="2">
        <f t="shared" si="329"/>
        <v>-4.5774078793206892</v>
      </c>
      <c r="AI510" s="2">
        <f t="shared" si="330"/>
        <v>465.07887488096975</v>
      </c>
      <c r="AJ510" s="1">
        <f t="shared" si="331"/>
        <v>-13038684.50803544</v>
      </c>
      <c r="AK510" s="1">
        <f t="shared" si="332"/>
        <v>-9376277.0897075385</v>
      </c>
      <c r="AL510" s="1">
        <f t="shared" si="351"/>
        <v>16059946.007476421</v>
      </c>
      <c r="AM510" s="1">
        <f t="shared" si="352"/>
        <v>-13338993.4084567</v>
      </c>
      <c r="AN510" s="1">
        <f t="shared" si="353"/>
        <v>-9313505.082839543</v>
      </c>
      <c r="AO510" s="2">
        <f t="shared" si="343"/>
        <v>4.5774078793206892</v>
      </c>
      <c r="AP510" s="2">
        <f t="shared" si="344"/>
        <v>-465.07887488096975</v>
      </c>
      <c r="AQ510" s="2">
        <f t="shared" si="345"/>
        <v>5360.0977222221836</v>
      </c>
      <c r="AR510" s="1">
        <f t="shared" si="346"/>
        <v>-1587.7332796377184</v>
      </c>
      <c r="AS510" s="2">
        <f t="shared" si="347"/>
        <v>5364.6751301015047</v>
      </c>
      <c r="AT510" s="2">
        <f t="shared" si="348"/>
        <v>-2052.8121545186882</v>
      </c>
      <c r="AU510" s="2">
        <f t="shared" si="349"/>
        <v>5744.0209777880564</v>
      </c>
    </row>
    <row r="511" spans="4:47" x14ac:dyDescent="0.2">
      <c r="D511" s="11">
        <f t="shared" si="333"/>
        <v>254</v>
      </c>
      <c r="E511" s="12">
        <f t="shared" si="334"/>
        <v>4.4331363000655974</v>
      </c>
      <c r="F511" s="13">
        <f t="shared" si="311"/>
        <v>-2863458.670904893</v>
      </c>
      <c r="G511" s="13">
        <f t="shared" si="312"/>
        <v>-6573818.6709048934</v>
      </c>
      <c r="H511" s="13">
        <f t="shared" si="313"/>
        <v>-6573.8186709048932</v>
      </c>
      <c r="I511" s="13">
        <f t="shared" si="314"/>
        <v>-9337225.0961138215</v>
      </c>
      <c r="J511" s="12">
        <f t="shared" si="335"/>
        <v>-9337.2250961138216</v>
      </c>
      <c r="K511" s="13">
        <f t="shared" si="315"/>
        <v>11419232.216459895</v>
      </c>
      <c r="L511" s="13">
        <f t="shared" si="316"/>
        <v>5607.198887259643</v>
      </c>
      <c r="M511" s="12">
        <f t="shared" si="317"/>
        <v>5389.9855118306596</v>
      </c>
      <c r="N511" s="13">
        <f t="shared" si="318"/>
        <v>-1545.5534748242662</v>
      </c>
      <c r="O511" s="12">
        <f t="shared" si="319"/>
        <v>101.28244790419851</v>
      </c>
      <c r="P511" s="13">
        <f t="shared" si="320"/>
        <v>5389985.5118306596</v>
      </c>
      <c r="Q511" s="13">
        <f t="shared" si="321"/>
        <v>-1545553.4748242663</v>
      </c>
      <c r="R511" s="13">
        <f t="shared" si="336"/>
        <v>5607198.8872596435</v>
      </c>
      <c r="S511" s="1">
        <f t="shared" si="322"/>
        <v>-2799388.7954271492</v>
      </c>
      <c r="T511" s="1">
        <f t="shared" si="350"/>
        <v>-10344237.576208001</v>
      </c>
      <c r="U511" s="3">
        <f t="shared" si="323"/>
        <v>10716334.665406669</v>
      </c>
      <c r="V511" s="14">
        <f t="shared" si="354"/>
        <v>60487696278436.828</v>
      </c>
      <c r="W511" s="14">
        <f t="shared" si="324"/>
        <v>15720339680.642889</v>
      </c>
      <c r="X511" s="14">
        <f t="shared" si="325"/>
        <v>-34903783156</v>
      </c>
      <c r="Y511" s="14">
        <f t="shared" si="337"/>
        <v>-19183443475.357109</v>
      </c>
      <c r="Z511" s="12">
        <f t="shared" si="326"/>
        <v>90.235596895477187</v>
      </c>
      <c r="AA511" s="13">
        <f t="shared" si="338"/>
        <v>484297000.91948575</v>
      </c>
      <c r="AB511" s="12">
        <f t="shared" si="327"/>
        <v>16</v>
      </c>
      <c r="AC511" s="14">
        <f t="shared" si="328"/>
        <v>30268562</v>
      </c>
      <c r="AD511" s="2">
        <f t="shared" si="339"/>
        <v>0.56506610871063156</v>
      </c>
      <c r="AE511" s="3">
        <f t="shared" si="340"/>
        <v>9.8622640884327307E-3</v>
      </c>
      <c r="AF511" s="3">
        <f t="shared" si="341"/>
        <v>6377829.8200029759</v>
      </c>
      <c r="AG511" s="2">
        <f t="shared" si="342"/>
        <v>62901.881377341808</v>
      </c>
      <c r="AH511" s="2">
        <f t="shared" si="329"/>
        <v>-4.5868784798648479</v>
      </c>
      <c r="AI511" s="2">
        <f t="shared" si="330"/>
        <v>465.07878157281414</v>
      </c>
      <c r="AJ511" s="1">
        <f t="shared" si="331"/>
        <v>-12951648.49090787</v>
      </c>
      <c r="AK511" s="1">
        <f t="shared" si="332"/>
        <v>-9400126.9774911627</v>
      </c>
      <c r="AL511" s="1">
        <f t="shared" si="351"/>
        <v>16003361.703873135</v>
      </c>
      <c r="AM511" s="1">
        <f t="shared" si="352"/>
        <v>-13251958.670904893</v>
      </c>
      <c r="AN511" s="1">
        <f t="shared" si="353"/>
        <v>-9337225.0961138215</v>
      </c>
      <c r="AO511" s="2">
        <f t="shared" si="343"/>
        <v>4.5868784798648479</v>
      </c>
      <c r="AP511" s="2">
        <f t="shared" si="344"/>
        <v>-465.07878157281414</v>
      </c>
      <c r="AQ511" s="2">
        <f t="shared" si="345"/>
        <v>5389.9855118306596</v>
      </c>
      <c r="AR511" s="1">
        <f t="shared" si="346"/>
        <v>-1545.5534748242662</v>
      </c>
      <c r="AS511" s="2">
        <f t="shared" si="347"/>
        <v>5394.5723903105245</v>
      </c>
      <c r="AT511" s="2">
        <f t="shared" si="348"/>
        <v>-2010.6322563970803</v>
      </c>
      <c r="AU511" s="2">
        <f t="shared" si="349"/>
        <v>5757.0872274758021</v>
      </c>
    </row>
    <row r="512" spans="4:47" x14ac:dyDescent="0.2">
      <c r="D512" s="11">
        <f t="shared" si="333"/>
        <v>254.5</v>
      </c>
      <c r="E512" s="12">
        <f t="shared" si="334"/>
        <v>4.4418629463255686</v>
      </c>
      <c r="F512" s="13">
        <f t="shared" si="311"/>
        <v>-2776205.8698889734</v>
      </c>
      <c r="G512" s="13">
        <f t="shared" si="312"/>
        <v>-6486565.8698889734</v>
      </c>
      <c r="H512" s="13">
        <f t="shared" si="313"/>
        <v>-6486.5658698889738</v>
      </c>
      <c r="I512" s="13">
        <f t="shared" si="314"/>
        <v>-9360234.0435464904</v>
      </c>
      <c r="J512" s="12">
        <f t="shared" si="335"/>
        <v>-9360.2340435464903</v>
      </c>
      <c r="K512" s="13">
        <f t="shared" si="315"/>
        <v>11388130.581196159</v>
      </c>
      <c r="L512" s="13">
        <f t="shared" si="316"/>
        <v>5624.1735226834362</v>
      </c>
      <c r="M512" s="12">
        <f t="shared" si="317"/>
        <v>5419.6248805873774</v>
      </c>
      <c r="N512" s="13">
        <f t="shared" si="318"/>
        <v>-1502.9949989842517</v>
      </c>
      <c r="O512" s="12">
        <f t="shared" si="319"/>
        <v>101.86650510241164</v>
      </c>
      <c r="P512" s="13">
        <f t="shared" si="320"/>
        <v>5419624.8805873776</v>
      </c>
      <c r="Q512" s="13">
        <f t="shared" si="321"/>
        <v>-1502994.9989842516</v>
      </c>
      <c r="R512" s="13">
        <f t="shared" si="336"/>
        <v>5624173.522683437</v>
      </c>
      <c r="S512" s="1">
        <f t="shared" si="322"/>
        <v>-2706058.8928085091</v>
      </c>
      <c r="T512" s="1">
        <f t="shared" si="350"/>
        <v>-10336038.579679342</v>
      </c>
      <c r="U512" s="3">
        <f t="shared" si="323"/>
        <v>10684402.100818172</v>
      </c>
      <c r="V512" s="14">
        <f t="shared" si="354"/>
        <v>60478233373550.609</v>
      </c>
      <c r="W512" s="14">
        <f t="shared" si="324"/>
        <v>15815663906.626707</v>
      </c>
      <c r="X512" s="14">
        <f t="shared" si="325"/>
        <v>-34999107382</v>
      </c>
      <c r="Y512" s="14">
        <f t="shared" si="337"/>
        <v>-19183443475.373291</v>
      </c>
      <c r="Z512" s="12">
        <f t="shared" si="326"/>
        <v>90.261326920136355</v>
      </c>
      <c r="AA512" s="13">
        <f t="shared" si="338"/>
        <v>482977845.79141086</v>
      </c>
      <c r="AB512" s="12">
        <f t="shared" si="327"/>
        <v>16</v>
      </c>
      <c r="AC512" s="14">
        <f t="shared" si="328"/>
        <v>30186115</v>
      </c>
      <c r="AD512" s="2">
        <f t="shared" si="339"/>
        <v>0.56623284735295576</v>
      </c>
      <c r="AE512" s="3">
        <f t="shared" si="340"/>
        <v>9.8826275192515373E-3</v>
      </c>
      <c r="AF512" s="3">
        <f t="shared" si="341"/>
        <v>6377828.537782521</v>
      </c>
      <c r="AG512" s="2">
        <f t="shared" si="342"/>
        <v>63031.755860604841</v>
      </c>
      <c r="AH512" s="2">
        <f t="shared" si="329"/>
        <v>-4.596349078507072</v>
      </c>
      <c r="AI512" s="2">
        <f t="shared" si="330"/>
        <v>465.07868807180455</v>
      </c>
      <c r="AJ512" s="1">
        <f t="shared" si="331"/>
        <v>-12864394.407671494</v>
      </c>
      <c r="AK512" s="1">
        <f t="shared" si="332"/>
        <v>-9423265.7994070947</v>
      </c>
      <c r="AL512" s="1">
        <f t="shared" si="351"/>
        <v>15946491.206607334</v>
      </c>
      <c r="AM512" s="1">
        <f t="shared" si="352"/>
        <v>-13164705.869888972</v>
      </c>
      <c r="AN512" s="1">
        <f t="shared" si="353"/>
        <v>-9360234.0435464904</v>
      </c>
      <c r="AO512" s="2">
        <f t="shared" si="343"/>
        <v>4.596349078507072</v>
      </c>
      <c r="AP512" s="2">
        <f t="shared" si="344"/>
        <v>-465.07868807180455</v>
      </c>
      <c r="AQ512" s="2">
        <f t="shared" si="345"/>
        <v>5419.6248805873774</v>
      </c>
      <c r="AR512" s="1">
        <f t="shared" si="346"/>
        <v>-1502.9949989842517</v>
      </c>
      <c r="AS512" s="2">
        <f t="shared" si="347"/>
        <v>5424.2212296658845</v>
      </c>
      <c r="AT512" s="2">
        <f t="shared" si="348"/>
        <v>-1968.0736870560563</v>
      </c>
      <c r="AU512" s="2">
        <f t="shared" si="349"/>
        <v>5770.2244311673439</v>
      </c>
    </row>
    <row r="513" spans="4:47" x14ac:dyDescent="0.2">
      <c r="D513" s="11">
        <f t="shared" si="333"/>
        <v>255</v>
      </c>
      <c r="E513" s="12">
        <f t="shared" si="334"/>
        <v>4.4505895925855405</v>
      </c>
      <c r="F513" s="13">
        <f t="shared" si="311"/>
        <v>-2688741.6500475355</v>
      </c>
      <c r="G513" s="13">
        <f t="shared" si="312"/>
        <v>-6399101.6500475351</v>
      </c>
      <c r="H513" s="13">
        <f t="shared" si="313"/>
        <v>-6399.1016500475353</v>
      </c>
      <c r="I513" s="13">
        <f t="shared" si="314"/>
        <v>-9382530.1729171295</v>
      </c>
      <c r="J513" s="12">
        <f t="shared" si="335"/>
        <v>-9382.5301729171297</v>
      </c>
      <c r="K513" s="13">
        <f t="shared" si="315"/>
        <v>11356952.688698735</v>
      </c>
      <c r="L513" s="13">
        <f t="shared" si="316"/>
        <v>5641.2314042916341</v>
      </c>
      <c r="M513" s="12">
        <f t="shared" si="317"/>
        <v>5449.0111054782383</v>
      </c>
      <c r="N513" s="13">
        <f t="shared" si="318"/>
        <v>-1460.0581252611119</v>
      </c>
      <c r="O513" s="12">
        <f t="shared" si="319"/>
        <v>102.45596107476358</v>
      </c>
      <c r="P513" s="13">
        <f t="shared" si="320"/>
        <v>5449011.1054782383</v>
      </c>
      <c r="Q513" s="13">
        <f t="shared" si="321"/>
        <v>-1460058.1252611119</v>
      </c>
      <c r="R513" s="13">
        <f t="shared" si="336"/>
        <v>5641231.4042916344</v>
      </c>
      <c r="S513" s="1">
        <f t="shared" si="322"/>
        <v>-2613110.0681789918</v>
      </c>
      <c r="T513" s="1">
        <f t="shared" si="350"/>
        <v>-10327029.311498232</v>
      </c>
      <c r="U513" s="3">
        <f t="shared" si="323"/>
        <v>10652505.744141238</v>
      </c>
      <c r="V513" s="14">
        <f t="shared" si="354"/>
        <v>60468571468233.781</v>
      </c>
      <c r="W513" s="14">
        <f t="shared" si="324"/>
        <v>15911745878.383081</v>
      </c>
      <c r="X513" s="14">
        <f t="shared" si="325"/>
        <v>-35095189354</v>
      </c>
      <c r="Y513" s="14">
        <f t="shared" si="337"/>
        <v>-19183443475.61692</v>
      </c>
      <c r="Z513" s="12">
        <f t="shared" si="326"/>
        <v>90.286298665266642</v>
      </c>
      <c r="AA513" s="13">
        <f t="shared" si="338"/>
        <v>481655439.97914118</v>
      </c>
      <c r="AB513" s="12">
        <f t="shared" si="327"/>
        <v>16</v>
      </c>
      <c r="AC513" s="14">
        <f t="shared" si="328"/>
        <v>30103464</v>
      </c>
      <c r="AD513" s="2">
        <f t="shared" si="339"/>
        <v>0.56739958599527995</v>
      </c>
      <c r="AE513" s="3">
        <f t="shared" si="340"/>
        <v>9.9029909500703422E-3</v>
      </c>
      <c r="AF513" s="3">
        <f t="shared" si="341"/>
        <v>6377827.2529173763</v>
      </c>
      <c r="AG513" s="2">
        <f t="shared" si="342"/>
        <v>63161.630317730531</v>
      </c>
      <c r="AH513" s="2">
        <f t="shared" si="329"/>
        <v>-4.6058196752432288</v>
      </c>
      <c r="AI513" s="2">
        <f t="shared" si="330"/>
        <v>465.07859437794116</v>
      </c>
      <c r="AJ513" s="1">
        <f t="shared" si="331"/>
        <v>-12776928.902964912</v>
      </c>
      <c r="AK513" s="1">
        <f t="shared" si="332"/>
        <v>-9445691.8032348603</v>
      </c>
      <c r="AL513" s="1">
        <f t="shared" si="351"/>
        <v>15889336.230098423</v>
      </c>
      <c r="AM513" s="1">
        <f t="shared" si="352"/>
        <v>-13077241.650047535</v>
      </c>
      <c r="AN513" s="1">
        <f t="shared" si="353"/>
        <v>-9382530.1729171295</v>
      </c>
      <c r="AO513" s="2">
        <f t="shared" si="343"/>
        <v>4.6058196752432288</v>
      </c>
      <c r="AP513" s="2">
        <f t="shared" si="344"/>
        <v>-465.07859437794116</v>
      </c>
      <c r="AQ513" s="2">
        <f t="shared" si="345"/>
        <v>5449.0111054782383</v>
      </c>
      <c r="AR513" s="1">
        <f t="shared" si="346"/>
        <v>-1460.0581252611119</v>
      </c>
      <c r="AS513" s="2">
        <f t="shared" si="347"/>
        <v>5453.6169251534811</v>
      </c>
      <c r="AT513" s="2">
        <f t="shared" si="348"/>
        <v>-1925.1367196390529</v>
      </c>
      <c r="AU513" s="2">
        <f t="shared" si="349"/>
        <v>5783.4322815801279</v>
      </c>
    </row>
    <row r="514" spans="4:47" x14ac:dyDescent="0.2">
      <c r="D514" s="11">
        <f t="shared" si="333"/>
        <v>255.5</v>
      </c>
      <c r="E514" s="12">
        <f t="shared" si="334"/>
        <v>4.4593162388455116</v>
      </c>
      <c r="F514" s="13">
        <f t="shared" si="311"/>
        <v>-2601072.672119569</v>
      </c>
      <c r="G514" s="13">
        <f t="shared" si="312"/>
        <v>-6311432.672119569</v>
      </c>
      <c r="H514" s="13">
        <f t="shared" si="313"/>
        <v>-6311.4326721195694</v>
      </c>
      <c r="I514" s="13">
        <f t="shared" si="314"/>
        <v>-9404111.7862891536</v>
      </c>
      <c r="J514" s="12">
        <f t="shared" si="335"/>
        <v>-9404.1117862891533</v>
      </c>
      <c r="K514" s="13">
        <f t="shared" si="315"/>
        <v>11325700.899446398</v>
      </c>
      <c r="L514" s="13">
        <f t="shared" si="316"/>
        <v>5658.3719319119555</v>
      </c>
      <c r="M514" s="12">
        <f t="shared" si="317"/>
        <v>5478.1394342622743</v>
      </c>
      <c r="N514" s="13">
        <f t="shared" si="318"/>
        <v>-1416.7431872536549</v>
      </c>
      <c r="O514" s="12">
        <f t="shared" si="319"/>
        <v>103.05083990580016</v>
      </c>
      <c r="P514" s="13">
        <f t="shared" si="320"/>
        <v>5478139.4342622748</v>
      </c>
      <c r="Q514" s="13">
        <f t="shared" si="321"/>
        <v>-1416743.1872536549</v>
      </c>
      <c r="R514" s="13">
        <f t="shared" si="336"/>
        <v>5658371.9319119556</v>
      </c>
      <c r="S514" s="1">
        <f t="shared" si="322"/>
        <v>-2520547.7615007525</v>
      </c>
      <c r="T514" s="1">
        <f t="shared" si="350"/>
        <v>-10317218.555404868</v>
      </c>
      <c r="U514" s="3">
        <f t="shared" si="323"/>
        <v>10620647.80218217</v>
      </c>
      <c r="V514" s="14">
        <f t="shared" si="354"/>
        <v>60458714860716.789</v>
      </c>
      <c r="W514" s="14">
        <f t="shared" si="324"/>
        <v>16008586459.924517</v>
      </c>
      <c r="X514" s="14">
        <f t="shared" si="325"/>
        <v>-35192029935</v>
      </c>
      <c r="Y514" s="14">
        <f t="shared" si="337"/>
        <v>-19183443475.075485</v>
      </c>
      <c r="Z514" s="12">
        <f t="shared" si="326"/>
        <v>90.310505156380145</v>
      </c>
      <c r="AA514" s="13">
        <f t="shared" si="338"/>
        <v>480329884.18877745</v>
      </c>
      <c r="AB514" s="12">
        <f t="shared" si="327"/>
        <v>15</v>
      </c>
      <c r="AC514" s="14">
        <f t="shared" si="328"/>
        <v>32021992</v>
      </c>
      <c r="AD514" s="2">
        <f t="shared" si="339"/>
        <v>0.56849340347245891</v>
      </c>
      <c r="AE514" s="3">
        <f t="shared" si="340"/>
        <v>9.9220816664629726E-3</v>
      </c>
      <c r="AF514" s="3">
        <f t="shared" si="341"/>
        <v>6377826.0459543886</v>
      </c>
      <c r="AG514" s="2">
        <f t="shared" si="342"/>
        <v>63283.387597499968</v>
      </c>
      <c r="AH514" s="2">
        <f t="shared" si="329"/>
        <v>-4.6146983579489254</v>
      </c>
      <c r="AI514" s="2">
        <f t="shared" si="330"/>
        <v>465.07850636479378</v>
      </c>
      <c r="AJ514" s="1">
        <f t="shared" si="331"/>
        <v>-12689258.718073957</v>
      </c>
      <c r="AK514" s="1">
        <f t="shared" si="332"/>
        <v>-9467395.173886653</v>
      </c>
      <c r="AL514" s="1">
        <f t="shared" si="351"/>
        <v>15831893.702041717</v>
      </c>
      <c r="AM514" s="1">
        <f t="shared" si="352"/>
        <v>-12989572.672119569</v>
      </c>
      <c r="AN514" s="1">
        <f t="shared" si="353"/>
        <v>-9404111.7862891536</v>
      </c>
      <c r="AO514" s="2">
        <f t="shared" si="343"/>
        <v>4.6146983579489254</v>
      </c>
      <c r="AP514" s="2">
        <f t="shared" si="344"/>
        <v>-465.07850636479378</v>
      </c>
      <c r="AQ514" s="2">
        <f t="shared" si="345"/>
        <v>5478.1394342622743</v>
      </c>
      <c r="AR514" s="1">
        <f t="shared" si="346"/>
        <v>-1416.7431872536549</v>
      </c>
      <c r="AS514" s="2">
        <f t="shared" si="347"/>
        <v>5482.7541326202236</v>
      </c>
      <c r="AT514" s="2">
        <f t="shared" si="348"/>
        <v>-1881.8216936184488</v>
      </c>
      <c r="AU514" s="2">
        <f t="shared" si="349"/>
        <v>5796.7099086755361</v>
      </c>
    </row>
    <row r="515" spans="4:47" x14ac:dyDescent="0.2">
      <c r="D515" s="11">
        <f t="shared" si="333"/>
        <v>256</v>
      </c>
      <c r="E515" s="12">
        <f t="shared" si="334"/>
        <v>4.4680428851054836</v>
      </c>
      <c r="F515" s="13">
        <f t="shared" ref="F515:F578" si="355">PRODUCT($B$4,COS(E515))</f>
        <v>-2513205.6124371486</v>
      </c>
      <c r="G515" s="13">
        <f t="shared" ref="G515:G578" si="356">F515-3710360</f>
        <v>-6223565.6124371486</v>
      </c>
      <c r="H515" s="13">
        <f t="shared" ref="H515:H578" si="357" xml:space="preserve"> G515*10^-3</f>
        <v>-6223.565612437149</v>
      </c>
      <c r="I515" s="13">
        <f t="shared" ref="I515:I578" si="358">IF(D515&lt;180, PRODUCT($B$5/$B$4, SQRT($B$4-F515), SQRT($B$4+F515)), -PRODUCT($B$5/$B$4, SQRT($B$4-F515), SQRT($B$4+F515)))</f>
        <v>-9424977.2401391547</v>
      </c>
      <c r="J515" s="12">
        <f t="shared" si="335"/>
        <v>-9424.9772401391547</v>
      </c>
      <c r="K515" s="13">
        <f t="shared" ref="K515:K578" si="359">SQRT(POWER(G515,2) + POWER(I515,2))</f>
        <v>11294377.579550423</v>
      </c>
      <c r="L515" s="13">
        <f t="shared" ref="L515:L578" si="360">SQRT(PRODUCT($B$12, (2/K515) - (1/($B$4))))</f>
        <v>5675.5944986153463</v>
      </c>
      <c r="M515" s="12">
        <f t="shared" ref="M515:M578" si="361" xml:space="preserve"> -L515*COS((PI()/2) - E515)</f>
        <v>5507.0050860820274</v>
      </c>
      <c r="N515" s="13">
        <f t="shared" ref="N515:N578" si="362">L515*SIN((PI()/2)-E515)</f>
        <v>-1373.0505797600704</v>
      </c>
      <c r="O515" s="12">
        <f t="shared" ref="O515:O578" si="363">(L515/K515)*(180/PI())*3600</f>
        <v>103.65116548906626</v>
      </c>
      <c r="P515" s="13">
        <f t="shared" ref="P515:P578" si="364">PRODUCT($B$14,M515)</f>
        <v>5507005.0860820273</v>
      </c>
      <c r="Q515" s="13">
        <f t="shared" ref="Q515:Q578" si="365">PRODUCT($B$14,N515)</f>
        <v>-1373050.5797600704</v>
      </c>
      <c r="R515" s="13">
        <f t="shared" si="336"/>
        <v>5675594.4986153459</v>
      </c>
      <c r="S515" s="1">
        <f t="shared" ref="S515:S578" si="366" xml:space="preserve"> -PRODUCT(($B$5^4),($B$6+G515),(($B$6^2)+(G515*$B$6)-($B$4^2))) * POWER(($B$6^2)*($B$5^4) + (2)*($B$6)*($B$5^4)*(G515) + ($B$4^4)*(I515^2)+($B$5^4)*(G515^2), -1)</f>
        <v>-2428377.2493927986</v>
      </c>
      <c r="T515" s="1">
        <f t="shared" si="350"/>
        <v>-10306615.072837012</v>
      </c>
      <c r="U515" s="3">
        <f t="shared" ref="U515:U578" si="367" xml:space="preserve"> SQRT(POWER(S515,2) + POWER(T515,2))</f>
        <v>10588830.451234905</v>
      </c>
      <c r="V515" s="14">
        <f t="shared" si="354"/>
        <v>60448667969985.336</v>
      </c>
      <c r="W515" s="14">
        <f t="shared" ref="W515:W578" si="368">PRODUCT(0.5,$B$14,POWER(L515,2))</f>
        <v>16106186456.356392</v>
      </c>
      <c r="X515" s="14">
        <f t="shared" ref="X515:X578" si="369" xml:space="preserve"> - QUOTIENT(PRODUCT($B$11,$B$9,$B$14),K515)</f>
        <v>-35289629932</v>
      </c>
      <c r="Y515" s="14">
        <f t="shared" si="337"/>
        <v>-19183443475.643608</v>
      </c>
      <c r="Z515" s="12">
        <f t="shared" ref="Z515:Z578" si="370">SQRT(POWER(G516-G515,2) + POWER(I516-I515,2)) *10^-3</f>
        <v>90.333939638001425</v>
      </c>
      <c r="AA515" s="13">
        <f t="shared" si="338"/>
        <v>479001279.36676133</v>
      </c>
      <c r="AB515" s="12">
        <f t="shared" ref="AB515:AB578" si="371">QUOTIENT(Z515*10^3,L515)</f>
        <v>15</v>
      </c>
      <c r="AC515" s="14">
        <f t="shared" ref="AC515:AC578" si="372">QUOTIENT(AA515,AB515)</f>
        <v>31933418</v>
      </c>
      <c r="AD515" s="2">
        <f t="shared" si="339"/>
        <v>0.56958722094963787</v>
      </c>
      <c r="AE515" s="3">
        <f t="shared" si="340"/>
        <v>9.941172382855603E-3</v>
      </c>
      <c r="AF515" s="3">
        <f t="shared" si="341"/>
        <v>6377824.8366669659</v>
      </c>
      <c r="AG515" s="2">
        <f t="shared" si="342"/>
        <v>63405.144854205435</v>
      </c>
      <c r="AH515" s="2">
        <f t="shared" ref="AH515:AH578" si="373">-($B$10*$B$8)*COS((PI()/2-AE515))</f>
        <v>-4.6235770389727699</v>
      </c>
      <c r="AI515" s="2">
        <f t="shared" ref="AI515:AI578" si="374" xml:space="preserve"> ($B$10*$B$8)*SIN((PI()/2) - AE515)</f>
        <v>465.07841818214598</v>
      </c>
      <c r="AJ515" s="1">
        <f t="shared" ref="AJ515:AJ578" si="375" xml:space="preserve"> G515 - AF515</f>
        <v>-12601390.449104115</v>
      </c>
      <c r="AK515" s="1">
        <f t="shared" ref="AK515:AK578" si="376" xml:space="preserve"> I515 - AG515</f>
        <v>-9488382.3849933594</v>
      </c>
      <c r="AL515" s="1">
        <f t="shared" si="351"/>
        <v>15774170.074353347</v>
      </c>
      <c r="AM515" s="1">
        <f t="shared" si="352"/>
        <v>-12901705.612437148</v>
      </c>
      <c r="AN515" s="1">
        <f t="shared" si="353"/>
        <v>-9424977.2401391547</v>
      </c>
      <c r="AO515" s="2">
        <f t="shared" si="343"/>
        <v>4.6235770389727699</v>
      </c>
      <c r="AP515" s="2">
        <f t="shared" si="344"/>
        <v>-465.07841818214598</v>
      </c>
      <c r="AQ515" s="2">
        <f t="shared" si="345"/>
        <v>5507.0050860820274</v>
      </c>
      <c r="AR515" s="1">
        <f t="shared" si="346"/>
        <v>-1373.0505797600704</v>
      </c>
      <c r="AS515" s="2">
        <f t="shared" si="347"/>
        <v>5511.6286631210005</v>
      </c>
      <c r="AT515" s="2">
        <f t="shared" si="348"/>
        <v>-1838.1289979422163</v>
      </c>
      <c r="AU515" s="2">
        <f t="shared" si="349"/>
        <v>5810.0575499054266</v>
      </c>
    </row>
    <row r="516" spans="4:47" x14ac:dyDescent="0.2">
      <c r="D516" s="11">
        <f t="shared" ref="D516:D579" si="377">IF(D515&gt;360, 360 - D515+$B$3, D515+$B$3)</f>
        <v>256.5</v>
      </c>
      <c r="E516" s="12">
        <f t="shared" ref="E516:E579" si="378">PRODUCT(D516, PI()/180)</f>
        <v>4.4767695313654556</v>
      </c>
      <c r="F516" s="13">
        <f t="shared" si="355"/>
        <v>-2425147.1624170705</v>
      </c>
      <c r="G516" s="13">
        <f t="shared" si="356"/>
        <v>-6135507.1624170709</v>
      </c>
      <c r="H516" s="13">
        <f t="shared" si="357"/>
        <v>-6135.5071624170714</v>
      </c>
      <c r="I516" s="13">
        <f t="shared" si="358"/>
        <v>-9445124.9454820361</v>
      </c>
      <c r="J516" s="12">
        <f t="shared" ref="J516:J579" si="379">I516*10^-3</f>
        <v>-9445.1249454820354</v>
      </c>
      <c r="K516" s="13">
        <f t="shared" si="359"/>
        <v>11262985.100577831</v>
      </c>
      <c r="L516" s="13">
        <f t="shared" si="360"/>
        <v>5692.8984905459956</v>
      </c>
      <c r="M516" s="12">
        <f t="shared" si="361"/>
        <v>5535.6032520842637</v>
      </c>
      <c r="N516" s="13">
        <f t="shared" si="362"/>
        <v>-1328.9807595202428</v>
      </c>
      <c r="O516" s="12">
        <f t="shared" si="363"/>
        <v>104.25696151161685</v>
      </c>
      <c r="P516" s="13">
        <f t="shared" si="364"/>
        <v>5535603.2520842636</v>
      </c>
      <c r="Q516" s="13">
        <f t="shared" si="365"/>
        <v>-1328980.7595202429</v>
      </c>
      <c r="R516" s="13">
        <f t="shared" ref="R516:R579" si="380">SQRT(POWER(P516,2) + POWER(Q516,2))</f>
        <v>5692898.4905459955</v>
      </c>
      <c r="S516" s="1">
        <f t="shared" si="366"/>
        <v>-2336603.6475632447</v>
      </c>
      <c r="T516" s="1">
        <f t="shared" si="350"/>
        <v>-10295227.600583572</v>
      </c>
      <c r="U516" s="3">
        <f t="shared" si="367"/>
        <v>10557055.837383054</v>
      </c>
      <c r="V516" s="14">
        <f t="shared" si="354"/>
        <v>60438435333303.492</v>
      </c>
      <c r="W516" s="14">
        <f t="shared" si="368"/>
        <v>16204546611.830437</v>
      </c>
      <c r="X516" s="14">
        <f t="shared" si="369"/>
        <v>-35387990087</v>
      </c>
      <c r="Y516" s="14">
        <f t="shared" ref="Y516:Y579" si="381">X516+W516</f>
        <v>-19183443475.169563</v>
      </c>
      <c r="Z516" s="12">
        <f t="shared" si="370"/>
        <v>90.356595575155595</v>
      </c>
      <c r="AA516" s="13">
        <f t="shared" ref="AA516:AA579" si="382">0.5*ABS(PRODUCT(G516,I515-I516) + PRODUCT(I516,G516-G515)) *10^-3</f>
        <v>477669726.69131792</v>
      </c>
      <c r="AB516" s="12">
        <f t="shared" si="371"/>
        <v>15</v>
      </c>
      <c r="AC516" s="14">
        <f t="shared" si="372"/>
        <v>31844648</v>
      </c>
      <c r="AD516" s="2">
        <f t="shared" ref="AD516:AD579" si="383" xml:space="preserve"> AD515 + $B$10 *AB516</f>
        <v>0.57068103842681683</v>
      </c>
      <c r="AE516" s="3">
        <f t="shared" ref="AE516:AE579" si="384" xml:space="preserve"> (PI()/180) * AD516</f>
        <v>9.9602630992482351E-3</v>
      </c>
      <c r="AF516" s="3">
        <f t="shared" ref="AF516:AF579" si="385">($B$8)*COS(AE516)</f>
        <v>6377823.6250551119</v>
      </c>
      <c r="AG516" s="2">
        <f t="shared" ref="AG516:AG579" si="386" xml:space="preserve"> ($B$8)*SIN(AE516)</f>
        <v>63526.902087802555</v>
      </c>
      <c r="AH516" s="2">
        <f t="shared" si="373"/>
        <v>-4.632455718311526</v>
      </c>
      <c r="AI516" s="2">
        <f t="shared" si="374"/>
        <v>465.07832982999787</v>
      </c>
      <c r="AJ516" s="1">
        <f t="shared" si="375"/>
        <v>-12513330.787472183</v>
      </c>
      <c r="AK516" s="1">
        <f t="shared" si="376"/>
        <v>-9508651.8475698382</v>
      </c>
      <c r="AL516" s="1">
        <f t="shared" si="351"/>
        <v>15716167.069454068</v>
      </c>
      <c r="AM516" s="1">
        <f t="shared" si="352"/>
        <v>-12813647.162417071</v>
      </c>
      <c r="AN516" s="1">
        <f t="shared" si="353"/>
        <v>-9445124.9454820361</v>
      </c>
      <c r="AO516" s="2">
        <f t="shared" ref="AO516:AO579" si="387" xml:space="preserve"> -AH516</f>
        <v>4.632455718311526</v>
      </c>
      <c r="AP516" s="2">
        <f t="shared" ref="AP516:AP579" si="388" xml:space="preserve"> -AI516</f>
        <v>-465.07832982999787</v>
      </c>
      <c r="AQ516" s="2">
        <f t="shared" ref="AQ516:AQ579" si="389">M516</f>
        <v>5535.6032520842637</v>
      </c>
      <c r="AR516" s="1">
        <f t="shared" ref="AR516:AR579" si="390">N516</f>
        <v>-1328.9807595202428</v>
      </c>
      <c r="AS516" s="2">
        <f t="shared" ref="AS516:AS579" si="391" xml:space="preserve"> AO516+AQ516</f>
        <v>5540.2357078025752</v>
      </c>
      <c r="AT516" s="2">
        <f t="shared" ref="AT516:AT579" si="392">AP516+AR516</f>
        <v>-1794.0590893502408</v>
      </c>
      <c r="AU516" s="2">
        <f t="shared" ref="AU516:AU579" si="393">SQRT(POWER(AS516,2)+POWER(AT516,2))</f>
        <v>5823.474883099515</v>
      </c>
    </row>
    <row r="517" spans="4:47" x14ac:dyDescent="0.2">
      <c r="D517" s="11">
        <f t="shared" si="377"/>
        <v>257</v>
      </c>
      <c r="E517" s="12">
        <f t="shared" si="378"/>
        <v>4.4854961776254267</v>
      </c>
      <c r="F517" s="13">
        <f t="shared" si="355"/>
        <v>-2336904.0280512441</v>
      </c>
      <c r="G517" s="13">
        <f t="shared" si="356"/>
        <v>-6047264.0280512441</v>
      </c>
      <c r="H517" s="13">
        <f t="shared" si="357"/>
        <v>-6047.2640280512442</v>
      </c>
      <c r="I517" s="13">
        <f t="shared" si="358"/>
        <v>-9464553.3679920305</v>
      </c>
      <c r="J517" s="12">
        <f t="shared" si="379"/>
        <v>-9464.55336799203</v>
      </c>
      <c r="K517" s="13">
        <f t="shared" si="359"/>
        <v>11231525.839374267</v>
      </c>
      <c r="L517" s="13">
        <f t="shared" si="360"/>
        <v>5710.2832867485176</v>
      </c>
      <c r="M517" s="12">
        <f t="shared" si="361"/>
        <v>5563.9290960511989</v>
      </c>
      <c r="N517" s="13">
        <f t="shared" si="362"/>
        <v>-1284.534245956231</v>
      </c>
      <c r="O517" s="12">
        <f t="shared" si="363"/>
        <v>104.86825143811761</v>
      </c>
      <c r="P517" s="13">
        <f t="shared" si="364"/>
        <v>5563929.0960511994</v>
      </c>
      <c r="Q517" s="13">
        <f t="shared" si="365"/>
        <v>-1284534.2459562309</v>
      </c>
      <c r="R517" s="13">
        <f t="shared" si="380"/>
        <v>5710283.2867485182</v>
      </c>
      <c r="S517" s="1">
        <f t="shared" si="366"/>
        <v>-2245231.9132501511</v>
      </c>
      <c r="T517" s="1">
        <f t="shared" ref="T517:T580" si="394" xml:space="preserve"> (S517)*($B$4^2)*(I517)*POWER(($B$5^2)*(G517+$B$6), -1)</f>
        <v>-10283064.848519236</v>
      </c>
      <c r="U517" s="3">
        <f t="shared" si="367"/>
        <v>10525326.076807734</v>
      </c>
      <c r="V517" s="14">
        <f t="shared" si="354"/>
        <v>60428021603671.281</v>
      </c>
      <c r="W517" s="14">
        <f t="shared" si="368"/>
        <v>16303667607.459726</v>
      </c>
      <c r="X517" s="14">
        <f t="shared" si="369"/>
        <v>-35487111083</v>
      </c>
      <c r="Y517" s="14">
        <f t="shared" si="381"/>
        <v>-19183443475.540276</v>
      </c>
      <c r="Z517" s="12">
        <f t="shared" si="370"/>
        <v>90.378466654675492</v>
      </c>
      <c r="AA517" s="13">
        <f t="shared" si="382"/>
        <v>476335327.5653649</v>
      </c>
      <c r="AB517" s="12">
        <f t="shared" si="371"/>
        <v>15</v>
      </c>
      <c r="AC517" s="14">
        <f t="shared" si="372"/>
        <v>31755688</v>
      </c>
      <c r="AD517" s="2">
        <f t="shared" si="383"/>
        <v>0.57177485590399579</v>
      </c>
      <c r="AE517" s="3">
        <f t="shared" si="384"/>
        <v>9.9793538156408654E-3</v>
      </c>
      <c r="AF517" s="3">
        <f t="shared" si="385"/>
        <v>6377822.411118824</v>
      </c>
      <c r="AG517" s="2">
        <f t="shared" si="386"/>
        <v>63648.659298246945</v>
      </c>
      <c r="AH517" s="2">
        <f t="shared" si="373"/>
        <v>-4.6413343959620619</v>
      </c>
      <c r="AI517" s="2">
        <f t="shared" si="374"/>
        <v>465.07824130834933</v>
      </c>
      <c r="AJ517" s="1">
        <f t="shared" si="375"/>
        <v>-12425086.439170068</v>
      </c>
      <c r="AK517" s="1">
        <f t="shared" si="376"/>
        <v>-9528202.0272902772</v>
      </c>
      <c r="AL517" s="1">
        <f t="shared" ref="AL517:AL580" si="395" xml:space="preserve"> SQRT(POWER(AJ517,2) + POWER(AK517,2))</f>
        <v>15657886.412083417</v>
      </c>
      <c r="AM517" s="1">
        <f t="shared" si="352"/>
        <v>-12725404.028051244</v>
      </c>
      <c r="AN517" s="1">
        <f t="shared" si="353"/>
        <v>-9464553.3679920305</v>
      </c>
      <c r="AO517" s="2">
        <f t="shared" si="387"/>
        <v>4.6413343959620619</v>
      </c>
      <c r="AP517" s="2">
        <f t="shared" si="388"/>
        <v>-465.07824130834933</v>
      </c>
      <c r="AQ517" s="2">
        <f t="shared" si="389"/>
        <v>5563.9290960511989</v>
      </c>
      <c r="AR517" s="1">
        <f t="shared" si="390"/>
        <v>-1284.534245956231</v>
      </c>
      <c r="AS517" s="2">
        <f t="shared" si="391"/>
        <v>5568.570430447161</v>
      </c>
      <c r="AT517" s="2">
        <f t="shared" si="392"/>
        <v>-1749.6124872645803</v>
      </c>
      <c r="AU517" s="2">
        <f t="shared" si="393"/>
        <v>5836.9615806892743</v>
      </c>
    </row>
    <row r="518" spans="4:47" x14ac:dyDescent="0.2">
      <c r="D518" s="11">
        <f t="shared" si="377"/>
        <v>257.5</v>
      </c>
      <c r="E518" s="12">
        <f t="shared" si="378"/>
        <v>4.4942228238853987</v>
      </c>
      <c r="F518" s="13">
        <f t="shared" si="355"/>
        <v>-2248482.9293959811</v>
      </c>
      <c r="G518" s="13">
        <f t="shared" si="356"/>
        <v>-5958842.9293959811</v>
      </c>
      <c r="H518" s="13">
        <f t="shared" si="357"/>
        <v>-5958.8429293959816</v>
      </c>
      <c r="I518" s="13">
        <f t="shared" si="358"/>
        <v>-9483261.0281195436</v>
      </c>
      <c r="J518" s="12">
        <f t="shared" si="379"/>
        <v>-9483.261028119543</v>
      </c>
      <c r="K518" s="13">
        <f t="shared" si="359"/>
        <v>11200002.177886548</v>
      </c>
      <c r="L518" s="13">
        <f t="shared" si="360"/>
        <v>5727.7482589923129</v>
      </c>
      <c r="M518" s="12">
        <f t="shared" si="361"/>
        <v>5591.9777550423451</v>
      </c>
      <c r="N518" s="13">
        <f t="shared" si="362"/>
        <v>-1239.7116219109364</v>
      </c>
      <c r="O518" s="12">
        <f t="shared" si="363"/>
        <v>105.48505849452705</v>
      </c>
      <c r="P518" s="13">
        <f t="shared" si="364"/>
        <v>5591977.7550423453</v>
      </c>
      <c r="Q518" s="13">
        <f t="shared" si="365"/>
        <v>-1239711.6219109364</v>
      </c>
      <c r="R518" s="13">
        <f t="shared" si="380"/>
        <v>5727748.2589923125</v>
      </c>
      <c r="S518" s="1">
        <f t="shared" si="366"/>
        <v>-2154266.8476691297</v>
      </c>
      <c r="T518" s="1">
        <f t="shared" si="394"/>
        <v>-10270135.497418853</v>
      </c>
      <c r="U518" s="3">
        <f t="shared" si="367"/>
        <v>10493643.256100764</v>
      </c>
      <c r="V518" s="14">
        <f t="shared" si="354"/>
        <v>60417431547218.5</v>
      </c>
      <c r="W518" s="14">
        <f t="shared" si="368"/>
        <v>16403550059.194736</v>
      </c>
      <c r="X518" s="14">
        <f t="shared" si="369"/>
        <v>-35586993534</v>
      </c>
      <c r="Y518" s="14">
        <f t="shared" si="381"/>
        <v>-19183443474.805264</v>
      </c>
      <c r="Z518" s="12">
        <f t="shared" si="370"/>
        <v>90.399546786407029</v>
      </c>
      <c r="AA518" s="13">
        <f t="shared" si="382"/>
        <v>474998183.60867167</v>
      </c>
      <c r="AB518" s="12">
        <f t="shared" si="371"/>
        <v>15</v>
      </c>
      <c r="AC518" s="14">
        <f t="shared" si="372"/>
        <v>31666545</v>
      </c>
      <c r="AD518" s="2">
        <f t="shared" si="383"/>
        <v>0.57286867338117475</v>
      </c>
      <c r="AE518" s="3">
        <f t="shared" si="384"/>
        <v>9.9984445320334958E-3</v>
      </c>
      <c r="AF518" s="3">
        <f t="shared" si="385"/>
        <v>6377821.1948581049</v>
      </c>
      <c r="AG518" s="2">
        <f t="shared" si="386"/>
        <v>63770.416485494228</v>
      </c>
      <c r="AH518" s="2">
        <f t="shared" si="373"/>
        <v>-4.6502130719209349</v>
      </c>
      <c r="AI518" s="2">
        <f t="shared" si="374"/>
        <v>465.07815261720054</v>
      </c>
      <c r="AJ518" s="1">
        <f t="shared" si="375"/>
        <v>-12336664.124254085</v>
      </c>
      <c r="AK518" s="1">
        <f t="shared" si="376"/>
        <v>-9547031.4446050376</v>
      </c>
      <c r="AL518" s="1">
        <f t="shared" si="395"/>
        <v>15599329.829160456</v>
      </c>
      <c r="AM518" s="1">
        <f t="shared" si="352"/>
        <v>-12636982.929395981</v>
      </c>
      <c r="AN518" s="1">
        <f t="shared" si="353"/>
        <v>-9483261.0281195436</v>
      </c>
      <c r="AO518" s="2">
        <f t="shared" si="387"/>
        <v>4.6502130719209349</v>
      </c>
      <c r="AP518" s="2">
        <f t="shared" si="388"/>
        <v>-465.07815261720054</v>
      </c>
      <c r="AQ518" s="2">
        <f t="shared" si="389"/>
        <v>5591.9777550423451</v>
      </c>
      <c r="AR518" s="1">
        <f t="shared" si="390"/>
        <v>-1239.7116219109364</v>
      </c>
      <c r="AS518" s="2">
        <f t="shared" si="391"/>
        <v>5596.627968114266</v>
      </c>
      <c r="AT518" s="2">
        <f t="shared" si="392"/>
        <v>-1704.7897745281371</v>
      </c>
      <c r="AU518" s="2">
        <f t="shared" si="393"/>
        <v>5850.5173095047339</v>
      </c>
    </row>
    <row r="519" spans="4:47" x14ac:dyDescent="0.2">
      <c r="D519" s="11">
        <f t="shared" si="377"/>
        <v>258</v>
      </c>
      <c r="E519" s="12">
        <f t="shared" si="378"/>
        <v>4.5029494701453698</v>
      </c>
      <c r="F519" s="13">
        <f t="shared" si="355"/>
        <v>-2159890.6000602976</v>
      </c>
      <c r="G519" s="13">
        <f t="shared" si="356"/>
        <v>-5870250.6000602972</v>
      </c>
      <c r="H519" s="13">
        <f t="shared" si="357"/>
        <v>-5870.2506000602971</v>
      </c>
      <c r="I519" s="13">
        <f t="shared" si="358"/>
        <v>-9501246.5012038276</v>
      </c>
      <c r="J519" s="12">
        <f t="shared" si="379"/>
        <v>-9501.2465012038283</v>
      </c>
      <c r="K519" s="13">
        <f t="shared" si="359"/>
        <v>11168416.502984935</v>
      </c>
      <c r="L519" s="13">
        <f t="shared" si="360"/>
        <v>5745.2927715931137</v>
      </c>
      <c r="M519" s="12">
        <f t="shared" si="361"/>
        <v>5619.7443400470802</v>
      </c>
      <c r="N519" s="13">
        <f t="shared" si="362"/>
        <v>-1194.5135343849772</v>
      </c>
      <c r="O519" s="12">
        <f t="shared" si="363"/>
        <v>106.10740565135382</v>
      </c>
      <c r="P519" s="13">
        <f t="shared" si="364"/>
        <v>5619744.3400470801</v>
      </c>
      <c r="Q519" s="13">
        <f t="shared" si="365"/>
        <v>-1194513.5343849773</v>
      </c>
      <c r="R519" s="13">
        <f t="shared" si="380"/>
        <v>5745292.7715931134</v>
      </c>
      <c r="S519" s="1">
        <f t="shared" si="366"/>
        <v>-2063713.0984659407</v>
      </c>
      <c r="T519" s="1">
        <f t="shared" si="394"/>
        <v>-10256448.196850458</v>
      </c>
      <c r="U519" s="3">
        <f t="shared" si="367"/>
        <v>10462009.43258306</v>
      </c>
      <c r="V519" s="14">
        <f t="shared" si="354"/>
        <v>60406670040535.898</v>
      </c>
      <c r="W519" s="14">
        <f t="shared" si="368"/>
        <v>16504194515.66004</v>
      </c>
      <c r="X519" s="14">
        <f t="shared" si="369"/>
        <v>-35687637991</v>
      </c>
      <c r="Y519" s="14">
        <f t="shared" si="381"/>
        <v>-19183443475.339958</v>
      </c>
      <c r="Z519" s="12">
        <f t="shared" si="370"/>
        <v>90.419830104554308</v>
      </c>
      <c r="AA519" s="13">
        <f t="shared" si="382"/>
        <v>473658396.64977545</v>
      </c>
      <c r="AB519" s="12">
        <f t="shared" si="371"/>
        <v>15</v>
      </c>
      <c r="AC519" s="14">
        <f t="shared" si="372"/>
        <v>31577226</v>
      </c>
      <c r="AD519" s="2">
        <f t="shared" si="383"/>
        <v>0.57396249085835371</v>
      </c>
      <c r="AE519" s="3">
        <f t="shared" si="384"/>
        <v>1.0017535248426126E-2</v>
      </c>
      <c r="AF519" s="3">
        <f t="shared" si="385"/>
        <v>6377819.9762729546</v>
      </c>
      <c r="AG519" s="2">
        <f t="shared" si="386"/>
        <v>63892.173649500037</v>
      </c>
      <c r="AH519" s="2">
        <f t="shared" si="373"/>
        <v>-4.6590917461850125</v>
      </c>
      <c r="AI519" s="2">
        <f t="shared" si="374"/>
        <v>465.07806375655156</v>
      </c>
      <c r="AJ519" s="1">
        <f t="shared" si="375"/>
        <v>-12248070.576333251</v>
      </c>
      <c r="AK519" s="1">
        <f t="shared" si="376"/>
        <v>-9565138.6748533268</v>
      </c>
      <c r="AL519" s="1">
        <f t="shared" si="395"/>
        <v>15540499.049644938</v>
      </c>
      <c r="AM519" s="1">
        <f t="shared" si="352"/>
        <v>-12548390.600060297</v>
      </c>
      <c r="AN519" s="1">
        <f t="shared" si="353"/>
        <v>-9501246.5012038276</v>
      </c>
      <c r="AO519" s="2">
        <f t="shared" si="387"/>
        <v>4.6590917461850125</v>
      </c>
      <c r="AP519" s="2">
        <f t="shared" si="388"/>
        <v>-465.07806375655156</v>
      </c>
      <c r="AQ519" s="2">
        <f t="shared" si="389"/>
        <v>5619.7443400470802</v>
      </c>
      <c r="AR519" s="1">
        <f t="shared" si="390"/>
        <v>-1194.5135343849772</v>
      </c>
      <c r="AS519" s="2">
        <f t="shared" si="391"/>
        <v>5624.4034317932656</v>
      </c>
      <c r="AT519" s="2">
        <f t="shared" si="392"/>
        <v>-1659.5915981415287</v>
      </c>
      <c r="AU519" s="2">
        <f t="shared" si="393"/>
        <v>5864.1417305680652</v>
      </c>
    </row>
    <row r="520" spans="4:47" x14ac:dyDescent="0.2">
      <c r="D520" s="11">
        <f t="shared" si="377"/>
        <v>258.5</v>
      </c>
      <c r="E520" s="12">
        <f t="shared" si="378"/>
        <v>4.5116761164053418</v>
      </c>
      <c r="F520" s="13">
        <f t="shared" si="355"/>
        <v>-2071133.7866930543</v>
      </c>
      <c r="G520" s="13">
        <f t="shared" si="356"/>
        <v>-5781493.7866930543</v>
      </c>
      <c r="H520" s="13">
        <f t="shared" si="357"/>
        <v>-5781.4937866930541</v>
      </c>
      <c r="I520" s="13">
        <f t="shared" si="358"/>
        <v>-9518508.4175814744</v>
      </c>
      <c r="J520" s="12">
        <f t="shared" si="379"/>
        <v>-9518.5084175814754</v>
      </c>
      <c r="K520" s="13">
        <f t="shared" si="359"/>
        <v>11136771.20628505</v>
      </c>
      <c r="L520" s="13">
        <f t="shared" si="360"/>
        <v>5762.9161812317943</v>
      </c>
      <c r="M520" s="12">
        <f t="shared" si="361"/>
        <v>5647.2239366481654</v>
      </c>
      <c r="N520" s="13">
        <f t="shared" si="362"/>
        <v>-1148.9406952716251</v>
      </c>
      <c r="O520" s="12">
        <f t="shared" si="363"/>
        <v>106.73531560648347</v>
      </c>
      <c r="P520" s="13">
        <f t="shared" si="364"/>
        <v>5647223.9366481658</v>
      </c>
      <c r="Q520" s="13">
        <f t="shared" si="365"/>
        <v>-1148940.6952716252</v>
      </c>
      <c r="R520" s="13">
        <f t="shared" si="380"/>
        <v>5762916.1812317949</v>
      </c>
      <c r="S520" s="1">
        <f t="shared" si="366"/>
        <v>-1973575.162172083</v>
      </c>
      <c r="T520" s="1">
        <f t="shared" si="394"/>
        <v>-10242011.563145481</v>
      </c>
      <c r="U520" s="3">
        <f t="shared" si="367"/>
        <v>10430426.634627573</v>
      </c>
      <c r="V520" s="14">
        <f t="shared" si="354"/>
        <v>60395742067944.859</v>
      </c>
      <c r="W520" s="14">
        <f t="shared" si="368"/>
        <v>16605601455.951624</v>
      </c>
      <c r="X520" s="14">
        <f t="shared" si="369"/>
        <v>-35789044931</v>
      </c>
      <c r="Y520" s="14">
        <f t="shared" si="381"/>
        <v>-19183443475.048378</v>
      </c>
      <c r="Z520" s="12">
        <f t="shared" si="370"/>
        <v>90.439310968739989</v>
      </c>
      <c r="AA520" s="13">
        <f t="shared" si="382"/>
        <v>472316068.71879506</v>
      </c>
      <c r="AB520" s="12">
        <f t="shared" si="371"/>
        <v>15</v>
      </c>
      <c r="AC520" s="14">
        <f t="shared" si="372"/>
        <v>31487737</v>
      </c>
      <c r="AD520" s="2">
        <f t="shared" si="383"/>
        <v>0.57505630833553267</v>
      </c>
      <c r="AE520" s="3">
        <f t="shared" si="384"/>
        <v>1.0036625964818758E-2</v>
      </c>
      <c r="AF520" s="3">
        <f t="shared" si="385"/>
        <v>6377818.7553633712</v>
      </c>
      <c r="AG520" s="2">
        <f t="shared" si="386"/>
        <v>64013.930790220002</v>
      </c>
      <c r="AH520" s="2">
        <f t="shared" si="373"/>
        <v>-4.6679704187510582</v>
      </c>
      <c r="AI520" s="2">
        <f t="shared" si="374"/>
        <v>465.07797472640226</v>
      </c>
      <c r="AJ520" s="1">
        <f t="shared" si="375"/>
        <v>-12159312.542056426</v>
      </c>
      <c r="AK520" s="1">
        <f t="shared" si="376"/>
        <v>-9582522.3483716939</v>
      </c>
      <c r="AL520" s="1">
        <f t="shared" si="395"/>
        <v>15481395.804398701</v>
      </c>
      <c r="AM520" s="1">
        <f t="shared" si="352"/>
        <v>-12459633.786693055</v>
      </c>
      <c r="AN520" s="1">
        <f t="shared" si="353"/>
        <v>-9518508.4175814744</v>
      </c>
      <c r="AO520" s="2">
        <f t="shared" si="387"/>
        <v>4.6679704187510582</v>
      </c>
      <c r="AP520" s="2">
        <f t="shared" si="388"/>
        <v>-465.07797472640226</v>
      </c>
      <c r="AQ520" s="2">
        <f t="shared" si="389"/>
        <v>5647.2239366481654</v>
      </c>
      <c r="AR520" s="1">
        <f t="shared" si="390"/>
        <v>-1148.9406952716251</v>
      </c>
      <c r="AS520" s="2">
        <f t="shared" si="391"/>
        <v>5651.8919070669162</v>
      </c>
      <c r="AT520" s="2">
        <f t="shared" si="392"/>
        <v>-1614.0186699980275</v>
      </c>
      <c r="AU520" s="2">
        <f t="shared" si="393"/>
        <v>5877.8344988839817</v>
      </c>
    </row>
    <row r="521" spans="4:47" x14ac:dyDescent="0.2">
      <c r="D521" s="11">
        <f t="shared" si="377"/>
        <v>259</v>
      </c>
      <c r="E521" s="12">
        <f t="shared" si="378"/>
        <v>4.5204027626653138</v>
      </c>
      <c r="F521" s="13">
        <f t="shared" si="355"/>
        <v>-1982219.2484692337</v>
      </c>
      <c r="G521" s="13">
        <f t="shared" si="356"/>
        <v>-5692579.2484692335</v>
      </c>
      <c r="H521" s="13">
        <f t="shared" si="357"/>
        <v>-5692.5792484692338</v>
      </c>
      <c r="I521" s="13">
        <f t="shared" si="358"/>
        <v>-9535045.4626907185</v>
      </c>
      <c r="J521" s="12">
        <f t="shared" si="379"/>
        <v>-9535.0454626907194</v>
      </c>
      <c r="K521" s="13">
        <f t="shared" si="359"/>
        <v>11105068.683969559</v>
      </c>
      <c r="L521" s="13">
        <f t="shared" si="360"/>
        <v>5780.6178367704024</v>
      </c>
      <c r="M521" s="12">
        <f t="shared" si="361"/>
        <v>5674.4116056962584</v>
      </c>
      <c r="N521" s="13">
        <f t="shared" si="362"/>
        <v>-1102.9938820898944</v>
      </c>
      <c r="O521" s="12">
        <f t="shared" si="363"/>
        <v>107.3688107675665</v>
      </c>
      <c r="P521" s="13">
        <f t="shared" si="364"/>
        <v>5674411.6056962581</v>
      </c>
      <c r="Q521" s="13">
        <f t="shared" si="365"/>
        <v>-1102993.8820898945</v>
      </c>
      <c r="R521" s="13">
        <f t="shared" si="380"/>
        <v>5780617.8367704023</v>
      </c>
      <c r="S521" s="1">
        <f t="shared" si="366"/>
        <v>-1883857.3866619065</v>
      </c>
      <c r="T521" s="1">
        <f t="shared" si="394"/>
        <v>-10226834.177445095</v>
      </c>
      <c r="U521" s="3">
        <f t="shared" si="367"/>
        <v>10398896.861986838</v>
      </c>
      <c r="V521" s="14">
        <f t="shared" si="354"/>
        <v>60384652718707.117</v>
      </c>
      <c r="W521" s="14">
        <f t="shared" si="368"/>
        <v>16707771287.394064</v>
      </c>
      <c r="X521" s="14">
        <f t="shared" si="369"/>
        <v>-35891214763</v>
      </c>
      <c r="Y521" s="14">
        <f t="shared" si="381"/>
        <v>-19183443475.605934</v>
      </c>
      <c r="Z521" s="12">
        <f t="shared" si="370"/>
        <v>90.457983965210488</v>
      </c>
      <c r="AA521" s="13">
        <f t="shared" si="382"/>
        <v>470971302.03908241</v>
      </c>
      <c r="AB521" s="12">
        <f t="shared" si="371"/>
        <v>15</v>
      </c>
      <c r="AC521" s="14">
        <f t="shared" si="372"/>
        <v>31398086</v>
      </c>
      <c r="AD521" s="2">
        <f t="shared" si="383"/>
        <v>0.57615012581271163</v>
      </c>
      <c r="AE521" s="3">
        <f t="shared" si="384"/>
        <v>1.0055716681211389E-2</v>
      </c>
      <c r="AF521" s="3">
        <f t="shared" si="385"/>
        <v>6377817.5321293576</v>
      </c>
      <c r="AG521" s="2">
        <f t="shared" si="386"/>
        <v>64135.687907609739</v>
      </c>
      <c r="AH521" s="2">
        <f t="shared" si="373"/>
        <v>-4.6768490896158372</v>
      </c>
      <c r="AI521" s="2">
        <f t="shared" si="374"/>
        <v>465.07788552675271</v>
      </c>
      <c r="AJ521" s="1">
        <f t="shared" si="375"/>
        <v>-12070396.780598592</v>
      </c>
      <c r="AK521" s="1">
        <f t="shared" si="376"/>
        <v>-9599181.1505983286</v>
      </c>
      <c r="AL521" s="1">
        <f t="shared" si="395"/>
        <v>15422021.826047553</v>
      </c>
      <c r="AM521" s="1">
        <f t="shared" si="352"/>
        <v>-12370719.248469234</v>
      </c>
      <c r="AN521" s="1">
        <f t="shared" si="353"/>
        <v>-9535045.4626907185</v>
      </c>
      <c r="AO521" s="2">
        <f t="shared" si="387"/>
        <v>4.6768490896158372</v>
      </c>
      <c r="AP521" s="2">
        <f t="shared" si="388"/>
        <v>-465.07788552675271</v>
      </c>
      <c r="AQ521" s="2">
        <f t="shared" si="389"/>
        <v>5674.4116056962584</v>
      </c>
      <c r="AR521" s="1">
        <f t="shared" si="390"/>
        <v>-1102.9938820898944</v>
      </c>
      <c r="AS521" s="2">
        <f t="shared" si="391"/>
        <v>5679.0884547858741</v>
      </c>
      <c r="AT521" s="2">
        <f t="shared" si="392"/>
        <v>-1568.0717676166471</v>
      </c>
      <c r="AU521" s="2">
        <f t="shared" si="393"/>
        <v>5891.5952632269809</v>
      </c>
    </row>
    <row r="522" spans="4:47" x14ac:dyDescent="0.2">
      <c r="D522" s="11">
        <f t="shared" si="377"/>
        <v>259.5</v>
      </c>
      <c r="E522" s="12">
        <f t="shared" si="378"/>
        <v>4.5291294089252849</v>
      </c>
      <c r="F522" s="13">
        <f t="shared" si="355"/>
        <v>-1893153.7565751772</v>
      </c>
      <c r="G522" s="13">
        <f t="shared" si="356"/>
        <v>-5603513.7565751774</v>
      </c>
      <c r="H522" s="13">
        <f t="shared" si="357"/>
        <v>-5603.5137565751775</v>
      </c>
      <c r="I522" s="13">
        <f t="shared" si="358"/>
        <v>-9550856.3771715481</v>
      </c>
      <c r="J522" s="12">
        <f t="shared" si="379"/>
        <v>-9550.856377171549</v>
      </c>
      <c r="K522" s="13">
        <f t="shared" si="359"/>
        <v>11073311.336609555</v>
      </c>
      <c r="L522" s="13">
        <f t="shared" si="360"/>
        <v>5798.3970790654994</v>
      </c>
      <c r="M522" s="12">
        <f t="shared" si="361"/>
        <v>5701.3023839956513</v>
      </c>
      <c r="N522" s="13">
        <f t="shared" si="362"/>
        <v>-1056.6739387156356</v>
      </c>
      <c r="O522" s="12">
        <f t="shared" si="363"/>
        <v>108.0079132339622</v>
      </c>
      <c r="P522" s="13">
        <f t="shared" si="364"/>
        <v>5701302.3839956513</v>
      </c>
      <c r="Q522" s="13">
        <f t="shared" si="365"/>
        <v>-1056673.9387156356</v>
      </c>
      <c r="R522" s="13">
        <f t="shared" si="380"/>
        <v>5798397.0790654989</v>
      </c>
      <c r="S522" s="1">
        <f t="shared" si="366"/>
        <v>-1794563.9736093907</v>
      </c>
      <c r="T522" s="1">
        <f t="shared" si="394"/>
        <v>-10210924.583821151</v>
      </c>
      <c r="U522" s="3">
        <f t="shared" si="367"/>
        <v>10367422.086124394</v>
      </c>
      <c r="V522" s="14">
        <f t="shared" si="354"/>
        <v>60373407184175.758</v>
      </c>
      <c r="W522" s="14">
        <f t="shared" si="368"/>
        <v>16810704343.257658</v>
      </c>
      <c r="X522" s="14">
        <f t="shared" si="369"/>
        <v>-35994147819</v>
      </c>
      <c r="Y522" s="14">
        <f t="shared" si="381"/>
        <v>-19183443475.74234</v>
      </c>
      <c r="Z522" s="12">
        <f t="shared" si="370"/>
        <v>90.475843907927924</v>
      </c>
      <c r="AA522" s="13">
        <f t="shared" si="382"/>
        <v>469624199.01981449</v>
      </c>
      <c r="AB522" s="12">
        <f t="shared" si="371"/>
        <v>15</v>
      </c>
      <c r="AC522" s="14">
        <f t="shared" si="372"/>
        <v>31308279</v>
      </c>
      <c r="AD522" s="2">
        <f t="shared" si="383"/>
        <v>0.57724394328989059</v>
      </c>
      <c r="AE522" s="3">
        <f t="shared" si="384"/>
        <v>1.0074807397604019E-2</v>
      </c>
      <c r="AF522" s="3">
        <f t="shared" si="385"/>
        <v>6377816.3065709146</v>
      </c>
      <c r="AG522" s="2">
        <f t="shared" si="386"/>
        <v>64257.445001624867</v>
      </c>
      <c r="AH522" s="2">
        <f t="shared" si="373"/>
        <v>-4.685727758776113</v>
      </c>
      <c r="AI522" s="2">
        <f t="shared" si="374"/>
        <v>465.07779615760307</v>
      </c>
      <c r="AJ522" s="1">
        <f t="shared" si="375"/>
        <v>-11981330.063146092</v>
      </c>
      <c r="AK522" s="1">
        <f t="shared" si="376"/>
        <v>-9615113.8221731726</v>
      </c>
      <c r="AL522" s="1">
        <f t="shared" si="395"/>
        <v>15362378.848843493</v>
      </c>
      <c r="AM522" s="1">
        <f t="shared" si="352"/>
        <v>-12281653.756575176</v>
      </c>
      <c r="AN522" s="1">
        <f t="shared" si="353"/>
        <v>-9550856.3771715481</v>
      </c>
      <c r="AO522" s="2">
        <f t="shared" si="387"/>
        <v>4.685727758776113</v>
      </c>
      <c r="AP522" s="2">
        <f t="shared" si="388"/>
        <v>-465.07779615760307</v>
      </c>
      <c r="AQ522" s="2">
        <f t="shared" si="389"/>
        <v>5701.3023839956513</v>
      </c>
      <c r="AR522" s="1">
        <f t="shared" si="390"/>
        <v>-1056.6739387156356</v>
      </c>
      <c r="AS522" s="2">
        <f t="shared" si="391"/>
        <v>5705.9881117544273</v>
      </c>
      <c r="AT522" s="2">
        <f t="shared" si="392"/>
        <v>-1521.7517348732385</v>
      </c>
      <c r="AU522" s="2">
        <f t="shared" si="393"/>
        <v>5905.4236659254657</v>
      </c>
    </row>
    <row r="523" spans="4:47" x14ac:dyDescent="0.2">
      <c r="D523" s="11">
        <f t="shared" si="377"/>
        <v>260</v>
      </c>
      <c r="E523" s="12">
        <f t="shared" si="378"/>
        <v>4.5378560551852569</v>
      </c>
      <c r="F523" s="13">
        <f t="shared" si="355"/>
        <v>-1803944.0936929057</v>
      </c>
      <c r="G523" s="13">
        <f t="shared" si="356"/>
        <v>-5514304.0936929062</v>
      </c>
      <c r="H523" s="13">
        <f t="shared" si="357"/>
        <v>-5514.3040936929065</v>
      </c>
      <c r="I523" s="13">
        <f t="shared" si="358"/>
        <v>-9565939.9569616131</v>
      </c>
      <c r="J523" s="12">
        <f t="shared" si="379"/>
        <v>-9565.9399569616126</v>
      </c>
      <c r="K523" s="13">
        <f t="shared" si="359"/>
        <v>11041501.568985675</v>
      </c>
      <c r="L523" s="13">
        <f t="shared" si="360"/>
        <v>5816.2532407788212</v>
      </c>
      <c r="M523" s="12">
        <f t="shared" si="361"/>
        <v>5727.8912850013639</v>
      </c>
      <c r="N523" s="13">
        <f t="shared" si="362"/>
        <v>-1009.9817761106198</v>
      </c>
      <c r="O523" s="12">
        <f t="shared" si="363"/>
        <v>108.65264477823185</v>
      </c>
      <c r="P523" s="13">
        <f t="shared" si="364"/>
        <v>5727891.2850013636</v>
      </c>
      <c r="Q523" s="13">
        <f t="shared" si="365"/>
        <v>-1009981.7761106198</v>
      </c>
      <c r="R523" s="13">
        <f t="shared" si="380"/>
        <v>5816253.2407788206</v>
      </c>
      <c r="S523" s="1">
        <f t="shared" si="366"/>
        <v>-1705698.9809430726</v>
      </c>
      <c r="T523" s="1">
        <f t="shared" si="394"/>
        <v>-10194291.287470575</v>
      </c>
      <c r="U523" s="3">
        <f t="shared" si="367"/>
        <v>10336004.25055005</v>
      </c>
      <c r="V523" s="14">
        <f t="shared" si="354"/>
        <v>60362010754888.766</v>
      </c>
      <c r="W523" s="14">
        <f t="shared" si="368"/>
        <v>16914400880.435072</v>
      </c>
      <c r="X523" s="14">
        <f t="shared" si="369"/>
        <v>-36097844356</v>
      </c>
      <c r="Y523" s="14">
        <f t="shared" si="381"/>
        <v>-19183443475.564926</v>
      </c>
      <c r="Z523" s="12">
        <f t="shared" si="370"/>
        <v>90.49288583951494</v>
      </c>
      <c r="AA523" s="13">
        <f t="shared" si="382"/>
        <v>468274862.24824655</v>
      </c>
      <c r="AB523" s="12">
        <f t="shared" si="371"/>
        <v>15</v>
      </c>
      <c r="AC523" s="14">
        <f t="shared" si="372"/>
        <v>31218324</v>
      </c>
      <c r="AD523" s="2">
        <f t="shared" si="383"/>
        <v>0.57833776076706955</v>
      </c>
      <c r="AE523" s="3">
        <f t="shared" si="384"/>
        <v>1.0093898113996649E-2</v>
      </c>
      <c r="AF523" s="3">
        <f t="shared" si="385"/>
        <v>6377815.0786880404</v>
      </c>
      <c r="AG523" s="2">
        <f t="shared" si="386"/>
        <v>64379.202072221022</v>
      </c>
      <c r="AH523" s="2">
        <f t="shared" si="373"/>
        <v>-4.69460642622865</v>
      </c>
      <c r="AI523" s="2">
        <f t="shared" si="374"/>
        <v>465.07770661895324</v>
      </c>
      <c r="AJ523" s="1">
        <f t="shared" si="375"/>
        <v>-11892119.172380947</v>
      </c>
      <c r="AK523" s="1">
        <f t="shared" si="376"/>
        <v>-9630319.1590338349</v>
      </c>
      <c r="AL523" s="1">
        <f t="shared" si="395"/>
        <v>15302468.60852734</v>
      </c>
      <c r="AM523" s="1">
        <f t="shared" si="352"/>
        <v>-12192444.093692906</v>
      </c>
      <c r="AN523" s="1">
        <f t="shared" si="353"/>
        <v>-9565939.9569616131</v>
      </c>
      <c r="AO523" s="2">
        <f t="shared" si="387"/>
        <v>4.69460642622865</v>
      </c>
      <c r="AP523" s="2">
        <f t="shared" si="388"/>
        <v>-465.07770661895324</v>
      </c>
      <c r="AQ523" s="2">
        <f t="shared" si="389"/>
        <v>5727.8912850013639</v>
      </c>
      <c r="AR523" s="1">
        <f t="shared" si="390"/>
        <v>-1009.9817761106198</v>
      </c>
      <c r="AS523" s="2">
        <f t="shared" si="391"/>
        <v>5732.5858914275923</v>
      </c>
      <c r="AT523" s="2">
        <f t="shared" si="392"/>
        <v>-1475.0594827295731</v>
      </c>
      <c r="AU523" s="2">
        <f t="shared" si="393"/>
        <v>5919.3193426427943</v>
      </c>
    </row>
    <row r="524" spans="4:47" x14ac:dyDescent="0.2">
      <c r="D524" s="11">
        <f t="shared" si="377"/>
        <v>260.5</v>
      </c>
      <c r="E524" s="12">
        <f t="shared" si="378"/>
        <v>4.5465827014452289</v>
      </c>
      <c r="F524" s="13">
        <f t="shared" si="355"/>
        <v>-1714597.0534836461</v>
      </c>
      <c r="G524" s="13">
        <f t="shared" si="356"/>
        <v>-5424957.0534836464</v>
      </c>
      <c r="H524" s="13">
        <f t="shared" si="357"/>
        <v>-5424.9570534836466</v>
      </c>
      <c r="I524" s="13">
        <f t="shared" si="358"/>
        <v>-9580295.0533879139</v>
      </c>
      <c r="J524" s="12">
        <f t="shared" si="379"/>
        <v>-9580.2950533879139</v>
      </c>
      <c r="K524" s="13">
        <f t="shared" si="359"/>
        <v>11009641.789909011</v>
      </c>
      <c r="L524" s="13">
        <f t="shared" si="360"/>
        <v>5834.1856461852694</v>
      </c>
      <c r="M524" s="12">
        <f t="shared" si="361"/>
        <v>5754.1732995277198</v>
      </c>
      <c r="N524" s="13">
        <f t="shared" si="362"/>
        <v>-962.91837304960688</v>
      </c>
      <c r="O524" s="12">
        <f t="shared" si="363"/>
        <v>109.30302682717353</v>
      </c>
      <c r="P524" s="13">
        <f t="shared" si="364"/>
        <v>5754173.2995277196</v>
      </c>
      <c r="Q524" s="13">
        <f t="shared" si="365"/>
        <v>-962918.37304960692</v>
      </c>
      <c r="R524" s="13">
        <f t="shared" si="380"/>
        <v>5834185.6461852696</v>
      </c>
      <c r="S524" s="1">
        <f t="shared" si="366"/>
        <v>-1617266.3252976912</v>
      </c>
      <c r="T524" s="1">
        <f t="shared" si="394"/>
        <v>-10176942.752981817</v>
      </c>
      <c r="U524" s="3">
        <f t="shared" si="367"/>
        <v>10304645.271158587</v>
      </c>
      <c r="V524" s="14">
        <f t="shared" si="354"/>
        <v>60350468817606.688</v>
      </c>
      <c r="W524" s="14">
        <f t="shared" si="368"/>
        <v>17018861077.077112</v>
      </c>
      <c r="X524" s="14">
        <f t="shared" si="369"/>
        <v>-36202304552</v>
      </c>
      <c r="Y524" s="14">
        <f t="shared" si="381"/>
        <v>-19183443474.92289</v>
      </c>
      <c r="Z524" s="12">
        <f t="shared" si="370"/>
        <v>90.509105032321642</v>
      </c>
      <c r="AA524" s="13">
        <f t="shared" si="382"/>
        <v>466923394.48146045</v>
      </c>
      <c r="AB524" s="12">
        <f t="shared" si="371"/>
        <v>15</v>
      </c>
      <c r="AC524" s="14">
        <f t="shared" si="372"/>
        <v>31128226</v>
      </c>
      <c r="AD524" s="2">
        <f t="shared" si="383"/>
        <v>0.57943157824424851</v>
      </c>
      <c r="AE524" s="3">
        <f t="shared" si="384"/>
        <v>1.0112988830389281E-2</v>
      </c>
      <c r="AF524" s="3">
        <f t="shared" si="385"/>
        <v>6377813.8484807378</v>
      </c>
      <c r="AG524" s="2">
        <f t="shared" si="386"/>
        <v>64500.959119353836</v>
      </c>
      <c r="AH524" s="2">
        <f t="shared" si="373"/>
        <v>-4.7034850919702116</v>
      </c>
      <c r="AI524" s="2">
        <f t="shared" si="374"/>
        <v>465.07761691080339</v>
      </c>
      <c r="AJ524" s="1">
        <f t="shared" si="375"/>
        <v>-11802770.901964385</v>
      </c>
      <c r="AK524" s="1">
        <f t="shared" si="376"/>
        <v>-9644796.0125072673</v>
      </c>
      <c r="AL524" s="1">
        <f t="shared" si="395"/>
        <v>15242292.842191862</v>
      </c>
      <c r="AM524" s="1">
        <f t="shared" si="352"/>
        <v>-12103097.053483646</v>
      </c>
      <c r="AN524" s="1">
        <f t="shared" si="353"/>
        <v>-9580295.0533879139</v>
      </c>
      <c r="AO524" s="2">
        <f t="shared" si="387"/>
        <v>4.7034850919702116</v>
      </c>
      <c r="AP524" s="2">
        <f t="shared" si="388"/>
        <v>-465.07761691080339</v>
      </c>
      <c r="AQ524" s="2">
        <f t="shared" si="389"/>
        <v>5754.1732995277198</v>
      </c>
      <c r="AR524" s="1">
        <f t="shared" si="390"/>
        <v>-962.91837304960688</v>
      </c>
      <c r="AS524" s="2">
        <f t="shared" si="391"/>
        <v>5758.8767846196897</v>
      </c>
      <c r="AT524" s="2">
        <f t="shared" si="392"/>
        <v>-1427.9959899604103</v>
      </c>
      <c r="AU524" s="2">
        <f t="shared" si="393"/>
        <v>5933.2819221552782</v>
      </c>
    </row>
    <row r="525" spans="4:47" x14ac:dyDescent="0.2">
      <c r="D525" s="11">
        <f t="shared" si="377"/>
        <v>261</v>
      </c>
      <c r="E525" s="12">
        <f t="shared" si="378"/>
        <v>4.5553093477052</v>
      </c>
      <c r="F525" s="13">
        <f t="shared" si="355"/>
        <v>-1625119.4400704401</v>
      </c>
      <c r="G525" s="13">
        <f t="shared" si="356"/>
        <v>-5335479.4400704401</v>
      </c>
      <c r="H525" s="13">
        <f t="shared" si="357"/>
        <v>-5335.4794400704404</v>
      </c>
      <c r="I525" s="13">
        <f t="shared" si="358"/>
        <v>-9593920.5732542761</v>
      </c>
      <c r="J525" s="12">
        <f t="shared" si="379"/>
        <v>-9593.920573254276</v>
      </c>
      <c r="K525" s="13">
        <f t="shared" si="359"/>
        <v>10977734.412041768</v>
      </c>
      <c r="L525" s="13">
        <f t="shared" si="360"/>
        <v>5852.1936109783055</v>
      </c>
      <c r="M525" s="12">
        <f t="shared" si="361"/>
        <v>5780.1433964686294</v>
      </c>
      <c r="N525" s="13">
        <f t="shared" si="362"/>
        <v>-915.4847768452488</v>
      </c>
      <c r="O525" s="12">
        <f t="shared" si="363"/>
        <v>109.9590804423938</v>
      </c>
      <c r="P525" s="13">
        <f t="shared" si="364"/>
        <v>5780143.3964686291</v>
      </c>
      <c r="Q525" s="13">
        <f t="shared" si="365"/>
        <v>-915484.77684524877</v>
      </c>
      <c r="R525" s="13">
        <f t="shared" si="380"/>
        <v>5852193.6109783053</v>
      </c>
      <c r="S525" s="1">
        <f t="shared" si="366"/>
        <v>-1529269.7844609232</v>
      </c>
      <c r="T525" s="1">
        <f t="shared" si="394"/>
        <v>-10158887.402672021</v>
      </c>
      <c r="U525" s="3">
        <f t="shared" si="367"/>
        <v>10273347.036571549</v>
      </c>
      <c r="V525" s="14">
        <f t="shared" si="354"/>
        <v>60338786852295.523</v>
      </c>
      <c r="W525" s="14">
        <f t="shared" si="368"/>
        <v>17124085030.187647</v>
      </c>
      <c r="X525" s="14">
        <f t="shared" si="369"/>
        <v>-36307528505</v>
      </c>
      <c r="Y525" s="14">
        <f t="shared" si="381"/>
        <v>-19183443474.812355</v>
      </c>
      <c r="Z525" s="12">
        <f t="shared" si="370"/>
        <v>90.524496989362802</v>
      </c>
      <c r="AA525" s="13">
        <f t="shared" si="382"/>
        <v>465569898.63894981</v>
      </c>
      <c r="AB525" s="12">
        <f t="shared" si="371"/>
        <v>15</v>
      </c>
      <c r="AC525" s="14">
        <f t="shared" si="372"/>
        <v>31037993</v>
      </c>
      <c r="AD525" s="2">
        <f t="shared" si="383"/>
        <v>0.58052539572142747</v>
      </c>
      <c r="AE525" s="3">
        <f t="shared" si="384"/>
        <v>1.0132079546781912E-2</v>
      </c>
      <c r="AF525" s="3">
        <f t="shared" si="385"/>
        <v>6377812.6159490058</v>
      </c>
      <c r="AG525" s="2">
        <f t="shared" si="386"/>
        <v>64622.716142978912</v>
      </c>
      <c r="AH525" s="2">
        <f t="shared" si="373"/>
        <v>-4.7123637559975622</v>
      </c>
      <c r="AI525" s="2">
        <f t="shared" si="374"/>
        <v>465.07752703315339</v>
      </c>
      <c r="AJ525" s="1">
        <f t="shared" si="375"/>
        <v>-11713292.056019446</v>
      </c>
      <c r="AK525" s="1">
        <f t="shared" si="376"/>
        <v>-9658543.2893972546</v>
      </c>
      <c r="AL525" s="1">
        <f t="shared" si="395"/>
        <v>15181853.288145324</v>
      </c>
      <c r="AM525" s="1">
        <f t="shared" si="352"/>
        <v>-12013619.440070439</v>
      </c>
      <c r="AN525" s="1">
        <f t="shared" si="353"/>
        <v>-9593920.5732542761</v>
      </c>
      <c r="AO525" s="2">
        <f t="shared" si="387"/>
        <v>4.7123637559975622</v>
      </c>
      <c r="AP525" s="2">
        <f t="shared" si="388"/>
        <v>-465.07752703315339</v>
      </c>
      <c r="AQ525" s="2">
        <f t="shared" si="389"/>
        <v>5780.1433964686294</v>
      </c>
      <c r="AR525" s="1">
        <f t="shared" si="390"/>
        <v>-915.4847768452488</v>
      </c>
      <c r="AS525" s="2">
        <f t="shared" si="391"/>
        <v>5784.8557602246274</v>
      </c>
      <c r="AT525" s="2">
        <f t="shared" si="392"/>
        <v>-1380.5623038784022</v>
      </c>
      <c r="AU525" s="2">
        <f t="shared" si="393"/>
        <v>5947.3110261271931</v>
      </c>
    </row>
    <row r="526" spans="4:47" x14ac:dyDescent="0.2">
      <c r="D526" s="11">
        <f t="shared" si="377"/>
        <v>261.5</v>
      </c>
      <c r="E526" s="12">
        <f t="shared" si="378"/>
        <v>4.564035993965172</v>
      </c>
      <c r="F526" s="13">
        <f t="shared" si="355"/>
        <v>-1535518.0675199584</v>
      </c>
      <c r="G526" s="13">
        <f t="shared" si="356"/>
        <v>-5245878.0675199581</v>
      </c>
      <c r="H526" s="13">
        <f t="shared" si="357"/>
        <v>-5245.8780675199587</v>
      </c>
      <c r="I526" s="13">
        <f t="shared" si="358"/>
        <v>-9606815.4789246134</v>
      </c>
      <c r="J526" s="12">
        <f t="shared" si="379"/>
        <v>-9606.8154789246128</v>
      </c>
      <c r="K526" s="13">
        <f t="shared" si="359"/>
        <v>10945781.851717696</v>
      </c>
      <c r="L526" s="13">
        <f t="shared" si="360"/>
        <v>5870.2764420727672</v>
      </c>
      <c r="M526" s="12">
        <f t="shared" si="361"/>
        <v>5805.7965235297188</v>
      </c>
      <c r="N526" s="13">
        <f t="shared" si="362"/>
        <v>-867.68210407080005</v>
      </c>
      <c r="O526" s="12">
        <f t="shared" si="363"/>
        <v>110.62082630040912</v>
      </c>
      <c r="P526" s="13">
        <f t="shared" si="364"/>
        <v>5805796.5235297186</v>
      </c>
      <c r="Q526" s="13">
        <f t="shared" si="365"/>
        <v>-867682.10407080001</v>
      </c>
      <c r="R526" s="13">
        <f t="shared" si="380"/>
        <v>5870276.4420727659</v>
      </c>
      <c r="S526" s="1">
        <f t="shared" si="366"/>
        <v>-1441712.999813888</v>
      </c>
      <c r="T526" s="1">
        <f t="shared" si="394"/>
        <v>-10140133.614993557</v>
      </c>
      <c r="U526" s="3">
        <f t="shared" si="367"/>
        <v>10242111.408481879</v>
      </c>
      <c r="V526" s="14">
        <f t="shared" si="354"/>
        <v>60326970429056.586</v>
      </c>
      <c r="W526" s="14">
        <f t="shared" si="368"/>
        <v>17230072753.17725</v>
      </c>
      <c r="X526" s="14">
        <f t="shared" si="369"/>
        <v>-36413516228</v>
      </c>
      <c r="Y526" s="14">
        <f t="shared" si="381"/>
        <v>-19183443474.82275</v>
      </c>
      <c r="Z526" s="12">
        <f t="shared" si="370"/>
        <v>90.539057445115162</v>
      </c>
      <c r="AA526" s="13">
        <f t="shared" si="382"/>
        <v>464214477.79481125</v>
      </c>
      <c r="AB526" s="12">
        <f t="shared" si="371"/>
        <v>15</v>
      </c>
      <c r="AC526" s="14">
        <f t="shared" si="372"/>
        <v>30947631</v>
      </c>
      <c r="AD526" s="2">
        <f t="shared" si="383"/>
        <v>0.58161921319860643</v>
      </c>
      <c r="AE526" s="3">
        <f t="shared" si="384"/>
        <v>1.0151170263174542E-2</v>
      </c>
      <c r="AF526" s="3">
        <f t="shared" si="385"/>
        <v>6377811.3810928455</v>
      </c>
      <c r="AG526" s="2">
        <f t="shared" si="386"/>
        <v>64744.473143051895</v>
      </c>
      <c r="AH526" s="2">
        <f t="shared" si="373"/>
        <v>-4.721242418307467</v>
      </c>
      <c r="AI526" s="2">
        <f t="shared" si="374"/>
        <v>465.07743698600336</v>
      </c>
      <c r="AJ526" s="1">
        <f t="shared" si="375"/>
        <v>-11623689.448612804</v>
      </c>
      <c r="AK526" s="1">
        <f t="shared" si="376"/>
        <v>-9671559.9520676658</v>
      </c>
      <c r="AL526" s="1">
        <f t="shared" si="395"/>
        <v>15121151.685775517</v>
      </c>
      <c r="AM526" s="1">
        <f t="shared" si="352"/>
        <v>-11924018.067519959</v>
      </c>
      <c r="AN526" s="1">
        <f t="shared" si="353"/>
        <v>-9606815.4789246134</v>
      </c>
      <c r="AO526" s="2">
        <f t="shared" si="387"/>
        <v>4.721242418307467</v>
      </c>
      <c r="AP526" s="2">
        <f t="shared" si="388"/>
        <v>-465.07743698600336</v>
      </c>
      <c r="AQ526" s="2">
        <f t="shared" si="389"/>
        <v>5805.7965235297188</v>
      </c>
      <c r="AR526" s="1">
        <f t="shared" si="390"/>
        <v>-867.68210407080005</v>
      </c>
      <c r="AS526" s="2">
        <f t="shared" si="391"/>
        <v>5810.517765948026</v>
      </c>
      <c r="AT526" s="2">
        <f t="shared" si="392"/>
        <v>-1332.7595410568033</v>
      </c>
      <c r="AU526" s="2">
        <f t="shared" si="393"/>
        <v>5961.4062688828362</v>
      </c>
    </row>
    <row r="527" spans="4:47" x14ac:dyDescent="0.2">
      <c r="D527" s="11">
        <f t="shared" si="377"/>
        <v>262</v>
      </c>
      <c r="E527" s="12">
        <f t="shared" si="378"/>
        <v>4.5727626402251431</v>
      </c>
      <c r="F527" s="13">
        <f t="shared" si="355"/>
        <v>-1445799.7593236438</v>
      </c>
      <c r="G527" s="13">
        <f t="shared" si="356"/>
        <v>-5156159.7593236435</v>
      </c>
      <c r="H527" s="13">
        <f t="shared" si="357"/>
        <v>-5156.1597593236438</v>
      </c>
      <c r="I527" s="13">
        <f t="shared" si="358"/>
        <v>-9618978.7884019297</v>
      </c>
      <c r="J527" s="12">
        <f t="shared" si="379"/>
        <v>-9618.9787884019297</v>
      </c>
      <c r="K527" s="13">
        <f t="shared" si="359"/>
        <v>10913786.528762357</v>
      </c>
      <c r="L527" s="13">
        <f t="shared" si="360"/>
        <v>5888.4334374051259</v>
      </c>
      <c r="M527" s="12">
        <f t="shared" si="361"/>
        <v>5831.1276079724603</v>
      </c>
      <c r="N527" s="13">
        <f t="shared" si="362"/>
        <v>-819.51154128061057</v>
      </c>
      <c r="O527" s="12">
        <f t="shared" si="363"/>
        <v>111.28828467227011</v>
      </c>
      <c r="P527" s="13">
        <f t="shared" si="364"/>
        <v>5831127.6079724599</v>
      </c>
      <c r="Q527" s="13">
        <f t="shared" si="365"/>
        <v>-819511.5412806106</v>
      </c>
      <c r="R527" s="13">
        <f t="shared" si="380"/>
        <v>5888433.4374051252</v>
      </c>
      <c r="S527" s="1">
        <f t="shared" si="366"/>
        <v>-1354599.4787641731</v>
      </c>
      <c r="T527" s="1">
        <f t="shared" si="394"/>
        <v>-10120689.723008621</v>
      </c>
      <c r="U527" s="3">
        <f t="shared" si="367"/>
        <v>10210940.22200113</v>
      </c>
      <c r="V527" s="14">
        <f t="shared" si="354"/>
        <v>60315025205004.359</v>
      </c>
      <c r="W527" s="14">
        <f t="shared" si="368"/>
        <v>17336824173.37537</v>
      </c>
      <c r="X527" s="14">
        <f t="shared" si="369"/>
        <v>-36520267649</v>
      </c>
      <c r="Y527" s="14">
        <f t="shared" si="381"/>
        <v>-19183443475.62463</v>
      </c>
      <c r="Z527" s="12">
        <f t="shared" si="370"/>
        <v>90.552782366492096</v>
      </c>
      <c r="AA527" s="13">
        <f t="shared" si="382"/>
        <v>462857235.16939753</v>
      </c>
      <c r="AB527" s="12">
        <f t="shared" si="371"/>
        <v>15</v>
      </c>
      <c r="AC527" s="14">
        <f t="shared" si="372"/>
        <v>30857149</v>
      </c>
      <c r="AD527" s="2">
        <f t="shared" si="383"/>
        <v>0.58271303067578539</v>
      </c>
      <c r="AE527" s="3">
        <f t="shared" si="384"/>
        <v>1.0170260979567173E-2</v>
      </c>
      <c r="AF527" s="3">
        <f t="shared" si="385"/>
        <v>6377810.1439122567</v>
      </c>
      <c r="AG527" s="2">
        <f t="shared" si="386"/>
        <v>64866.230119528387</v>
      </c>
      <c r="AH527" s="2">
        <f t="shared" si="373"/>
        <v>-4.7301210788966888</v>
      </c>
      <c r="AI527" s="2">
        <f t="shared" si="374"/>
        <v>465.07734676935337</v>
      </c>
      <c r="AJ527" s="1">
        <f t="shared" si="375"/>
        <v>-11533969.903235901</v>
      </c>
      <c r="AK527" s="1">
        <f t="shared" si="376"/>
        <v>-9683845.0185214579</v>
      </c>
      <c r="AL527" s="1">
        <f t="shared" si="395"/>
        <v>15060189.775414333</v>
      </c>
      <c r="AM527" s="1">
        <f t="shared" ref="AM527:AM590" si="396" xml:space="preserve"> F527 - $B$4</f>
        <v>-11834299.759323644</v>
      </c>
      <c r="AN527" s="1">
        <f t="shared" ref="AN527:AN590" si="397" xml:space="preserve"> I527 - 0</f>
        <v>-9618978.7884019297</v>
      </c>
      <c r="AO527" s="2">
        <f t="shared" si="387"/>
        <v>4.7301210788966888</v>
      </c>
      <c r="AP527" s="2">
        <f t="shared" si="388"/>
        <v>-465.07734676935337</v>
      </c>
      <c r="AQ527" s="2">
        <f t="shared" si="389"/>
        <v>5831.1276079724603</v>
      </c>
      <c r="AR527" s="1">
        <f t="shared" si="390"/>
        <v>-819.51154128061057</v>
      </c>
      <c r="AS527" s="2">
        <f t="shared" si="391"/>
        <v>5835.8577290513567</v>
      </c>
      <c r="AT527" s="2">
        <f t="shared" si="392"/>
        <v>-1284.588888049964</v>
      </c>
      <c r="AU527" s="2">
        <f t="shared" si="393"/>
        <v>5975.567257175665</v>
      </c>
    </row>
    <row r="528" spans="4:47" x14ac:dyDescent="0.2">
      <c r="D528" s="11">
        <f t="shared" si="377"/>
        <v>262.5</v>
      </c>
      <c r="E528" s="12">
        <f t="shared" si="378"/>
        <v>4.5814892864851151</v>
      </c>
      <c r="F528" s="13">
        <f t="shared" si="355"/>
        <v>-1355971.3478780063</v>
      </c>
      <c r="G528" s="13">
        <f t="shared" si="356"/>
        <v>-5066331.3478780063</v>
      </c>
      <c r="H528" s="13">
        <f t="shared" si="357"/>
        <v>-5066.3313478780065</v>
      </c>
      <c r="I528" s="13">
        <f t="shared" si="358"/>
        <v>-9630409.5754031204</v>
      </c>
      <c r="J528" s="12">
        <f t="shared" si="379"/>
        <v>-9630.4095754031205</v>
      </c>
      <c r="K528" s="13">
        <f t="shared" si="359"/>
        <v>10881750.866313173</v>
      </c>
      <c r="L528" s="13">
        <f t="shared" si="360"/>
        <v>5906.6638857312701</v>
      </c>
      <c r="M528" s="12">
        <f t="shared" si="361"/>
        <v>5856.1315573705315</v>
      </c>
      <c r="N528" s="13">
        <f t="shared" si="362"/>
        <v>-770.97434572819645</v>
      </c>
      <c r="O528" s="12">
        <f t="shared" si="363"/>
        <v>111.96147540270459</v>
      </c>
      <c r="P528" s="13">
        <f t="shared" si="364"/>
        <v>5856131.5573705314</v>
      </c>
      <c r="Q528" s="13">
        <f t="shared" si="365"/>
        <v>-770974.34572819644</v>
      </c>
      <c r="R528" s="13">
        <f t="shared" si="380"/>
        <v>5906663.8857312696</v>
      </c>
      <c r="S528" s="1">
        <f t="shared" si="366"/>
        <v>-1267932.5971698854</v>
      </c>
      <c r="T528" s="1">
        <f t="shared" si="394"/>
        <v>-10100564.012930473</v>
      </c>
      <c r="U528" s="3">
        <f t="shared" si="367"/>
        <v>10179835.286008909</v>
      </c>
      <c r="V528" s="14">
        <f t="shared" si="354"/>
        <v>60302956921094.055</v>
      </c>
      <c r="W528" s="14">
        <f t="shared" si="368"/>
        <v>17444339129.501011</v>
      </c>
      <c r="X528" s="14">
        <f t="shared" si="369"/>
        <v>-36627782605</v>
      </c>
      <c r="Y528" s="14">
        <f t="shared" si="381"/>
        <v>-19183443475.498989</v>
      </c>
      <c r="Z528" s="12">
        <f t="shared" si="370"/>
        <v>90.565667953501347</v>
      </c>
      <c r="AA528" s="13">
        <f t="shared" si="382"/>
        <v>461498274.12218249</v>
      </c>
      <c r="AB528" s="12">
        <f t="shared" si="371"/>
        <v>15</v>
      </c>
      <c r="AC528" s="14">
        <f t="shared" si="372"/>
        <v>30766551</v>
      </c>
      <c r="AD528" s="2">
        <f t="shared" si="383"/>
        <v>0.58380684815296435</v>
      </c>
      <c r="AE528" s="3">
        <f t="shared" si="384"/>
        <v>1.0189351695959805E-2</v>
      </c>
      <c r="AF528" s="3">
        <f t="shared" si="385"/>
        <v>6377808.9044072405</v>
      </c>
      <c r="AG528" s="2">
        <f t="shared" si="386"/>
        <v>64987.987072364049</v>
      </c>
      <c r="AH528" s="2">
        <f t="shared" si="373"/>
        <v>-4.7389997377620956</v>
      </c>
      <c r="AI528" s="2">
        <f t="shared" si="374"/>
        <v>465.07725638320335</v>
      </c>
      <c r="AJ528" s="1">
        <f t="shared" si="375"/>
        <v>-11444140.252285246</v>
      </c>
      <c r="AK528" s="1">
        <f t="shared" si="376"/>
        <v>-9695397.5624754839</v>
      </c>
      <c r="AL528" s="1">
        <f t="shared" si="395"/>
        <v>14998969.298202824</v>
      </c>
      <c r="AM528" s="1">
        <f t="shared" si="396"/>
        <v>-11744471.347878005</v>
      </c>
      <c r="AN528" s="1">
        <f t="shared" si="397"/>
        <v>-9630409.5754031204</v>
      </c>
      <c r="AO528" s="2">
        <f t="shared" si="387"/>
        <v>4.7389997377620956</v>
      </c>
      <c r="AP528" s="2">
        <f t="shared" si="388"/>
        <v>-465.07725638320335</v>
      </c>
      <c r="AQ528" s="2">
        <f t="shared" si="389"/>
        <v>5856.1315573705315</v>
      </c>
      <c r="AR528" s="1">
        <f t="shared" si="390"/>
        <v>-770.97434572819645</v>
      </c>
      <c r="AS528" s="2">
        <f t="shared" si="391"/>
        <v>5860.8705571082937</v>
      </c>
      <c r="AT528" s="2">
        <f t="shared" si="392"/>
        <v>-1236.0516021113999</v>
      </c>
      <c r="AU528" s="2">
        <f t="shared" si="393"/>
        <v>5989.7935899545855</v>
      </c>
    </row>
    <row r="529" spans="4:47" x14ac:dyDescent="0.2">
      <c r="D529" s="11">
        <f t="shared" si="377"/>
        <v>263</v>
      </c>
      <c r="E529" s="12">
        <f t="shared" si="378"/>
        <v>4.5902159327450871</v>
      </c>
      <c r="F529" s="13">
        <f t="shared" si="355"/>
        <v>-1266039.6739643714</v>
      </c>
      <c r="G529" s="13">
        <f t="shared" si="356"/>
        <v>-4976399.6739643719</v>
      </c>
      <c r="H529" s="13">
        <f t="shared" si="357"/>
        <v>-4976.3996739643717</v>
      </c>
      <c r="I529" s="13">
        <f t="shared" si="358"/>
        <v>-9641106.9694294985</v>
      </c>
      <c r="J529" s="12">
        <f t="shared" si="379"/>
        <v>-9641.1069694294983</v>
      </c>
      <c r="K529" s="13">
        <f t="shared" si="359"/>
        <v>10849677.290639328</v>
      </c>
      <c r="L529" s="13">
        <f t="shared" si="360"/>
        <v>5924.967066421802</v>
      </c>
      <c r="M529" s="12">
        <f t="shared" si="361"/>
        <v>5880.8032603785332</v>
      </c>
      <c r="N529" s="13">
        <f t="shared" si="362"/>
        <v>-722.07184608194564</v>
      </c>
      <c r="O529" s="12">
        <f t="shared" si="363"/>
        <v>112.64041788877076</v>
      </c>
      <c r="P529" s="13">
        <f t="shared" si="364"/>
        <v>5880803.260378533</v>
      </c>
      <c r="Q529" s="13">
        <f t="shared" si="365"/>
        <v>-722071.84608194558</v>
      </c>
      <c r="R529" s="13">
        <f t="shared" si="380"/>
        <v>5924967.0664218022</v>
      </c>
      <c r="S529" s="1">
        <f t="shared" si="366"/>
        <v>-1181715.6017537601</v>
      </c>
      <c r="T529" s="1">
        <f t="shared" si="394"/>
        <v>-10079764.722730001</v>
      </c>
      <c r="U529" s="3">
        <f t="shared" si="367"/>
        <v>10148798.383504348</v>
      </c>
      <c r="V529" s="14">
        <f t="shared" si="354"/>
        <v>60290771398900.242</v>
      </c>
      <c r="W529" s="14">
        <f t="shared" si="368"/>
        <v>17552617369.091488</v>
      </c>
      <c r="X529" s="14">
        <f t="shared" si="369"/>
        <v>-36736060844</v>
      </c>
      <c r="Y529" s="14">
        <f t="shared" si="381"/>
        <v>-19183443474.908512</v>
      </c>
      <c r="Z529" s="12">
        <f t="shared" si="370"/>
        <v>90.577710640081634</v>
      </c>
      <c r="AA529" s="13">
        <f t="shared" si="382"/>
        <v>460137698.14316911</v>
      </c>
      <c r="AB529" s="12">
        <f t="shared" si="371"/>
        <v>15</v>
      </c>
      <c r="AC529" s="14">
        <f t="shared" si="372"/>
        <v>30675846</v>
      </c>
      <c r="AD529" s="2">
        <f t="shared" si="383"/>
        <v>0.58490066563014331</v>
      </c>
      <c r="AE529" s="3">
        <f t="shared" si="384"/>
        <v>1.0208442412352435E-2</v>
      </c>
      <c r="AF529" s="3">
        <f t="shared" si="385"/>
        <v>6377807.6625777967</v>
      </c>
      <c r="AG529" s="2">
        <f t="shared" si="386"/>
        <v>65109.744001514475</v>
      </c>
      <c r="AH529" s="2">
        <f t="shared" si="373"/>
        <v>-4.7478783949002441</v>
      </c>
      <c r="AI529" s="2">
        <f t="shared" si="374"/>
        <v>465.07716582755342</v>
      </c>
      <c r="AJ529" s="1">
        <f t="shared" si="375"/>
        <v>-11354207.336542169</v>
      </c>
      <c r="AK529" s="1">
        <f t="shared" si="376"/>
        <v>-9706216.7134310137</v>
      </c>
      <c r="AL529" s="1">
        <f t="shared" si="395"/>
        <v>14937491.99595687</v>
      </c>
      <c r="AM529" s="1">
        <f t="shared" si="396"/>
        <v>-11654539.673964372</v>
      </c>
      <c r="AN529" s="1">
        <f t="shared" si="397"/>
        <v>-9641106.9694294985</v>
      </c>
      <c r="AO529" s="2">
        <f t="shared" si="387"/>
        <v>4.7478783949002441</v>
      </c>
      <c r="AP529" s="2">
        <f t="shared" si="388"/>
        <v>-465.07716582755342</v>
      </c>
      <c r="AQ529" s="2">
        <f t="shared" si="389"/>
        <v>5880.8032603785332</v>
      </c>
      <c r="AR529" s="1">
        <f t="shared" si="390"/>
        <v>-722.07184608194564</v>
      </c>
      <c r="AS529" s="2">
        <f t="shared" si="391"/>
        <v>5885.5511387734332</v>
      </c>
      <c r="AT529" s="2">
        <f t="shared" si="392"/>
        <v>-1187.149011909499</v>
      </c>
      <c r="AU529" s="2">
        <f t="shared" si="393"/>
        <v>6004.0848581274204</v>
      </c>
    </row>
    <row r="530" spans="4:47" x14ac:dyDescent="0.2">
      <c r="D530" s="11">
        <f t="shared" si="377"/>
        <v>263.5</v>
      </c>
      <c r="E530" s="12">
        <f t="shared" si="378"/>
        <v>4.5989425790050582</v>
      </c>
      <c r="F530" s="13">
        <f t="shared" si="355"/>
        <v>-1176011.5862279013</v>
      </c>
      <c r="G530" s="13">
        <f t="shared" si="356"/>
        <v>-4886371.5862279013</v>
      </c>
      <c r="H530" s="13">
        <f t="shared" si="357"/>
        <v>-4886.3715862279014</v>
      </c>
      <c r="I530" s="13">
        <f t="shared" si="358"/>
        <v>-9651070.1558330897</v>
      </c>
      <c r="J530" s="12">
        <f t="shared" si="379"/>
        <v>-9651.0701558330893</v>
      </c>
      <c r="K530" s="13">
        <f t="shared" si="359"/>
        <v>10817568.2309615</v>
      </c>
      <c r="L530" s="13">
        <f t="shared" si="360"/>
        <v>5943.3422492549444</v>
      </c>
      <c r="M530" s="12">
        <f t="shared" si="361"/>
        <v>5905.1375875132981</v>
      </c>
      <c r="N530" s="13">
        <f t="shared" si="362"/>
        <v>-672.80544313823998</v>
      </c>
      <c r="O530" s="12">
        <f t="shared" si="363"/>
        <v>113.32513105801699</v>
      </c>
      <c r="P530" s="13">
        <f t="shared" si="364"/>
        <v>5905137.5875132978</v>
      </c>
      <c r="Q530" s="13">
        <f t="shared" si="365"/>
        <v>-672805.44313824002</v>
      </c>
      <c r="R530" s="13">
        <f t="shared" si="380"/>
        <v>5943342.2492549438</v>
      </c>
      <c r="S530" s="1">
        <f t="shared" si="366"/>
        <v>-1095951.6125059538</v>
      </c>
      <c r="T530" s="1">
        <f t="shared" si="394"/>
        <v>-10058300.040806226</v>
      </c>
      <c r="U530" s="3">
        <f t="shared" si="367"/>
        <v>10117831.271959269</v>
      </c>
      <c r="V530" s="14">
        <f t="shared" si="354"/>
        <v>60278474537347.969</v>
      </c>
      <c r="W530" s="14">
        <f t="shared" si="368"/>
        <v>17661658545.889412</v>
      </c>
      <c r="X530" s="14">
        <f t="shared" si="369"/>
        <v>-36845102021</v>
      </c>
      <c r="Y530" s="14">
        <f t="shared" si="381"/>
        <v>-19183443475.110588</v>
      </c>
      <c r="Z530" s="12">
        <f t="shared" si="370"/>
        <v>90.588907094796127</v>
      </c>
      <c r="AA530" s="13">
        <f t="shared" si="382"/>
        <v>458775610.84548742</v>
      </c>
      <c r="AB530" s="12">
        <f t="shared" si="371"/>
        <v>15</v>
      </c>
      <c r="AC530" s="14">
        <f t="shared" si="372"/>
        <v>30585040</v>
      </c>
      <c r="AD530" s="2">
        <f t="shared" si="383"/>
        <v>0.58599448310732227</v>
      </c>
      <c r="AE530" s="3">
        <f t="shared" si="384"/>
        <v>1.0227533128745065E-2</v>
      </c>
      <c r="AF530" s="3">
        <f t="shared" si="385"/>
        <v>6377806.4184239265</v>
      </c>
      <c r="AG530" s="2">
        <f t="shared" si="386"/>
        <v>65231.500906935296</v>
      </c>
      <c r="AH530" s="2">
        <f t="shared" si="373"/>
        <v>-4.7567570503080034</v>
      </c>
      <c r="AI530" s="2">
        <f t="shared" si="374"/>
        <v>465.07707510240357</v>
      </c>
      <c r="AJ530" s="1">
        <f t="shared" si="375"/>
        <v>-11264178.004651828</v>
      </c>
      <c r="AK530" s="1">
        <f t="shared" si="376"/>
        <v>-9716301.6567400247</v>
      </c>
      <c r="AL530" s="1">
        <f t="shared" si="395"/>
        <v>14875759.611033347</v>
      </c>
      <c r="AM530" s="1">
        <f t="shared" si="396"/>
        <v>-11564511.586227901</v>
      </c>
      <c r="AN530" s="1">
        <f t="shared" si="397"/>
        <v>-9651070.1558330897</v>
      </c>
      <c r="AO530" s="2">
        <f t="shared" si="387"/>
        <v>4.7567570503080034</v>
      </c>
      <c r="AP530" s="2">
        <f t="shared" si="388"/>
        <v>-465.07707510240357</v>
      </c>
      <c r="AQ530" s="2">
        <f t="shared" si="389"/>
        <v>5905.1375875132981</v>
      </c>
      <c r="AR530" s="1">
        <f t="shared" si="390"/>
        <v>-672.80544313823998</v>
      </c>
      <c r="AS530" s="2">
        <f t="shared" si="391"/>
        <v>5909.894344563606</v>
      </c>
      <c r="AT530" s="2">
        <f t="shared" si="392"/>
        <v>-1137.8825182406435</v>
      </c>
      <c r="AU530" s="2">
        <f t="shared" si="393"/>
        <v>6018.4406443216303</v>
      </c>
    </row>
    <row r="531" spans="4:47" x14ac:dyDescent="0.2">
      <c r="D531" s="11">
        <f t="shared" si="377"/>
        <v>264</v>
      </c>
      <c r="E531" s="12">
        <f t="shared" si="378"/>
        <v>4.6076692252650302</v>
      </c>
      <c r="F531" s="13">
        <f t="shared" si="355"/>
        <v>-1085893.9406560168</v>
      </c>
      <c r="G531" s="13">
        <f t="shared" si="356"/>
        <v>-4796253.9406560166</v>
      </c>
      <c r="H531" s="13">
        <f t="shared" si="357"/>
        <v>-4796.2539406560163</v>
      </c>
      <c r="I531" s="13">
        <f t="shared" si="358"/>
        <v>-9660298.3758786768</v>
      </c>
      <c r="J531" s="12">
        <f t="shared" si="379"/>
        <v>-9660.2983758786777</v>
      </c>
      <c r="K531" s="13">
        <f t="shared" si="359"/>
        <v>10785426.119271439</v>
      </c>
      <c r="L531" s="13">
        <f t="shared" si="360"/>
        <v>5961.7886942070718</v>
      </c>
      <c r="M531" s="12">
        <f t="shared" si="361"/>
        <v>5929.1293919479604</v>
      </c>
      <c r="N531" s="13">
        <f t="shared" si="362"/>
        <v>-623.17661053193456</v>
      </c>
      <c r="O531" s="12">
        <f t="shared" si="363"/>
        <v>114.01563334614161</v>
      </c>
      <c r="P531" s="13">
        <f t="shared" si="364"/>
        <v>5929129.3919479605</v>
      </c>
      <c r="Q531" s="13">
        <f t="shared" si="365"/>
        <v>-623176.61053193454</v>
      </c>
      <c r="R531" s="13">
        <f t="shared" si="380"/>
        <v>5961788.6942070723</v>
      </c>
      <c r="S531" s="1">
        <f t="shared" si="366"/>
        <v>-1010643.6250744985</v>
      </c>
      <c r="T531" s="1">
        <f t="shared" si="394"/>
        <v>-10036178.104719404</v>
      </c>
      <c r="U531" s="3">
        <f t="shared" si="367"/>
        <v>10086935.68367286</v>
      </c>
      <c r="V531" s="14">
        <f t="shared" si="354"/>
        <v>60266072309397.859</v>
      </c>
      <c r="W531" s="14">
        <f t="shared" si="368"/>
        <v>17771462217.187634</v>
      </c>
      <c r="X531" s="14">
        <f t="shared" si="369"/>
        <v>-36954905692</v>
      </c>
      <c r="Y531" s="14">
        <f t="shared" si="381"/>
        <v>-19183443474.812366</v>
      </c>
      <c r="Z531" s="12">
        <f t="shared" si="370"/>
        <v>90.599254221398951</v>
      </c>
      <c r="AA531" s="13">
        <f t="shared" si="382"/>
        <v>457412115.95748788</v>
      </c>
      <c r="AB531" s="12">
        <f t="shared" si="371"/>
        <v>15</v>
      </c>
      <c r="AC531" s="14">
        <f t="shared" si="372"/>
        <v>30494141</v>
      </c>
      <c r="AD531" s="2">
        <f t="shared" si="383"/>
        <v>0.58708830058450123</v>
      </c>
      <c r="AE531" s="3">
        <f t="shared" si="384"/>
        <v>1.0246623845137696E-2</v>
      </c>
      <c r="AF531" s="3">
        <f t="shared" si="385"/>
        <v>6377805.1719456296</v>
      </c>
      <c r="AG531" s="2">
        <f t="shared" si="386"/>
        <v>65353.257788582145</v>
      </c>
      <c r="AH531" s="2">
        <f t="shared" si="373"/>
        <v>-4.7656357039821362</v>
      </c>
      <c r="AI531" s="2">
        <f t="shared" si="374"/>
        <v>465.07698420775387</v>
      </c>
      <c r="AJ531" s="1">
        <f t="shared" si="375"/>
        <v>-11174059.112601645</v>
      </c>
      <c r="AK531" s="1">
        <f t="shared" si="376"/>
        <v>-9725651.6336672585</v>
      </c>
      <c r="AL531" s="1">
        <f t="shared" si="395"/>
        <v>14813773.886196943</v>
      </c>
      <c r="AM531" s="1">
        <f t="shared" si="396"/>
        <v>-11474393.940656018</v>
      </c>
      <c r="AN531" s="1">
        <f t="shared" si="397"/>
        <v>-9660298.3758786768</v>
      </c>
      <c r="AO531" s="2">
        <f t="shared" si="387"/>
        <v>4.7656357039821362</v>
      </c>
      <c r="AP531" s="2">
        <f t="shared" si="388"/>
        <v>-465.07698420775387</v>
      </c>
      <c r="AQ531" s="2">
        <f t="shared" si="389"/>
        <v>5929.1293919479604</v>
      </c>
      <c r="AR531" s="1">
        <f t="shared" si="390"/>
        <v>-623.17661053193456</v>
      </c>
      <c r="AS531" s="2">
        <f t="shared" si="391"/>
        <v>5933.8950276519427</v>
      </c>
      <c r="AT531" s="2">
        <f t="shared" si="392"/>
        <v>-1088.2535947396884</v>
      </c>
      <c r="AU531" s="2">
        <f t="shared" si="393"/>
        <v>6032.8605226423315</v>
      </c>
    </row>
    <row r="532" spans="4:47" x14ac:dyDescent="0.2">
      <c r="D532" s="11">
        <f t="shared" si="377"/>
        <v>264.5</v>
      </c>
      <c r="E532" s="12">
        <f t="shared" si="378"/>
        <v>4.6163958715250013</v>
      </c>
      <c r="F532" s="13">
        <f t="shared" si="355"/>
        <v>-995693.60005635128</v>
      </c>
      <c r="G532" s="13">
        <f t="shared" si="356"/>
        <v>-4706053.6000563512</v>
      </c>
      <c r="H532" s="13">
        <f t="shared" si="357"/>
        <v>-4706.0536000563516</v>
      </c>
      <c r="I532" s="13">
        <f t="shared" si="358"/>
        <v>-9668790.9268015753</v>
      </c>
      <c r="J532" s="12">
        <f t="shared" si="379"/>
        <v>-9668.7909268015756</v>
      </c>
      <c r="K532" s="13">
        <f t="shared" si="359"/>
        <v>10753253.390151458</v>
      </c>
      <c r="L532" s="13">
        <f t="shared" si="360"/>
        <v>5980.3056512409121</v>
      </c>
      <c r="M532" s="12">
        <f t="shared" si="361"/>
        <v>5952.7735103189589</v>
      </c>
      <c r="N532" s="13">
        <f t="shared" si="362"/>
        <v>-573.18689544413564</v>
      </c>
      <c r="O532" s="12">
        <f t="shared" si="363"/>
        <v>114.71194267414619</v>
      </c>
      <c r="P532" s="13">
        <f t="shared" si="364"/>
        <v>5952773.5103189591</v>
      </c>
      <c r="Q532" s="13">
        <f t="shared" si="365"/>
        <v>-573186.89544413565</v>
      </c>
      <c r="R532" s="13">
        <f t="shared" si="380"/>
        <v>5980305.6512409113</v>
      </c>
      <c r="S532" s="1">
        <f t="shared" si="366"/>
        <v>-925794.51314244349</v>
      </c>
      <c r="T532" s="1">
        <f t="shared" si="394"/>
        <v>-10013406.999985371</v>
      </c>
      <c r="U532" s="3">
        <f t="shared" si="367"/>
        <v>10056113.326127579</v>
      </c>
      <c r="V532" s="14">
        <f t="shared" si="354"/>
        <v>60253570758686.719</v>
      </c>
      <c r="W532" s="14">
        <f t="shared" si="368"/>
        <v>17882027841.131996</v>
      </c>
      <c r="X532" s="14">
        <f t="shared" si="369"/>
        <v>-37065471316</v>
      </c>
      <c r="Y532" s="14">
        <f t="shared" si="381"/>
        <v>-19183443474.868004</v>
      </c>
      <c r="Z532" s="12">
        <f t="shared" si="370"/>
        <v>90.608749159571147</v>
      </c>
      <c r="AA532" s="13">
        <f t="shared" si="382"/>
        <v>456047317.31441277</v>
      </c>
      <c r="AB532" s="12">
        <f t="shared" si="371"/>
        <v>15</v>
      </c>
      <c r="AC532" s="14">
        <f t="shared" si="372"/>
        <v>30403154</v>
      </c>
      <c r="AD532" s="2">
        <f t="shared" si="383"/>
        <v>0.58818211806168019</v>
      </c>
      <c r="AE532" s="3">
        <f t="shared" si="384"/>
        <v>1.0265714561530328E-2</v>
      </c>
      <c r="AF532" s="3">
        <f t="shared" si="385"/>
        <v>6377803.9231429063</v>
      </c>
      <c r="AG532" s="2">
        <f t="shared" si="386"/>
        <v>65475.014646410651</v>
      </c>
      <c r="AH532" s="2">
        <f t="shared" si="373"/>
        <v>-4.7745143559194068</v>
      </c>
      <c r="AI532" s="2">
        <f t="shared" si="374"/>
        <v>465.07689314360425</v>
      </c>
      <c r="AJ532" s="1">
        <f t="shared" si="375"/>
        <v>-11083857.523199257</v>
      </c>
      <c r="AK532" s="1">
        <f t="shared" si="376"/>
        <v>-9734265.9414479863</v>
      </c>
      <c r="AL532" s="1">
        <f t="shared" si="395"/>
        <v>14751536.564487612</v>
      </c>
      <c r="AM532" s="1">
        <f t="shared" si="396"/>
        <v>-11384193.600056352</v>
      </c>
      <c r="AN532" s="1">
        <f t="shared" si="397"/>
        <v>-9668790.9268015753</v>
      </c>
      <c r="AO532" s="2">
        <f t="shared" si="387"/>
        <v>4.7745143559194068</v>
      </c>
      <c r="AP532" s="2">
        <f t="shared" si="388"/>
        <v>-465.07689314360425</v>
      </c>
      <c r="AQ532" s="2">
        <f t="shared" si="389"/>
        <v>5952.7735103189589</v>
      </c>
      <c r="AR532" s="1">
        <f t="shared" si="390"/>
        <v>-573.18689544413564</v>
      </c>
      <c r="AS532" s="2">
        <f t="shared" si="391"/>
        <v>5957.5480246748784</v>
      </c>
      <c r="AT532" s="2">
        <f t="shared" si="392"/>
        <v>-1038.2637885877398</v>
      </c>
      <c r="AU532" s="2">
        <f t="shared" si="393"/>
        <v>6047.3440584276423</v>
      </c>
    </row>
    <row r="533" spans="4:47" x14ac:dyDescent="0.2">
      <c r="D533" s="11">
        <f t="shared" si="377"/>
        <v>265</v>
      </c>
      <c r="E533" s="12">
        <f t="shared" si="378"/>
        <v>4.6251225177849733</v>
      </c>
      <c r="F533" s="13">
        <f t="shared" si="355"/>
        <v>-905417.43353404768</v>
      </c>
      <c r="G533" s="13">
        <f t="shared" si="356"/>
        <v>-4615777.4335340476</v>
      </c>
      <c r="H533" s="13">
        <f t="shared" si="357"/>
        <v>-4615.7774335340473</v>
      </c>
      <c r="I533" s="13">
        <f t="shared" si="358"/>
        <v>-9676547.1618611515</v>
      </c>
      <c r="J533" s="12">
        <f t="shared" si="379"/>
        <v>-9676.5471618611518</v>
      </c>
      <c r="K533" s="13">
        <f t="shared" si="359"/>
        <v>10721052.480593743</v>
      </c>
      <c r="L533" s="13">
        <f t="shared" si="360"/>
        <v>5998.8923600915023</v>
      </c>
      <c r="M533" s="12">
        <f t="shared" si="361"/>
        <v>5976.0647635462328</v>
      </c>
      <c r="N533" s="13">
        <f t="shared" si="362"/>
        <v>-522.83791930702705</v>
      </c>
      <c r="O533" s="12">
        <f t="shared" si="363"/>
        <v>115.4140764249793</v>
      </c>
      <c r="P533" s="13">
        <f t="shared" si="364"/>
        <v>5976064.7635462331</v>
      </c>
      <c r="Q533" s="13">
        <f t="shared" si="365"/>
        <v>-522837.91930702707</v>
      </c>
      <c r="R533" s="13">
        <f t="shared" si="380"/>
        <v>5998892.3600915028</v>
      </c>
      <c r="S533" s="1">
        <f t="shared" si="366"/>
        <v>-841407.03079047427</v>
      </c>
      <c r="T533" s="1">
        <f t="shared" si="394"/>
        <v>-9989994.758929735</v>
      </c>
      <c r="U533" s="3">
        <f t="shared" si="367"/>
        <v>10025365.882346001</v>
      </c>
      <c r="V533" s="14">
        <f t="shared" si="354"/>
        <v>60240975996125.008</v>
      </c>
      <c r="W533" s="14">
        <f t="shared" si="368"/>
        <v>17993354773.982098</v>
      </c>
      <c r="X533" s="14">
        <f t="shared" si="369"/>
        <v>-37176798249</v>
      </c>
      <c r="Y533" s="14">
        <f t="shared" si="381"/>
        <v>-19183443475.017902</v>
      </c>
      <c r="Z533" s="12">
        <f t="shared" si="370"/>
        <v>90.617389285339655</v>
      </c>
      <c r="AA533" s="13">
        <f t="shared" si="382"/>
        <v>454681318.85113931</v>
      </c>
      <c r="AB533" s="12">
        <f t="shared" si="371"/>
        <v>15</v>
      </c>
      <c r="AC533" s="14">
        <f t="shared" si="372"/>
        <v>30312087</v>
      </c>
      <c r="AD533" s="2">
        <f t="shared" si="383"/>
        <v>0.58927593553885915</v>
      </c>
      <c r="AE533" s="3">
        <f t="shared" si="384"/>
        <v>1.0284805277922958E-2</v>
      </c>
      <c r="AF533" s="3">
        <f t="shared" si="385"/>
        <v>6377802.6720157592</v>
      </c>
      <c r="AG533" s="2">
        <f t="shared" si="386"/>
        <v>65596.77148037641</v>
      </c>
      <c r="AH533" s="2">
        <f t="shared" si="373"/>
        <v>-4.7833930061165804</v>
      </c>
      <c r="AI533" s="2">
        <f t="shared" si="374"/>
        <v>465.0768019099549</v>
      </c>
      <c r="AJ533" s="1">
        <f t="shared" si="375"/>
        <v>-10993580.105549807</v>
      </c>
      <c r="AK533" s="1">
        <f t="shared" si="376"/>
        <v>-9742143.9333415274</v>
      </c>
      <c r="AL533" s="1">
        <f t="shared" si="395"/>
        <v>14689049.389088582</v>
      </c>
      <c r="AM533" s="1">
        <f t="shared" si="396"/>
        <v>-11293917.433534048</v>
      </c>
      <c r="AN533" s="1">
        <f t="shared" si="397"/>
        <v>-9676547.1618611515</v>
      </c>
      <c r="AO533" s="2">
        <f t="shared" si="387"/>
        <v>4.7833930061165804</v>
      </c>
      <c r="AP533" s="2">
        <f t="shared" si="388"/>
        <v>-465.0768019099549</v>
      </c>
      <c r="AQ533" s="2">
        <f t="shared" si="389"/>
        <v>5976.0647635462328</v>
      </c>
      <c r="AR533" s="1">
        <f t="shared" si="390"/>
        <v>-522.83791930702705</v>
      </c>
      <c r="AS533" s="2">
        <f t="shared" si="391"/>
        <v>5980.8481565523498</v>
      </c>
      <c r="AT533" s="2">
        <f t="shared" si="392"/>
        <v>-987.91472121698189</v>
      </c>
      <c r="AU533" s="2">
        <f t="shared" si="393"/>
        <v>6061.8908080014826</v>
      </c>
    </row>
    <row r="534" spans="4:47" x14ac:dyDescent="0.2">
      <c r="D534" s="11">
        <f t="shared" si="377"/>
        <v>265.5</v>
      </c>
      <c r="E534" s="12">
        <f t="shared" si="378"/>
        <v>4.6338491640449453</v>
      </c>
      <c r="F534" s="13">
        <f t="shared" si="355"/>
        <v>-815072.31596871442</v>
      </c>
      <c r="G534" s="13">
        <f t="shared" si="356"/>
        <v>-4525432.3159687147</v>
      </c>
      <c r="H534" s="13">
        <f t="shared" si="357"/>
        <v>-4525.4323159687146</v>
      </c>
      <c r="I534" s="13">
        <f t="shared" si="358"/>
        <v>-9683566.4903900754</v>
      </c>
      <c r="J534" s="12">
        <f t="shared" si="379"/>
        <v>-9683.5664903900761</v>
      </c>
      <c r="K534" s="13">
        <f t="shared" si="359"/>
        <v>10688825.82981964</v>
      </c>
      <c r="L534" s="13">
        <f t="shared" si="360"/>
        <v>6017.5480500499089</v>
      </c>
      <c r="M534" s="12">
        <f t="shared" si="361"/>
        <v>5998.9979576667383</v>
      </c>
      <c r="N534" s="13">
        <f t="shared" si="362"/>
        <v>-472.13137850577056</v>
      </c>
      <c r="O534" s="12">
        <f t="shared" si="363"/>
        <v>116.12205141966288</v>
      </c>
      <c r="P534" s="13">
        <f t="shared" si="364"/>
        <v>5998997.957666738</v>
      </c>
      <c r="Q534" s="13">
        <f t="shared" si="365"/>
        <v>-472131.37850577058</v>
      </c>
      <c r="R534" s="13">
        <f t="shared" si="380"/>
        <v>6017548.0500499085</v>
      </c>
      <c r="S534" s="1">
        <f t="shared" si="366"/>
        <v>-757483.81484431692</v>
      </c>
      <c r="T534" s="1">
        <f t="shared" si="394"/>
        <v>-9965949.3596006129</v>
      </c>
      <c r="U534" s="3">
        <f t="shared" si="367"/>
        <v>9994695.0112484656</v>
      </c>
      <c r="V534" s="14">
        <f t="shared" si="354"/>
        <v>60228294196453</v>
      </c>
      <c r="W534" s="14">
        <f t="shared" si="368"/>
        <v>18105442267.329731</v>
      </c>
      <c r="X534" s="14">
        <f t="shared" si="369"/>
        <v>-37288885743</v>
      </c>
      <c r="Y534" s="14">
        <f t="shared" si="381"/>
        <v>-19183443475.670269</v>
      </c>
      <c r="Z534" s="12">
        <f t="shared" si="370"/>
        <v>90.625172211683307</v>
      </c>
      <c r="AA534" s="13">
        <f t="shared" si="382"/>
        <v>453314224.59360147</v>
      </c>
      <c r="AB534" s="12">
        <f t="shared" si="371"/>
        <v>15</v>
      </c>
      <c r="AC534" s="14">
        <f t="shared" si="372"/>
        <v>30220948</v>
      </c>
      <c r="AD534" s="2">
        <f t="shared" si="383"/>
        <v>0.59036975301603811</v>
      </c>
      <c r="AE534" s="3">
        <f t="shared" si="384"/>
        <v>1.0303895994315589E-2</v>
      </c>
      <c r="AF534" s="3">
        <f t="shared" si="385"/>
        <v>6377801.4185641855</v>
      </c>
      <c r="AG534" s="2">
        <f t="shared" si="386"/>
        <v>65718.528290435075</v>
      </c>
      <c r="AH534" s="2">
        <f t="shared" si="373"/>
        <v>-4.7922716545704187</v>
      </c>
      <c r="AI534" s="2">
        <f t="shared" si="374"/>
        <v>465.07671050680574</v>
      </c>
      <c r="AJ534" s="1">
        <f t="shared" si="375"/>
        <v>-10903233.7345329</v>
      </c>
      <c r="AK534" s="1">
        <f t="shared" si="376"/>
        <v>-9749285.018680511</v>
      </c>
      <c r="AL534" s="1">
        <f t="shared" si="395"/>
        <v>14626314.103195122</v>
      </c>
      <c r="AM534" s="1">
        <f t="shared" si="396"/>
        <v>-11203572.315968715</v>
      </c>
      <c r="AN534" s="1">
        <f t="shared" si="397"/>
        <v>-9683566.4903900754</v>
      </c>
      <c r="AO534" s="2">
        <f t="shared" si="387"/>
        <v>4.7922716545704187</v>
      </c>
      <c r="AP534" s="2">
        <f t="shared" si="388"/>
        <v>-465.07671050680574</v>
      </c>
      <c r="AQ534" s="2">
        <f t="shared" si="389"/>
        <v>5998.9979576667383</v>
      </c>
      <c r="AR534" s="1">
        <f t="shared" si="390"/>
        <v>-472.13137850577056</v>
      </c>
      <c r="AS534" s="2">
        <f t="shared" si="391"/>
        <v>6003.7902293213092</v>
      </c>
      <c r="AT534" s="2">
        <f t="shared" si="392"/>
        <v>-937.20808901257624</v>
      </c>
      <c r="AU534" s="2">
        <f t="shared" si="393"/>
        <v>6076.5003184238067</v>
      </c>
    </row>
    <row r="535" spans="4:47" x14ac:dyDescent="0.2">
      <c r="D535" s="11">
        <f t="shared" si="377"/>
        <v>266</v>
      </c>
      <c r="E535" s="12">
        <f t="shared" si="378"/>
        <v>4.6425758103049164</v>
      </c>
      <c r="F535" s="13">
        <f t="shared" si="355"/>
        <v>-724665.12749084854</v>
      </c>
      <c r="G535" s="13">
        <f t="shared" si="356"/>
        <v>-4435025.1274908483</v>
      </c>
      <c r="H535" s="13">
        <f t="shared" si="357"/>
        <v>-4435.0251274908487</v>
      </c>
      <c r="I535" s="13">
        <f t="shared" si="358"/>
        <v>-9689848.3778393064</v>
      </c>
      <c r="J535" s="12">
        <f t="shared" si="379"/>
        <v>-9689.8483778393074</v>
      </c>
      <c r="K535" s="13">
        <f t="shared" si="359"/>
        <v>10656575.879098795</v>
      </c>
      <c r="L535" s="13">
        <f t="shared" si="360"/>
        <v>6036.2719397448036</v>
      </c>
      <c r="M535" s="12">
        <f t="shared" si="361"/>
        <v>6021.5678846815517</v>
      </c>
      <c r="N535" s="13">
        <f t="shared" si="362"/>
        <v>-421.06904507721003</v>
      </c>
      <c r="O535" s="12">
        <f t="shared" si="363"/>
        <v>116.8358838928982</v>
      </c>
      <c r="P535" s="13">
        <f t="shared" si="364"/>
        <v>6021567.8846815517</v>
      </c>
      <c r="Q535" s="13">
        <f t="shared" si="365"/>
        <v>-421069.04507721006</v>
      </c>
      <c r="R535" s="13">
        <f t="shared" si="380"/>
        <v>6036271.9397448031</v>
      </c>
      <c r="S535" s="1">
        <f t="shared" si="366"/>
        <v>-674027.38720581087</v>
      </c>
      <c r="T535" s="1">
        <f t="shared" si="394"/>
        <v>-9941278.7247385588</v>
      </c>
      <c r="U535" s="3">
        <f t="shared" si="367"/>
        <v>9964102.3480112348</v>
      </c>
      <c r="V535" s="14">
        <f t="shared" si="354"/>
        <v>60215531594756.797</v>
      </c>
      <c r="W535" s="14">
        <f t="shared" si="368"/>
        <v>18218289465.275246</v>
      </c>
      <c r="X535" s="14">
        <f t="shared" si="369"/>
        <v>-37401732941</v>
      </c>
      <c r="Y535" s="14">
        <f t="shared" si="381"/>
        <v>-19183443475.724754</v>
      </c>
      <c r="Z535" s="12">
        <f t="shared" si="370"/>
        <v>90.632095788987385</v>
      </c>
      <c r="AA535" s="13">
        <f t="shared" si="382"/>
        <v>451946138.65133727</v>
      </c>
      <c r="AB535" s="12">
        <f t="shared" si="371"/>
        <v>15</v>
      </c>
      <c r="AC535" s="14">
        <f t="shared" si="372"/>
        <v>30129742</v>
      </c>
      <c r="AD535" s="2">
        <f t="shared" si="383"/>
        <v>0.59146357049321707</v>
      </c>
      <c r="AE535" s="3">
        <f t="shared" si="384"/>
        <v>1.0322986710708219E-2</v>
      </c>
      <c r="AF535" s="3">
        <f t="shared" si="385"/>
        <v>6377800.1627881881</v>
      </c>
      <c r="AG535" s="2">
        <f t="shared" si="386"/>
        <v>65840.285076542277</v>
      </c>
      <c r="AH535" s="2">
        <f t="shared" si="373"/>
        <v>-4.8011503012776897</v>
      </c>
      <c r="AI535" s="2">
        <f t="shared" si="374"/>
        <v>465.07661893415684</v>
      </c>
      <c r="AJ535" s="1">
        <f t="shared" si="375"/>
        <v>-10812825.290279036</v>
      </c>
      <c r="AK535" s="1">
        <f t="shared" si="376"/>
        <v>-9755688.6629158482</v>
      </c>
      <c r="AL535" s="1">
        <f t="shared" si="395"/>
        <v>14563332.449883947</v>
      </c>
      <c r="AM535" s="1">
        <f t="shared" si="396"/>
        <v>-11113165.127490848</v>
      </c>
      <c r="AN535" s="1">
        <f t="shared" si="397"/>
        <v>-9689848.3778393064</v>
      </c>
      <c r="AO535" s="2">
        <f t="shared" si="387"/>
        <v>4.8011503012776897</v>
      </c>
      <c r="AP535" s="2">
        <f t="shared" si="388"/>
        <v>-465.07661893415684</v>
      </c>
      <c r="AQ535" s="2">
        <f t="shared" si="389"/>
        <v>6021.5678846815517</v>
      </c>
      <c r="AR535" s="1">
        <f t="shared" si="390"/>
        <v>-421.06904507721003</v>
      </c>
      <c r="AS535" s="2">
        <f t="shared" si="391"/>
        <v>6026.3690349828294</v>
      </c>
      <c r="AT535" s="2">
        <f t="shared" si="392"/>
        <v>-886.14566401136688</v>
      </c>
      <c r="AU535" s="2">
        <f t="shared" si="393"/>
        <v>6091.1721272384038</v>
      </c>
    </row>
    <row r="536" spans="4:47" x14ac:dyDescent="0.2">
      <c r="D536" s="11">
        <f t="shared" si="377"/>
        <v>266.5</v>
      </c>
      <c r="E536" s="12">
        <f t="shared" si="378"/>
        <v>4.6513024565648884</v>
      </c>
      <c r="F536" s="13">
        <f t="shared" si="355"/>
        <v>-634202.75295785989</v>
      </c>
      <c r="G536" s="13">
        <f t="shared" si="356"/>
        <v>-4344562.75295786</v>
      </c>
      <c r="H536" s="13">
        <f t="shared" si="357"/>
        <v>-4344.5627529578605</v>
      </c>
      <c r="I536" s="13">
        <f t="shared" si="358"/>
        <v>-9695392.3458187897</v>
      </c>
      <c r="J536" s="12">
        <f t="shared" si="379"/>
        <v>-9695.3923458187892</v>
      </c>
      <c r="K536" s="13">
        <f t="shared" si="359"/>
        <v>10624305.071568228</v>
      </c>
      <c r="L536" s="13">
        <f t="shared" si="360"/>
        <v>6055.0632369219484</v>
      </c>
      <c r="M536" s="12">
        <f t="shared" si="361"/>
        <v>6043.7693234167464</v>
      </c>
      <c r="N536" s="13">
        <f t="shared" si="362"/>
        <v>-369.65276740528725</v>
      </c>
      <c r="O536" s="12">
        <f t="shared" si="363"/>
        <v>117.55558946814654</v>
      </c>
      <c r="P536" s="13">
        <f t="shared" si="364"/>
        <v>6043769.3234167462</v>
      </c>
      <c r="Q536" s="13">
        <f t="shared" si="365"/>
        <v>-369652.76740528725</v>
      </c>
      <c r="R536" s="13">
        <f t="shared" si="380"/>
        <v>6055063.2369219484</v>
      </c>
      <c r="S536" s="1">
        <f t="shared" si="366"/>
        <v>-591040.15716689616</v>
      </c>
      <c r="T536" s="1">
        <f t="shared" si="394"/>
        <v>-9915990.7208022904</v>
      </c>
      <c r="U536" s="3">
        <f t="shared" si="367"/>
        <v>9933589.504424924</v>
      </c>
      <c r="V536" s="14">
        <f t="shared" si="354"/>
        <v>60202694482945.93</v>
      </c>
      <c r="W536" s="14">
        <f t="shared" si="368"/>
        <v>18331895401.561852</v>
      </c>
      <c r="X536" s="14">
        <f t="shared" si="369"/>
        <v>-37515338877</v>
      </c>
      <c r="Y536" s="14">
        <f t="shared" si="381"/>
        <v>-19183443475.438148</v>
      </c>
      <c r="Z536" s="12">
        <f t="shared" si="370"/>
        <v>90.638158105380583</v>
      </c>
      <c r="AA536" s="13">
        <f t="shared" si="382"/>
        <v>450577165.20949078</v>
      </c>
      <c r="AB536" s="12">
        <f t="shared" si="371"/>
        <v>14</v>
      </c>
      <c r="AC536" s="14">
        <f t="shared" si="372"/>
        <v>32184083</v>
      </c>
      <c r="AD536" s="2">
        <f t="shared" si="383"/>
        <v>0.59248446680525069</v>
      </c>
      <c r="AE536" s="3">
        <f t="shared" si="384"/>
        <v>1.0340804712674673E-2</v>
      </c>
      <c r="AF536" s="3">
        <f t="shared" si="385"/>
        <v>6377798.9886334436</v>
      </c>
      <c r="AG536" s="2">
        <f t="shared" si="386"/>
        <v>65953.924721926945</v>
      </c>
      <c r="AH536" s="2">
        <f t="shared" si="373"/>
        <v>-4.8094370366258739</v>
      </c>
      <c r="AI536" s="2">
        <f t="shared" si="374"/>
        <v>465.07653331342476</v>
      </c>
      <c r="AJ536" s="1">
        <f t="shared" si="375"/>
        <v>-10722361.741591305</v>
      </c>
      <c r="AK536" s="1">
        <f t="shared" si="376"/>
        <v>-9761346.2705407161</v>
      </c>
      <c r="AL536" s="1">
        <f t="shared" si="395"/>
        <v>14500100.76968226</v>
      </c>
      <c r="AM536" s="1">
        <f t="shared" si="396"/>
        <v>-11022702.75295786</v>
      </c>
      <c r="AN536" s="1">
        <f t="shared" si="397"/>
        <v>-9695392.3458187897</v>
      </c>
      <c r="AO536" s="2">
        <f t="shared" si="387"/>
        <v>4.8094370366258739</v>
      </c>
      <c r="AP536" s="2">
        <f t="shared" si="388"/>
        <v>-465.07653331342476</v>
      </c>
      <c r="AQ536" s="2">
        <f t="shared" si="389"/>
        <v>6043.7693234167464</v>
      </c>
      <c r="AR536" s="1">
        <f t="shared" si="390"/>
        <v>-369.65276740528725</v>
      </c>
      <c r="AS536" s="2">
        <f t="shared" si="391"/>
        <v>6048.5787604533725</v>
      </c>
      <c r="AT536" s="2">
        <f t="shared" si="392"/>
        <v>-834.72930071871201</v>
      </c>
      <c r="AU536" s="2">
        <f t="shared" si="393"/>
        <v>6105.9051767027968</v>
      </c>
    </row>
    <row r="537" spans="4:47" x14ac:dyDescent="0.2">
      <c r="D537" s="11">
        <f t="shared" si="377"/>
        <v>267</v>
      </c>
      <c r="E537" s="12">
        <f t="shared" si="378"/>
        <v>4.6600291028248595</v>
      </c>
      <c r="F537" s="13">
        <f t="shared" si="355"/>
        <v>-543692.08142982691</v>
      </c>
      <c r="G537" s="13">
        <f t="shared" si="356"/>
        <v>-4254052.081429827</v>
      </c>
      <c r="H537" s="13">
        <f t="shared" si="357"/>
        <v>-4254.052081429827</v>
      </c>
      <c r="I537" s="13">
        <f t="shared" si="358"/>
        <v>-9700197.972133901</v>
      </c>
      <c r="J537" s="12">
        <f t="shared" si="379"/>
        <v>-9700.1979721339012</v>
      </c>
      <c r="K537" s="13">
        <f t="shared" si="359"/>
        <v>10592015.852051398</v>
      </c>
      <c r="L537" s="13">
        <f t="shared" si="360"/>
        <v>6073.9211382216117</v>
      </c>
      <c r="M537" s="12">
        <f t="shared" si="361"/>
        <v>6065.5970403982201</v>
      </c>
      <c r="N537" s="13">
        <f t="shared" si="362"/>
        <v>-317.8844709130604</v>
      </c>
      <c r="O537" s="12">
        <f t="shared" si="363"/>
        <v>118.281183132178</v>
      </c>
      <c r="P537" s="13">
        <f t="shared" si="364"/>
        <v>6065597.0403982205</v>
      </c>
      <c r="Q537" s="13">
        <f t="shared" si="365"/>
        <v>-317884.47091306042</v>
      </c>
      <c r="R537" s="13">
        <f t="shared" si="380"/>
        <v>6073921.1382216122</v>
      </c>
      <c r="S537" s="1">
        <f t="shared" si="366"/>
        <v>-508524.42370578053</v>
      </c>
      <c r="T537" s="1">
        <f t="shared" si="394"/>
        <v>-9890093.1570489909</v>
      </c>
      <c r="U537" s="3">
        <f t="shared" si="367"/>
        <v>9903158.0692530889</v>
      </c>
      <c r="V537" s="14">
        <f t="shared" si="354"/>
        <v>60189789206194.133</v>
      </c>
      <c r="W537" s="14">
        <f t="shared" si="368"/>
        <v>18446258996.66766</v>
      </c>
      <c r="X537" s="14">
        <f t="shared" si="369"/>
        <v>-37629702472</v>
      </c>
      <c r="Y537" s="14">
        <f t="shared" si="381"/>
        <v>-19183443475.33234</v>
      </c>
      <c r="Z537" s="12">
        <f t="shared" si="370"/>
        <v>90.643357487231356</v>
      </c>
      <c r="AA537" s="13">
        <f t="shared" si="382"/>
        <v>449207408.52053815</v>
      </c>
      <c r="AB537" s="12">
        <f t="shared" si="371"/>
        <v>14</v>
      </c>
      <c r="AC537" s="14">
        <f t="shared" si="372"/>
        <v>32086243</v>
      </c>
      <c r="AD537" s="2">
        <f t="shared" si="383"/>
        <v>0.5935053631172843</v>
      </c>
      <c r="AE537" s="3">
        <f t="shared" si="384"/>
        <v>1.0358622714641127E-2</v>
      </c>
      <c r="AF537" s="3">
        <f t="shared" si="385"/>
        <v>6377797.8124538679</v>
      </c>
      <c r="AG537" s="2">
        <f t="shared" si="386"/>
        <v>66067.56434637247</v>
      </c>
      <c r="AH537" s="2">
        <f t="shared" si="373"/>
        <v>-4.8177237704470501</v>
      </c>
      <c r="AI537" s="2">
        <f t="shared" si="374"/>
        <v>465.07644754503968</v>
      </c>
      <c r="AJ537" s="1">
        <f t="shared" si="375"/>
        <v>-10631849.893883694</v>
      </c>
      <c r="AK537" s="1">
        <f t="shared" si="376"/>
        <v>-9766265.5364802741</v>
      </c>
      <c r="AL537" s="1">
        <f t="shared" si="395"/>
        <v>14436626.153472183</v>
      </c>
      <c r="AM537" s="1">
        <f t="shared" si="396"/>
        <v>-10932192.081429826</v>
      </c>
      <c r="AN537" s="1">
        <f t="shared" si="397"/>
        <v>-9700197.972133901</v>
      </c>
      <c r="AO537" s="2">
        <f t="shared" si="387"/>
        <v>4.8177237704470501</v>
      </c>
      <c r="AP537" s="2">
        <f t="shared" si="388"/>
        <v>-465.07644754503968</v>
      </c>
      <c r="AQ537" s="2">
        <f t="shared" si="389"/>
        <v>6065.5970403982201</v>
      </c>
      <c r="AR537" s="1">
        <f t="shared" si="390"/>
        <v>-317.8844709130604</v>
      </c>
      <c r="AS537" s="2">
        <f t="shared" si="391"/>
        <v>6070.4147641686668</v>
      </c>
      <c r="AT537" s="2">
        <f t="shared" si="392"/>
        <v>-782.96091845810008</v>
      </c>
      <c r="AU537" s="2">
        <f t="shared" si="393"/>
        <v>6120.699568584434</v>
      </c>
    </row>
    <row r="538" spans="4:47" x14ac:dyDescent="0.2">
      <c r="D538" s="11">
        <f t="shared" si="377"/>
        <v>267.5</v>
      </c>
      <c r="E538" s="12">
        <f t="shared" si="378"/>
        <v>4.6687557490848315</v>
      </c>
      <c r="F538" s="13">
        <f t="shared" si="355"/>
        <v>-453140.00564479438</v>
      </c>
      <c r="G538" s="13">
        <f t="shared" si="356"/>
        <v>-4163500.0056447946</v>
      </c>
      <c r="H538" s="13">
        <f t="shared" si="357"/>
        <v>-4163.5000056447943</v>
      </c>
      <c r="I538" s="13">
        <f t="shared" si="358"/>
        <v>-9704264.8908175919</v>
      </c>
      <c r="J538" s="12">
        <f t="shared" si="379"/>
        <v>-9704.2648908175925</v>
      </c>
      <c r="K538" s="13">
        <f t="shared" si="359"/>
        <v>10559710.666877154</v>
      </c>
      <c r="L538" s="13">
        <f t="shared" si="360"/>
        <v>6092.8448289540529</v>
      </c>
      <c r="M538" s="12">
        <f t="shared" si="361"/>
        <v>6087.0457907407654</v>
      </c>
      <c r="N538" s="13">
        <f t="shared" si="362"/>
        <v>-265.76615875103164</v>
      </c>
      <c r="O538" s="12">
        <f t="shared" si="363"/>
        <v>119.01267920908754</v>
      </c>
      <c r="P538" s="13">
        <f t="shared" si="364"/>
        <v>6087045.7907407656</v>
      </c>
      <c r="Q538" s="13">
        <f t="shared" si="365"/>
        <v>-265766.15875103162</v>
      </c>
      <c r="R538" s="13">
        <f t="shared" si="380"/>
        <v>6092844.828954054</v>
      </c>
      <c r="S538" s="1">
        <f t="shared" si="366"/>
        <v>-426482.37776434171</v>
      </c>
      <c r="T538" s="1">
        <f t="shared" si="394"/>
        <v>-9863593.7846677229</v>
      </c>
      <c r="U538" s="3">
        <f t="shared" si="367"/>
        <v>9872809.6085906196</v>
      </c>
      <c r="V538" s="14">
        <f t="shared" si="354"/>
        <v>60176822159344.734</v>
      </c>
      <c r="W538" s="14">
        <f t="shared" si="368"/>
        <v>18561379054.856068</v>
      </c>
      <c r="X538" s="14">
        <f t="shared" si="369"/>
        <v>-37744822530</v>
      </c>
      <c r="Y538" s="14">
        <f t="shared" si="381"/>
        <v>-19183443475.143932</v>
      </c>
      <c r="Z538" s="12">
        <f t="shared" si="370"/>
        <v>90.647692499340465</v>
      </c>
      <c r="AA538" s="13">
        <f t="shared" si="382"/>
        <v>447836972.89692432</v>
      </c>
      <c r="AB538" s="12">
        <f t="shared" si="371"/>
        <v>14</v>
      </c>
      <c r="AC538" s="14">
        <f t="shared" si="372"/>
        <v>31988355</v>
      </c>
      <c r="AD538" s="2">
        <f t="shared" si="383"/>
        <v>0.59452625942931792</v>
      </c>
      <c r="AE538" s="3">
        <f t="shared" si="384"/>
        <v>1.0376440716607581E-2</v>
      </c>
      <c r="AF538" s="3">
        <f t="shared" si="385"/>
        <v>6377796.6342494609</v>
      </c>
      <c r="AG538" s="2">
        <f t="shared" si="386"/>
        <v>66181.20394984282</v>
      </c>
      <c r="AH538" s="2">
        <f t="shared" si="373"/>
        <v>-4.826010502738793</v>
      </c>
      <c r="AI538" s="2">
        <f t="shared" si="374"/>
        <v>465.07636162900155</v>
      </c>
      <c r="AJ538" s="1">
        <f t="shared" si="375"/>
        <v>-10541296.639894255</v>
      </c>
      <c r="AK538" s="1">
        <f t="shared" si="376"/>
        <v>-9770446.0947674345</v>
      </c>
      <c r="AL538" s="1">
        <f t="shared" si="395"/>
        <v>14372910.343455223</v>
      </c>
      <c r="AM538" s="1">
        <f t="shared" si="396"/>
        <v>-10841640.005644795</v>
      </c>
      <c r="AN538" s="1">
        <f t="shared" si="397"/>
        <v>-9704264.8908175919</v>
      </c>
      <c r="AO538" s="2">
        <f t="shared" si="387"/>
        <v>4.826010502738793</v>
      </c>
      <c r="AP538" s="2">
        <f t="shared" si="388"/>
        <v>-465.07636162900155</v>
      </c>
      <c r="AQ538" s="2">
        <f t="shared" si="389"/>
        <v>6087.0457907407654</v>
      </c>
      <c r="AR538" s="1">
        <f t="shared" si="390"/>
        <v>-265.76615875103164</v>
      </c>
      <c r="AS538" s="2">
        <f t="shared" si="391"/>
        <v>6091.8718012435038</v>
      </c>
      <c r="AT538" s="2">
        <f t="shared" si="392"/>
        <v>-730.84252038003319</v>
      </c>
      <c r="AU538" s="2">
        <f t="shared" si="393"/>
        <v>6135.554810478121</v>
      </c>
    </row>
    <row r="539" spans="4:47" x14ac:dyDescent="0.2">
      <c r="D539" s="11">
        <f t="shared" si="377"/>
        <v>268</v>
      </c>
      <c r="E539" s="12">
        <f t="shared" si="378"/>
        <v>4.6774823953448035</v>
      </c>
      <c r="F539" s="13">
        <f t="shared" si="355"/>
        <v>-362553.42149392917</v>
      </c>
      <c r="G539" s="13">
        <f t="shared" si="356"/>
        <v>-4072913.4214939293</v>
      </c>
      <c r="H539" s="13">
        <f t="shared" si="357"/>
        <v>-4072.9134214939295</v>
      </c>
      <c r="I539" s="13">
        <f t="shared" si="358"/>
        <v>-9707592.7921582572</v>
      </c>
      <c r="J539" s="12">
        <f t="shared" si="379"/>
        <v>-9707.592792158257</v>
      </c>
      <c r="K539" s="13">
        <f t="shared" si="359"/>
        <v>10527391.963698717</v>
      </c>
      <c r="L539" s="13">
        <f t="shared" si="360"/>
        <v>6111.8334828730622</v>
      </c>
      <c r="M539" s="12">
        <f t="shared" si="361"/>
        <v>6108.1103190515105</v>
      </c>
      <c r="N539" s="13">
        <f t="shared" si="362"/>
        <v>-213.29991248176179</v>
      </c>
      <c r="O539" s="12">
        <f t="shared" si="363"/>
        <v>119.75009133377101</v>
      </c>
      <c r="P539" s="13">
        <f t="shared" si="364"/>
        <v>6108110.3190515107</v>
      </c>
      <c r="Q539" s="13">
        <f t="shared" si="365"/>
        <v>-213299.9124817618</v>
      </c>
      <c r="R539" s="13">
        <f t="shared" si="380"/>
        <v>6111833.4828730626</v>
      </c>
      <c r="S539" s="1">
        <f t="shared" si="366"/>
        <v>-344916.10450629256</v>
      </c>
      <c r="T539" s="1">
        <f t="shared" si="394"/>
        <v>-9836500.2959648129</v>
      </c>
      <c r="U539" s="3">
        <f t="shared" si="367"/>
        <v>9842545.6662219074</v>
      </c>
      <c r="V539" s="14">
        <f t="shared" si="354"/>
        <v>60163799783282.359</v>
      </c>
      <c r="W539" s="14">
        <f t="shared" si="368"/>
        <v>18677254261.184135</v>
      </c>
      <c r="X539" s="14">
        <f t="shared" si="369"/>
        <v>-37860697736</v>
      </c>
      <c r="Y539" s="14">
        <f t="shared" si="381"/>
        <v>-19183443474.815865</v>
      </c>
      <c r="Z539" s="12">
        <f t="shared" si="370"/>
        <v>90.651161945308274</v>
      </c>
      <c r="AA539" s="13">
        <f t="shared" si="382"/>
        <v>446465962.70248991</v>
      </c>
      <c r="AB539" s="12">
        <f t="shared" si="371"/>
        <v>14</v>
      </c>
      <c r="AC539" s="14">
        <f t="shared" si="372"/>
        <v>31890425</v>
      </c>
      <c r="AD539" s="2">
        <f t="shared" si="383"/>
        <v>0.59554715574135153</v>
      </c>
      <c r="AE539" s="3">
        <f t="shared" si="384"/>
        <v>1.0394258718574035E-2</v>
      </c>
      <c r="AF539" s="3">
        <f t="shared" si="385"/>
        <v>6377795.4540202236</v>
      </c>
      <c r="AG539" s="2">
        <f t="shared" si="386"/>
        <v>66294.843532301864</v>
      </c>
      <c r="AH539" s="2">
        <f t="shared" si="373"/>
        <v>-4.8342972334983676</v>
      </c>
      <c r="AI539" s="2">
        <f t="shared" si="374"/>
        <v>465.07627556531043</v>
      </c>
      <c r="AJ539" s="1">
        <f t="shared" si="375"/>
        <v>-10450708.875514153</v>
      </c>
      <c r="AK539" s="1">
        <f t="shared" si="376"/>
        <v>-9773887.6356905587</v>
      </c>
      <c r="AL539" s="1">
        <f t="shared" si="395"/>
        <v>14308955.081201948</v>
      </c>
      <c r="AM539" s="1">
        <f t="shared" si="396"/>
        <v>-10751053.421493929</v>
      </c>
      <c r="AN539" s="1">
        <f t="shared" si="397"/>
        <v>-9707592.7921582572</v>
      </c>
      <c r="AO539" s="2">
        <f t="shared" si="387"/>
        <v>4.8342972334983676</v>
      </c>
      <c r="AP539" s="2">
        <f t="shared" si="388"/>
        <v>-465.07627556531043</v>
      </c>
      <c r="AQ539" s="2">
        <f t="shared" si="389"/>
        <v>6108.1103190515105</v>
      </c>
      <c r="AR539" s="1">
        <f t="shared" si="390"/>
        <v>-213.29991248176179</v>
      </c>
      <c r="AS539" s="2">
        <f t="shared" si="391"/>
        <v>6112.944616285009</v>
      </c>
      <c r="AT539" s="2">
        <f t="shared" si="392"/>
        <v>-678.37618804707222</v>
      </c>
      <c r="AU539" s="2">
        <f t="shared" si="393"/>
        <v>6150.4703994310184</v>
      </c>
    </row>
    <row r="540" spans="4:47" x14ac:dyDescent="0.2">
      <c r="D540" s="11">
        <f t="shared" si="377"/>
        <v>268.5</v>
      </c>
      <c r="E540" s="12">
        <f t="shared" si="378"/>
        <v>4.6862090416047746</v>
      </c>
      <c r="F540" s="13">
        <f t="shared" si="355"/>
        <v>-271939.22749634366</v>
      </c>
      <c r="G540" s="13">
        <f t="shared" si="356"/>
        <v>-3982299.2274963437</v>
      </c>
      <c r="H540" s="13">
        <f t="shared" si="357"/>
        <v>-3982.299227496344</v>
      </c>
      <c r="I540" s="13">
        <f t="shared" si="358"/>
        <v>-9710181.4227233268</v>
      </c>
      <c r="J540" s="12">
        <f t="shared" si="379"/>
        <v>-9710.1814227233262</v>
      </c>
      <c r="K540" s="13">
        <f t="shared" si="359"/>
        <v>10495062.191312598</v>
      </c>
      <c r="L540" s="13">
        <f t="shared" si="360"/>
        <v>6130.8862619476949</v>
      </c>
      <c r="M540" s="12">
        <f t="shared" si="361"/>
        <v>6128.7853603480262</v>
      </c>
      <c r="N540" s="13">
        <f t="shared" si="362"/>
        <v>-160.48789276045613</v>
      </c>
      <c r="O540" s="12">
        <f t="shared" si="363"/>
        <v>120.49343242485988</v>
      </c>
      <c r="P540" s="13">
        <f t="shared" si="364"/>
        <v>6128785.3603480263</v>
      </c>
      <c r="Q540" s="13">
        <f t="shared" si="365"/>
        <v>-160487.89276045613</v>
      </c>
      <c r="R540" s="13">
        <f t="shared" si="380"/>
        <v>6130886.2619476952</v>
      </c>
      <c r="S540" s="1">
        <f t="shared" si="366"/>
        <v>-263827.58555523882</v>
      </c>
      <c r="T540" s="1">
        <f t="shared" si="394"/>
        <v>-9808820.3235997222</v>
      </c>
      <c r="U540" s="3">
        <f t="shared" si="367"/>
        <v>9812367.7639784198</v>
      </c>
      <c r="V540" s="14">
        <f t="shared" si="354"/>
        <v>60150728561272.578</v>
      </c>
      <c r="W540" s="14">
        <f t="shared" si="368"/>
        <v>18793883178.46949</v>
      </c>
      <c r="X540" s="14">
        <f t="shared" si="369"/>
        <v>-37977326654</v>
      </c>
      <c r="Y540" s="14">
        <f t="shared" si="381"/>
        <v>-19183443475.53051</v>
      </c>
      <c r="Z540" s="12">
        <f t="shared" si="370"/>
        <v>90.653764867764622</v>
      </c>
      <c r="AA540" s="13">
        <f t="shared" si="382"/>
        <v>445094482.34497714</v>
      </c>
      <c r="AB540" s="12">
        <f t="shared" si="371"/>
        <v>14</v>
      </c>
      <c r="AC540" s="14">
        <f t="shared" si="372"/>
        <v>31792463</v>
      </c>
      <c r="AD540" s="2">
        <f t="shared" si="383"/>
        <v>0.59656805205338514</v>
      </c>
      <c r="AE540" s="3">
        <f t="shared" si="384"/>
        <v>1.0412076720540489E-2</v>
      </c>
      <c r="AF540" s="3">
        <f t="shared" si="385"/>
        <v>6377794.271766156</v>
      </c>
      <c r="AG540" s="2">
        <f t="shared" si="386"/>
        <v>66408.483093713541</v>
      </c>
      <c r="AH540" s="2">
        <f t="shared" si="373"/>
        <v>-4.8425839627230411</v>
      </c>
      <c r="AI540" s="2">
        <f t="shared" si="374"/>
        <v>465.07618935396636</v>
      </c>
      <c r="AJ540" s="1">
        <f t="shared" si="375"/>
        <v>-10360093.499262501</v>
      </c>
      <c r="AK540" s="1">
        <f t="shared" si="376"/>
        <v>-9776589.9058170412</v>
      </c>
      <c r="AL540" s="1">
        <f t="shared" si="395"/>
        <v>14244762.107525164</v>
      </c>
      <c r="AM540" s="1">
        <f t="shared" si="396"/>
        <v>-10660439.227496345</v>
      </c>
      <c r="AN540" s="1">
        <f t="shared" si="397"/>
        <v>-9710181.4227233268</v>
      </c>
      <c r="AO540" s="2">
        <f t="shared" si="387"/>
        <v>4.8425839627230411</v>
      </c>
      <c r="AP540" s="2">
        <f t="shared" si="388"/>
        <v>-465.07618935396636</v>
      </c>
      <c r="AQ540" s="2">
        <f t="shared" si="389"/>
        <v>6128.7853603480262</v>
      </c>
      <c r="AR540" s="1">
        <f t="shared" si="390"/>
        <v>-160.48789276045613</v>
      </c>
      <c r="AS540" s="2">
        <f t="shared" si="391"/>
        <v>6133.6279443107496</v>
      </c>
      <c r="AT540" s="2">
        <f t="shared" si="392"/>
        <v>-625.56408211442249</v>
      </c>
      <c r="AU540" s="2">
        <f t="shared" si="393"/>
        <v>6165.4458216791891</v>
      </c>
    </row>
    <row r="541" spans="4:47" x14ac:dyDescent="0.2">
      <c r="D541" s="11">
        <f t="shared" si="377"/>
        <v>269</v>
      </c>
      <c r="E541" s="12">
        <f t="shared" si="378"/>
        <v>4.6949356878647466</v>
      </c>
      <c r="F541" s="13">
        <f t="shared" si="355"/>
        <v>-181304.32427371963</v>
      </c>
      <c r="G541" s="13">
        <f t="shared" si="356"/>
        <v>-3891664.3242737195</v>
      </c>
      <c r="H541" s="13">
        <f t="shared" si="357"/>
        <v>-3891.6643242737196</v>
      </c>
      <c r="I541" s="13">
        <f t="shared" si="358"/>
        <v>-9712030.5853785574</v>
      </c>
      <c r="J541" s="12">
        <f t="shared" si="379"/>
        <v>-9712.0305853785576</v>
      </c>
      <c r="K541" s="13">
        <f t="shared" si="359"/>
        <v>10462723.799477523</v>
      </c>
      <c r="L541" s="13">
        <f t="shared" si="360"/>
        <v>6150.0023161322351</v>
      </c>
      <c r="M541" s="12">
        <f t="shared" si="361"/>
        <v>6149.0656409912835</v>
      </c>
      <c r="N541" s="13">
        <f t="shared" si="362"/>
        <v>-107.33234001137428</v>
      </c>
      <c r="O541" s="12">
        <f t="shared" si="363"/>
        <v>121.24271465711021</v>
      </c>
      <c r="P541" s="13">
        <f t="shared" si="364"/>
        <v>6149065.6409912836</v>
      </c>
      <c r="Q541" s="13">
        <f t="shared" si="365"/>
        <v>-107332.34001137428</v>
      </c>
      <c r="R541" s="13">
        <f t="shared" si="380"/>
        <v>6150002.3161322363</v>
      </c>
      <c r="S541" s="1">
        <f t="shared" si="366"/>
        <v>-183218.70121209335</v>
      </c>
      <c r="T541" s="1">
        <f t="shared" si="394"/>
        <v>-9780561.4398702811</v>
      </c>
      <c r="U541" s="3">
        <f t="shared" si="367"/>
        <v>9782277.4020956531</v>
      </c>
      <c r="V541" s="14">
        <f t="shared" si="354"/>
        <v>60137615015270.828</v>
      </c>
      <c r="W541" s="14">
        <f t="shared" si="368"/>
        <v>18911264244.215927</v>
      </c>
      <c r="X541" s="14">
        <f t="shared" si="369"/>
        <v>-38094707719</v>
      </c>
      <c r="Y541" s="14">
        <f t="shared" si="381"/>
        <v>-19183443474.784073</v>
      </c>
      <c r="Z541" s="12">
        <f t="shared" si="370"/>
        <v>90.655500548472958</v>
      </c>
      <c r="AA541" s="13">
        <f t="shared" si="382"/>
        <v>443722636.26804608</v>
      </c>
      <c r="AB541" s="12">
        <f t="shared" si="371"/>
        <v>14</v>
      </c>
      <c r="AC541" s="14">
        <f t="shared" si="372"/>
        <v>31694474</v>
      </c>
      <c r="AD541" s="2">
        <f t="shared" si="383"/>
        <v>0.59758894836541876</v>
      </c>
      <c r="AE541" s="3">
        <f t="shared" si="384"/>
        <v>1.0429894722506943E-2</v>
      </c>
      <c r="AF541" s="3">
        <f t="shared" si="385"/>
        <v>6377793.0874872589</v>
      </c>
      <c r="AG541" s="2">
        <f t="shared" si="386"/>
        <v>66522.122634041778</v>
      </c>
      <c r="AH541" s="2">
        <f t="shared" si="373"/>
        <v>-4.850870690410388</v>
      </c>
      <c r="AI541" s="2">
        <f t="shared" si="374"/>
        <v>465.07610299496929</v>
      </c>
      <c r="AJ541" s="1">
        <f t="shared" si="375"/>
        <v>-10269457.411760978</v>
      </c>
      <c r="AK541" s="1">
        <f t="shared" si="376"/>
        <v>-9778552.7080125995</v>
      </c>
      <c r="AL541" s="1">
        <f t="shared" si="395"/>
        <v>14180333.162353875</v>
      </c>
      <c r="AM541" s="1">
        <f t="shared" si="396"/>
        <v>-10569804.32427372</v>
      </c>
      <c r="AN541" s="1">
        <f t="shared" si="397"/>
        <v>-9712030.5853785574</v>
      </c>
      <c r="AO541" s="2">
        <f t="shared" si="387"/>
        <v>4.850870690410388</v>
      </c>
      <c r="AP541" s="2">
        <f t="shared" si="388"/>
        <v>-465.07610299496929</v>
      </c>
      <c r="AQ541" s="2">
        <f t="shared" si="389"/>
        <v>6149.0656409912835</v>
      </c>
      <c r="AR541" s="1">
        <f t="shared" si="390"/>
        <v>-107.33234001137428</v>
      </c>
      <c r="AS541" s="2">
        <f t="shared" si="391"/>
        <v>6153.9165116816939</v>
      </c>
      <c r="AT541" s="2">
        <f t="shared" si="392"/>
        <v>-572.40844300634353</v>
      </c>
      <c r="AU541" s="2">
        <f t="shared" si="393"/>
        <v>6180.4805523821151</v>
      </c>
    </row>
    <row r="542" spans="4:47" x14ac:dyDescent="0.2">
      <c r="D542" s="11">
        <f t="shared" si="377"/>
        <v>269.5</v>
      </c>
      <c r="E542" s="12">
        <f t="shared" si="378"/>
        <v>4.7036623341247186</v>
      </c>
      <c r="F542" s="13">
        <f t="shared" si="355"/>
        <v>-90655.614024853887</v>
      </c>
      <c r="G542" s="13">
        <f t="shared" si="356"/>
        <v>-3801015.6140248538</v>
      </c>
      <c r="H542" s="13">
        <f t="shared" si="357"/>
        <v>-3801.0156140248537</v>
      </c>
      <c r="I542" s="13">
        <f t="shared" si="358"/>
        <v>-9713140.1393030602</v>
      </c>
      <c r="J542" s="12">
        <f t="shared" si="379"/>
        <v>-9713.140139303061</v>
      </c>
      <c r="K542" s="13">
        <f t="shared" si="359"/>
        <v>10430379.238733413</v>
      </c>
      <c r="L542" s="13">
        <f t="shared" si="360"/>
        <v>6169.1807831344504</v>
      </c>
      <c r="M542" s="12">
        <f t="shared" si="361"/>
        <v>6168.9458796336557</v>
      </c>
      <c r="N542" s="13">
        <f t="shared" si="362"/>
        <v>-53.835575099906499</v>
      </c>
      <c r="O542" s="12">
        <f t="shared" si="363"/>
        <v>121.99794943324214</v>
      </c>
      <c r="P542" s="13">
        <f t="shared" si="364"/>
        <v>6168945.8796336558</v>
      </c>
      <c r="Q542" s="13">
        <f t="shared" si="365"/>
        <v>-53835.575099906499</v>
      </c>
      <c r="R542" s="13">
        <f t="shared" si="380"/>
        <v>6169180.7831344511</v>
      </c>
      <c r="S542" s="1">
        <f t="shared" si="366"/>
        <v>-103091.23265133388</v>
      </c>
      <c r="T542" s="1">
        <f t="shared" si="394"/>
        <v>-9751731.1560459007</v>
      </c>
      <c r="U542" s="3">
        <f t="shared" si="367"/>
        <v>9752276.0595691651</v>
      </c>
      <c r="V542" s="14">
        <f t="shared" si="354"/>
        <v>60124465702202.641</v>
      </c>
      <c r="W542" s="14">
        <f t="shared" si="368"/>
        <v>19029395767.497696</v>
      </c>
      <c r="X542" s="14">
        <f t="shared" si="369"/>
        <v>-38212839243</v>
      </c>
      <c r="Y542" s="14">
        <f t="shared" si="381"/>
        <v>-19183443475.502304</v>
      </c>
      <c r="Z542" s="12">
        <f t="shared" si="370"/>
        <v>90.656368508550301</v>
      </c>
      <c r="AA542" s="13">
        <f t="shared" si="382"/>
        <v>442350528.94297367</v>
      </c>
      <c r="AB542" s="12">
        <f t="shared" si="371"/>
        <v>14</v>
      </c>
      <c r="AC542" s="14">
        <f t="shared" si="372"/>
        <v>31596466</v>
      </c>
      <c r="AD542" s="2">
        <f t="shared" si="383"/>
        <v>0.59860984467745237</v>
      </c>
      <c r="AE542" s="3">
        <f t="shared" si="384"/>
        <v>1.0447712724473398E-2</v>
      </c>
      <c r="AF542" s="3">
        <f t="shared" si="385"/>
        <v>6377791.9011835326</v>
      </c>
      <c r="AG542" s="2">
        <f t="shared" si="386"/>
        <v>66635.762153250485</v>
      </c>
      <c r="AH542" s="2">
        <f t="shared" si="373"/>
        <v>-4.8591574165575713</v>
      </c>
      <c r="AI542" s="2">
        <f t="shared" si="374"/>
        <v>465.0760164883194</v>
      </c>
      <c r="AJ542" s="1">
        <f t="shared" si="375"/>
        <v>-10178807.515208386</v>
      </c>
      <c r="AK542" s="1">
        <f t="shared" si="376"/>
        <v>-9779775.9014563113</v>
      </c>
      <c r="AL542" s="1">
        <f t="shared" si="395"/>
        <v>14115669.984608181</v>
      </c>
      <c r="AM542" s="1">
        <f t="shared" si="396"/>
        <v>-10479155.614024853</v>
      </c>
      <c r="AN542" s="1">
        <f t="shared" si="397"/>
        <v>-9713140.1393030602</v>
      </c>
      <c r="AO542" s="2">
        <f t="shared" si="387"/>
        <v>4.8591574165575713</v>
      </c>
      <c r="AP542" s="2">
        <f t="shared" si="388"/>
        <v>-465.0760164883194</v>
      </c>
      <c r="AQ542" s="2">
        <f t="shared" si="389"/>
        <v>6168.9458796336557</v>
      </c>
      <c r="AR542" s="1">
        <f t="shared" si="390"/>
        <v>-53.835575099906499</v>
      </c>
      <c r="AS542" s="2">
        <f t="shared" si="391"/>
        <v>6173.8050370502133</v>
      </c>
      <c r="AT542" s="2">
        <f t="shared" si="392"/>
        <v>-518.91159158822586</v>
      </c>
      <c r="AU542" s="2">
        <f t="shared" si="393"/>
        <v>6195.5740553552587</v>
      </c>
    </row>
    <row r="543" spans="4:47" x14ac:dyDescent="0.2">
      <c r="D543" s="11">
        <f t="shared" si="377"/>
        <v>270</v>
      </c>
      <c r="E543" s="12">
        <f t="shared" si="378"/>
        <v>4.7123889803846897</v>
      </c>
      <c r="F543" s="13">
        <f t="shared" si="355"/>
        <v>-1.9091182085727298E-9</v>
      </c>
      <c r="G543" s="13">
        <f t="shared" si="356"/>
        <v>-3710360.0000000019</v>
      </c>
      <c r="H543" s="13">
        <f t="shared" si="357"/>
        <v>-3710.3600000000019</v>
      </c>
      <c r="I543" s="13">
        <f t="shared" si="358"/>
        <v>-9713509.9999999981</v>
      </c>
      <c r="J543" s="12">
        <f t="shared" si="379"/>
        <v>-9713.5099999999984</v>
      </c>
      <c r="K543" s="13">
        <f t="shared" si="359"/>
        <v>10398030.960220305</v>
      </c>
      <c r="L543" s="13">
        <f t="shared" si="360"/>
        <v>6188.420788182284</v>
      </c>
      <c r="M543" s="12">
        <f t="shared" si="361"/>
        <v>6188.420788182284</v>
      </c>
      <c r="N543" s="13">
        <f t="shared" si="362"/>
        <v>-7.5817341669659102E-13</v>
      </c>
      <c r="O543" s="12">
        <f t="shared" si="363"/>
        <v>122.75914735522943</v>
      </c>
      <c r="P543" s="13">
        <f t="shared" si="364"/>
        <v>6188420.7881822838</v>
      </c>
      <c r="Q543" s="13">
        <f t="shared" si="365"/>
        <v>-7.5817341669659106E-10</v>
      </c>
      <c r="R543" s="13">
        <f t="shared" si="380"/>
        <v>6188420.7881822838</v>
      </c>
      <c r="S543" s="1">
        <f t="shared" si="366"/>
        <v>-23446.864095419438</v>
      </c>
      <c r="T543" s="1">
        <f t="shared" si="394"/>
        <v>-9722336.9217475578</v>
      </c>
      <c r="U543" s="3">
        <f t="shared" si="367"/>
        <v>9722365.1945095994</v>
      </c>
      <c r="V543" s="14">
        <f t="shared" si="354"/>
        <v>60111287210216.484</v>
      </c>
      <c r="W543" s="14">
        <f t="shared" si="368"/>
        <v>19148275925.803322</v>
      </c>
      <c r="X543" s="14">
        <f t="shared" si="369"/>
        <v>-38331719401</v>
      </c>
      <c r="Y543" s="14">
        <f t="shared" si="381"/>
        <v>-19183443475.196678</v>
      </c>
      <c r="Z543" s="12">
        <f t="shared" si="370"/>
        <v>90.656368508559623</v>
      </c>
      <c r="AA543" s="13">
        <f t="shared" si="382"/>
        <v>440978264.86101496</v>
      </c>
      <c r="AB543" s="12">
        <f t="shared" si="371"/>
        <v>14</v>
      </c>
      <c r="AC543" s="14">
        <f t="shared" si="372"/>
        <v>31498447</v>
      </c>
      <c r="AD543" s="2">
        <f t="shared" si="383"/>
        <v>0.59963074098948599</v>
      </c>
      <c r="AE543" s="3">
        <f t="shared" si="384"/>
        <v>1.0465530726439852E-2</v>
      </c>
      <c r="AF543" s="3">
        <f t="shared" si="385"/>
        <v>6377790.7128549768</v>
      </c>
      <c r="AG543" s="2">
        <f t="shared" si="386"/>
        <v>66749.401651303589</v>
      </c>
      <c r="AH543" s="2">
        <f t="shared" si="373"/>
        <v>-4.8674441411621672</v>
      </c>
      <c r="AI543" s="2">
        <f t="shared" si="374"/>
        <v>465.07592983401651</v>
      </c>
      <c r="AJ543" s="1">
        <f t="shared" si="375"/>
        <v>-10088150.712854978</v>
      </c>
      <c r="AK543" s="1">
        <f t="shared" si="376"/>
        <v>-9780259.4016513024</v>
      </c>
      <c r="AL543" s="1">
        <f t="shared" si="395"/>
        <v>14050774.312074943</v>
      </c>
      <c r="AM543" s="1">
        <f t="shared" si="396"/>
        <v>-10388500.000000002</v>
      </c>
      <c r="AN543" s="1">
        <f t="shared" si="397"/>
        <v>-9713509.9999999981</v>
      </c>
      <c r="AO543" s="2">
        <f t="shared" si="387"/>
        <v>4.8674441411621672</v>
      </c>
      <c r="AP543" s="2">
        <f t="shared" si="388"/>
        <v>-465.07592983401651</v>
      </c>
      <c r="AQ543" s="2">
        <f t="shared" si="389"/>
        <v>6188.420788182284</v>
      </c>
      <c r="AR543" s="1">
        <f t="shared" si="390"/>
        <v>-7.5817341669659102E-13</v>
      </c>
      <c r="AS543" s="2">
        <f t="shared" si="391"/>
        <v>6193.2882323234462</v>
      </c>
      <c r="AT543" s="2">
        <f t="shared" si="392"/>
        <v>-465.07592983401724</v>
      </c>
      <c r="AU543" s="2">
        <f t="shared" si="393"/>
        <v>6210.7257828008351</v>
      </c>
    </row>
    <row r="544" spans="4:47" x14ac:dyDescent="0.2">
      <c r="D544" s="11">
        <f t="shared" si="377"/>
        <v>270.5</v>
      </c>
      <c r="E544" s="12">
        <f t="shared" si="378"/>
        <v>4.7211156266446617</v>
      </c>
      <c r="F544" s="13">
        <f t="shared" si="355"/>
        <v>90655.6140248593</v>
      </c>
      <c r="G544" s="13">
        <f t="shared" si="356"/>
        <v>-3619704.3859751406</v>
      </c>
      <c r="H544" s="13">
        <f t="shared" si="357"/>
        <v>-3619.7043859751407</v>
      </c>
      <c r="I544" s="13">
        <f t="shared" si="358"/>
        <v>-9713140.1393030584</v>
      </c>
      <c r="J544" s="12">
        <f t="shared" si="379"/>
        <v>-9713.1401393030592</v>
      </c>
      <c r="K544" s="13">
        <f t="shared" si="359"/>
        <v>10365681.415497387</v>
      </c>
      <c r="L544" s="13">
        <f t="shared" si="360"/>
        <v>6207.7214437889797</v>
      </c>
      <c r="M544" s="12">
        <f t="shared" si="361"/>
        <v>6207.4850727779221</v>
      </c>
      <c r="N544" s="13">
        <f t="shared" si="362"/>
        <v>54.171901543243003</v>
      </c>
      <c r="O544" s="12">
        <f t="shared" si="363"/>
        <v>123.52631819503387</v>
      </c>
      <c r="P544" s="13">
        <f t="shared" si="364"/>
        <v>6207485.0727779223</v>
      </c>
      <c r="Q544" s="13">
        <f t="shared" si="365"/>
        <v>54171.901543243002</v>
      </c>
      <c r="R544" s="13">
        <f t="shared" si="380"/>
        <v>6207721.4437889801</v>
      </c>
      <c r="S544" s="1">
        <f t="shared" si="366"/>
        <v>55712.815033064508</v>
      </c>
      <c r="T544" s="1">
        <f t="shared" si="394"/>
        <v>-9692386.1243732516</v>
      </c>
      <c r="U544" s="3">
        <f t="shared" si="367"/>
        <v>9692546.2444964405</v>
      </c>
      <c r="V544" s="14">
        <f t="shared" si="354"/>
        <v>60098086154911.117</v>
      </c>
      <c r="W544" s="14">
        <f t="shared" si="368"/>
        <v>19267902761.838768</v>
      </c>
      <c r="X544" s="14">
        <f t="shared" si="369"/>
        <v>-38451346237</v>
      </c>
      <c r="Y544" s="14">
        <f t="shared" si="381"/>
        <v>-19183443475.161232</v>
      </c>
      <c r="Z544" s="12">
        <f t="shared" si="370"/>
        <v>90.655500548463621</v>
      </c>
      <c r="AA544" s="13">
        <f t="shared" si="382"/>
        <v>439605948.52556622</v>
      </c>
      <c r="AB544" s="12">
        <f t="shared" si="371"/>
        <v>14</v>
      </c>
      <c r="AC544" s="14">
        <f t="shared" si="372"/>
        <v>31400424</v>
      </c>
      <c r="AD544" s="2">
        <f t="shared" si="383"/>
        <v>0.6006516373015196</v>
      </c>
      <c r="AE544" s="3">
        <f t="shared" si="384"/>
        <v>1.0483348728406306E-2</v>
      </c>
      <c r="AF544" s="3">
        <f t="shared" si="385"/>
        <v>6377789.5225015925</v>
      </c>
      <c r="AG544" s="2">
        <f t="shared" si="386"/>
        <v>66863.041128165016</v>
      </c>
      <c r="AH544" s="2">
        <f t="shared" si="373"/>
        <v>-4.875730864221441</v>
      </c>
      <c r="AI544" s="2">
        <f t="shared" si="374"/>
        <v>465.07584303206079</v>
      </c>
      <c r="AJ544" s="1">
        <f t="shared" si="375"/>
        <v>-9997493.9084767327</v>
      </c>
      <c r="AK544" s="1">
        <f t="shared" si="376"/>
        <v>-9780003.1804312225</v>
      </c>
      <c r="AL544" s="1">
        <f t="shared" si="395"/>
        <v>13985647.881284377</v>
      </c>
      <c r="AM544" s="1">
        <f t="shared" si="396"/>
        <v>-10297844.385975141</v>
      </c>
      <c r="AN544" s="1">
        <f t="shared" si="397"/>
        <v>-9713140.1393030584</v>
      </c>
      <c r="AO544" s="2">
        <f t="shared" si="387"/>
        <v>4.875730864221441</v>
      </c>
      <c r="AP544" s="2">
        <f t="shared" si="388"/>
        <v>-465.07584303206079</v>
      </c>
      <c r="AQ544" s="2">
        <f t="shared" si="389"/>
        <v>6207.4850727779221</v>
      </c>
      <c r="AR544" s="1">
        <f t="shared" si="390"/>
        <v>54.171901543243003</v>
      </c>
      <c r="AS544" s="2">
        <f t="shared" si="391"/>
        <v>6212.3608036421438</v>
      </c>
      <c r="AT544" s="2">
        <f t="shared" si="392"/>
        <v>-410.90394148881779</v>
      </c>
      <c r="AU544" s="2">
        <f t="shared" si="393"/>
        <v>6225.9351750367832</v>
      </c>
    </row>
    <row r="545" spans="4:47" x14ac:dyDescent="0.2">
      <c r="D545" s="11">
        <f t="shared" si="377"/>
        <v>271</v>
      </c>
      <c r="E545" s="12">
        <f t="shared" si="378"/>
        <v>4.7298422729046328</v>
      </c>
      <c r="F545" s="13">
        <f t="shared" si="355"/>
        <v>181304.32427371579</v>
      </c>
      <c r="G545" s="13">
        <f t="shared" si="356"/>
        <v>-3529055.6757262843</v>
      </c>
      <c r="H545" s="13">
        <f t="shared" si="357"/>
        <v>-3529.0556757262843</v>
      </c>
      <c r="I545" s="13">
        <f t="shared" si="358"/>
        <v>-9712030.5853785574</v>
      </c>
      <c r="J545" s="12">
        <f t="shared" si="379"/>
        <v>-9712.0305853785576</v>
      </c>
      <c r="K545" s="13">
        <f t="shared" si="359"/>
        <v>10333333.05636204</v>
      </c>
      <c r="L545" s="13">
        <f t="shared" si="360"/>
        <v>6227.0818495168032</v>
      </c>
      <c r="M545" s="12">
        <f t="shared" si="361"/>
        <v>6226.1334347895736</v>
      </c>
      <c r="N545" s="13">
        <f t="shared" si="362"/>
        <v>108.67756335599638</v>
      </c>
      <c r="O545" s="12">
        <f t="shared" si="363"/>
        <v>124.29947086478508</v>
      </c>
      <c r="P545" s="13">
        <f t="shared" si="364"/>
        <v>6226133.4347895738</v>
      </c>
      <c r="Q545" s="13">
        <f t="shared" si="365"/>
        <v>108677.56335599639</v>
      </c>
      <c r="R545" s="13">
        <f t="shared" si="380"/>
        <v>6227081.8495168034</v>
      </c>
      <c r="S545" s="1">
        <f t="shared" si="366"/>
        <v>134386.30798191522</v>
      </c>
      <c r="T545" s="1">
        <f t="shared" si="394"/>
        <v>-9661886.0885677934</v>
      </c>
      <c r="U545" s="3">
        <f t="shared" si="367"/>
        <v>9662820.6269304659</v>
      </c>
      <c r="V545" s="14">
        <f t="shared" ref="V545:V608" si="398">PRODUCT($B$14, N545, G545) - PRODUCT($B$14, M545, I545)</f>
        <v>60084869175538.812</v>
      </c>
      <c r="W545" s="14">
        <f t="shared" si="368"/>
        <v>19388274180.290806</v>
      </c>
      <c r="X545" s="14">
        <f t="shared" si="369"/>
        <v>-38571717656</v>
      </c>
      <c r="Y545" s="14">
        <f t="shared" si="381"/>
        <v>-19183443475.709194</v>
      </c>
      <c r="Z545" s="12">
        <f t="shared" si="370"/>
        <v>90.653764867764622</v>
      </c>
      <c r="AA545" s="13">
        <f t="shared" si="382"/>
        <v>438233684.44361353</v>
      </c>
      <c r="AB545" s="12">
        <f t="shared" si="371"/>
        <v>14</v>
      </c>
      <c r="AC545" s="14">
        <f t="shared" si="372"/>
        <v>31302406</v>
      </c>
      <c r="AD545" s="2">
        <f t="shared" si="383"/>
        <v>0.60167253361355322</v>
      </c>
      <c r="AE545" s="3">
        <f t="shared" si="384"/>
        <v>1.050116673037276E-2</v>
      </c>
      <c r="AF545" s="3">
        <f t="shared" si="385"/>
        <v>6377788.3301233808</v>
      </c>
      <c r="AG545" s="2">
        <f t="shared" si="386"/>
        <v>66976.68058379869</v>
      </c>
      <c r="AH545" s="2">
        <f t="shared" si="373"/>
        <v>-4.8840175857326598</v>
      </c>
      <c r="AI545" s="2">
        <f t="shared" si="374"/>
        <v>465.0757560824523</v>
      </c>
      <c r="AJ545" s="1">
        <f t="shared" si="375"/>
        <v>-9906844.005849665</v>
      </c>
      <c r="AK545" s="1">
        <f t="shared" si="376"/>
        <v>-9779007.2659623567</v>
      </c>
      <c r="AL545" s="1">
        <f t="shared" si="395"/>
        <v>13920292.42738758</v>
      </c>
      <c r="AM545" s="1">
        <f t="shared" si="396"/>
        <v>-10207195.675726283</v>
      </c>
      <c r="AN545" s="1">
        <f t="shared" si="397"/>
        <v>-9712030.5853785574</v>
      </c>
      <c r="AO545" s="2">
        <f t="shared" si="387"/>
        <v>4.8840175857326598</v>
      </c>
      <c r="AP545" s="2">
        <f t="shared" si="388"/>
        <v>-465.0757560824523</v>
      </c>
      <c r="AQ545" s="2">
        <f t="shared" si="389"/>
        <v>6226.1334347895736</v>
      </c>
      <c r="AR545" s="1">
        <f t="shared" si="390"/>
        <v>108.67756335599638</v>
      </c>
      <c r="AS545" s="2">
        <f t="shared" si="391"/>
        <v>6231.0174523753067</v>
      </c>
      <c r="AT545" s="2">
        <f t="shared" si="392"/>
        <v>-356.39819272645593</v>
      </c>
      <c r="AU545" s="2">
        <f t="shared" si="393"/>
        <v>6241.2016602241229</v>
      </c>
    </row>
    <row r="546" spans="4:47" x14ac:dyDescent="0.2">
      <c r="D546" s="11">
        <f t="shared" si="377"/>
        <v>271.5</v>
      </c>
      <c r="E546" s="12">
        <f t="shared" si="378"/>
        <v>4.7385689191646048</v>
      </c>
      <c r="F546" s="13">
        <f t="shared" si="355"/>
        <v>271939.22749633982</v>
      </c>
      <c r="G546" s="13">
        <f t="shared" si="356"/>
        <v>-3438420.7725036601</v>
      </c>
      <c r="H546" s="13">
        <f t="shared" si="357"/>
        <v>-3438.4207725036599</v>
      </c>
      <c r="I546" s="13">
        <f t="shared" si="358"/>
        <v>-9710181.4227233268</v>
      </c>
      <c r="J546" s="12">
        <f t="shared" si="379"/>
        <v>-9710.1814227233262</v>
      </c>
      <c r="K546" s="13">
        <f t="shared" si="359"/>
        <v>10300988.334668955</v>
      </c>
      <c r="L546" s="13">
        <f t="shared" si="360"/>
        <v>6246.5010917393975</v>
      </c>
      <c r="M546" s="12">
        <f t="shared" si="361"/>
        <v>6244.3605718251038</v>
      </c>
      <c r="N546" s="13">
        <f t="shared" si="362"/>
        <v>163.51433618353556</v>
      </c>
      <c r="O546" s="12">
        <f t="shared" si="363"/>
        <v>125.07861338640274</v>
      </c>
      <c r="P546" s="13">
        <f t="shared" si="364"/>
        <v>6244360.5718251038</v>
      </c>
      <c r="Q546" s="13">
        <f t="shared" si="365"/>
        <v>163514.33618353558</v>
      </c>
      <c r="R546" s="13">
        <f t="shared" si="380"/>
        <v>6246501.0917393966</v>
      </c>
      <c r="S546" s="1">
        <f t="shared" si="366"/>
        <v>212572.2085631087</v>
      </c>
      <c r="T546" s="1">
        <f t="shared" si="394"/>
        <v>-9630844.0757355783</v>
      </c>
      <c r="U546" s="3">
        <f t="shared" si="367"/>
        <v>9633189.739384586</v>
      </c>
      <c r="V546" s="14">
        <f t="shared" si="398"/>
        <v>60071642931186.516</v>
      </c>
      <c r="W546" s="14">
        <f t="shared" si="368"/>
        <v>19509387944.550743</v>
      </c>
      <c r="X546" s="14">
        <f t="shared" si="369"/>
        <v>-38692831420</v>
      </c>
      <c r="Y546" s="14">
        <f t="shared" si="381"/>
        <v>-19183443475.449257</v>
      </c>
      <c r="Z546" s="12">
        <f t="shared" si="370"/>
        <v>90.651161945317057</v>
      </c>
      <c r="AA546" s="13">
        <f t="shared" si="382"/>
        <v>436861577.11858469</v>
      </c>
      <c r="AB546" s="12">
        <f t="shared" si="371"/>
        <v>14</v>
      </c>
      <c r="AC546" s="14">
        <f t="shared" si="372"/>
        <v>31204398</v>
      </c>
      <c r="AD546" s="2">
        <f t="shared" si="383"/>
        <v>0.60269342992558683</v>
      </c>
      <c r="AE546" s="3">
        <f t="shared" si="384"/>
        <v>1.0518984732339214E-2</v>
      </c>
      <c r="AF546" s="3">
        <f t="shared" si="385"/>
        <v>6377787.1357203405</v>
      </c>
      <c r="AG546" s="2">
        <f t="shared" si="386"/>
        <v>67090.320018168524</v>
      </c>
      <c r="AH546" s="2">
        <f t="shared" si="373"/>
        <v>-4.8923043056933961</v>
      </c>
      <c r="AI546" s="2">
        <f t="shared" si="374"/>
        <v>465.07566898519093</v>
      </c>
      <c r="AJ546" s="1">
        <f t="shared" si="375"/>
        <v>-9816207.9082240015</v>
      </c>
      <c r="AK546" s="1">
        <f t="shared" si="376"/>
        <v>-9777271.7427414954</v>
      </c>
      <c r="AL546" s="1">
        <f t="shared" si="395"/>
        <v>13854709.684034912</v>
      </c>
      <c r="AM546" s="1">
        <f t="shared" si="396"/>
        <v>-10116560.772503661</v>
      </c>
      <c r="AN546" s="1">
        <f t="shared" si="397"/>
        <v>-9710181.4227233268</v>
      </c>
      <c r="AO546" s="2">
        <f t="shared" si="387"/>
        <v>4.8923043056933961</v>
      </c>
      <c r="AP546" s="2">
        <f t="shared" si="388"/>
        <v>-465.07566898519093</v>
      </c>
      <c r="AQ546" s="2">
        <f t="shared" si="389"/>
        <v>6244.3605718251038</v>
      </c>
      <c r="AR546" s="1">
        <f t="shared" si="390"/>
        <v>163.51433618353556</v>
      </c>
      <c r="AS546" s="2">
        <f t="shared" si="391"/>
        <v>6249.2528761307967</v>
      </c>
      <c r="AT546" s="2">
        <f t="shared" si="392"/>
        <v>-301.56133280165534</v>
      </c>
      <c r="AU546" s="2">
        <f t="shared" si="393"/>
        <v>6256.5246540927292</v>
      </c>
    </row>
    <row r="547" spans="4:47" x14ac:dyDescent="0.2">
      <c r="D547" s="11">
        <f t="shared" si="377"/>
        <v>272</v>
      </c>
      <c r="E547" s="12">
        <f t="shared" si="378"/>
        <v>4.7472955654245768</v>
      </c>
      <c r="F547" s="13">
        <f t="shared" si="355"/>
        <v>362553.42149393458</v>
      </c>
      <c r="G547" s="13">
        <f t="shared" si="356"/>
        <v>-3347806.5785060655</v>
      </c>
      <c r="H547" s="13">
        <f t="shared" si="357"/>
        <v>-3347.8065785060658</v>
      </c>
      <c r="I547" s="13">
        <f t="shared" si="358"/>
        <v>-9707592.7921582591</v>
      </c>
      <c r="J547" s="12">
        <f t="shared" si="379"/>
        <v>-9707.5927921582588</v>
      </c>
      <c r="K547" s="13">
        <f t="shared" si="359"/>
        <v>10268649.702149328</v>
      </c>
      <c r="L547" s="13">
        <f t="shared" si="360"/>
        <v>6265.9782434028921</v>
      </c>
      <c r="M547" s="12">
        <f t="shared" si="361"/>
        <v>6262.1611787580769</v>
      </c>
      <c r="N547" s="13">
        <f t="shared" si="362"/>
        <v>218.6794870435844</v>
      </c>
      <c r="O547" s="12">
        <f t="shared" si="363"/>
        <v>125.86375286066055</v>
      </c>
      <c r="P547" s="13">
        <f t="shared" si="364"/>
        <v>6262161.1787580773</v>
      </c>
      <c r="Q547" s="13">
        <f t="shared" si="365"/>
        <v>218679.48704358441</v>
      </c>
      <c r="R547" s="13">
        <f t="shared" si="380"/>
        <v>6265978.2434028927</v>
      </c>
      <c r="S547" s="1">
        <f t="shared" si="366"/>
        <v>290269.19907002978</v>
      </c>
      <c r="T547" s="1">
        <f t="shared" si="394"/>
        <v>-9599267.28359529</v>
      </c>
      <c r="U547" s="3">
        <f t="shared" si="367"/>
        <v>9603654.959953092</v>
      </c>
      <c r="V547" s="14">
        <f t="shared" si="398"/>
        <v>60058414096936.336</v>
      </c>
      <c r="W547" s="14">
        <f t="shared" si="368"/>
        <v>19631241673.399197</v>
      </c>
      <c r="X547" s="14">
        <f t="shared" si="369"/>
        <v>-38814685149</v>
      </c>
      <c r="Y547" s="14">
        <f t="shared" si="381"/>
        <v>-19183443475.600803</v>
      </c>
      <c r="Z547" s="12">
        <f t="shared" si="370"/>
        <v>90.647692499331697</v>
      </c>
      <c r="AA547" s="13">
        <f t="shared" si="382"/>
        <v>435489731.04161155</v>
      </c>
      <c r="AB547" s="12">
        <f t="shared" si="371"/>
        <v>14</v>
      </c>
      <c r="AC547" s="14">
        <f t="shared" si="372"/>
        <v>31106409</v>
      </c>
      <c r="AD547" s="2">
        <f t="shared" si="383"/>
        <v>0.60371432623762045</v>
      </c>
      <c r="AE547" s="3">
        <f t="shared" si="384"/>
        <v>1.0536802734305668E-2</v>
      </c>
      <c r="AF547" s="3">
        <f t="shared" si="385"/>
        <v>6377785.9392924728</v>
      </c>
      <c r="AG547" s="2">
        <f t="shared" si="386"/>
        <v>67203.959431238443</v>
      </c>
      <c r="AH547" s="2">
        <f t="shared" si="373"/>
        <v>-4.9005910241008159</v>
      </c>
      <c r="AI547" s="2">
        <f t="shared" si="374"/>
        <v>465.07558174027679</v>
      </c>
      <c r="AJ547" s="1">
        <f t="shared" si="375"/>
        <v>-9725592.5177985393</v>
      </c>
      <c r="AK547" s="1">
        <f t="shared" si="376"/>
        <v>-9774796.7515894976</v>
      </c>
      <c r="AL547" s="1">
        <f t="shared" si="395"/>
        <v>13788901.383255431</v>
      </c>
      <c r="AM547" s="1">
        <f t="shared" si="396"/>
        <v>-10025946.578506066</v>
      </c>
      <c r="AN547" s="1">
        <f t="shared" si="397"/>
        <v>-9707592.7921582591</v>
      </c>
      <c r="AO547" s="2">
        <f t="shared" si="387"/>
        <v>4.9005910241008159</v>
      </c>
      <c r="AP547" s="2">
        <f t="shared" si="388"/>
        <v>-465.07558174027679</v>
      </c>
      <c r="AQ547" s="2">
        <f t="shared" si="389"/>
        <v>6262.1611787580769</v>
      </c>
      <c r="AR547" s="1">
        <f t="shared" si="390"/>
        <v>218.6794870435844</v>
      </c>
      <c r="AS547" s="2">
        <f t="shared" si="391"/>
        <v>6267.0617697821781</v>
      </c>
      <c r="AT547" s="2">
        <f t="shared" si="392"/>
        <v>-246.39609469669239</v>
      </c>
      <c r="AU547" s="2">
        <f t="shared" si="393"/>
        <v>6271.9035596656859</v>
      </c>
    </row>
    <row r="548" spans="4:47" x14ac:dyDescent="0.2">
      <c r="D548" s="11">
        <f t="shared" si="377"/>
        <v>272.5</v>
      </c>
      <c r="E548" s="12">
        <f t="shared" si="378"/>
        <v>4.7560222116845479</v>
      </c>
      <c r="F548" s="13">
        <f t="shared" si="355"/>
        <v>453140.0056447906</v>
      </c>
      <c r="G548" s="13">
        <f t="shared" si="356"/>
        <v>-3257219.9943552092</v>
      </c>
      <c r="H548" s="13">
        <f t="shared" si="357"/>
        <v>-3257.2199943552091</v>
      </c>
      <c r="I548" s="13">
        <f t="shared" si="358"/>
        <v>-9704264.8908175919</v>
      </c>
      <c r="J548" s="12">
        <f t="shared" si="379"/>
        <v>-9704.2648908175925</v>
      </c>
      <c r="K548" s="13">
        <f t="shared" si="359"/>
        <v>10236319.61023015</v>
      </c>
      <c r="L548" s="13">
        <f t="shared" si="360"/>
        <v>6285.5123637858587</v>
      </c>
      <c r="M548" s="12">
        <f t="shared" si="361"/>
        <v>6279.5299487710417</v>
      </c>
      <c r="N548" s="13">
        <f t="shared" si="362"/>
        <v>274.17019858558302</v>
      </c>
      <c r="O548" s="12">
        <f t="shared" si="363"/>
        <v>126.6548954356916</v>
      </c>
      <c r="P548" s="13">
        <f t="shared" si="364"/>
        <v>6279529.9487710418</v>
      </c>
      <c r="Q548" s="13">
        <f t="shared" si="365"/>
        <v>274170.19858558301</v>
      </c>
      <c r="R548" s="13">
        <f t="shared" si="380"/>
        <v>6285512.3637858601</v>
      </c>
      <c r="S548" s="1">
        <f t="shared" si="366"/>
        <v>367476.04821870191</v>
      </c>
      <c r="T548" s="1">
        <f t="shared" si="394"/>
        <v>-9567162.8457751907</v>
      </c>
      <c r="U548" s="3">
        <f t="shared" si="367"/>
        <v>9574217.6475989763</v>
      </c>
      <c r="V548" s="14">
        <f t="shared" si="398"/>
        <v>60045189360007.117</v>
      </c>
      <c r="W548" s="14">
        <f t="shared" si="368"/>
        <v>19753832837.652443</v>
      </c>
      <c r="X548" s="14">
        <f t="shared" si="369"/>
        <v>-38937276313</v>
      </c>
      <c r="Y548" s="14">
        <f t="shared" si="381"/>
        <v>-19183443475.347557</v>
      </c>
      <c r="Z548" s="12">
        <f t="shared" si="370"/>
        <v>90.643357487231356</v>
      </c>
      <c r="AA548" s="13">
        <f t="shared" si="382"/>
        <v>434118250.684093</v>
      </c>
      <c r="AB548" s="12">
        <f t="shared" si="371"/>
        <v>14</v>
      </c>
      <c r="AC548" s="14">
        <f t="shared" si="372"/>
        <v>31008446</v>
      </c>
      <c r="AD548" s="2">
        <f t="shared" si="383"/>
        <v>0.60473522254965406</v>
      </c>
      <c r="AE548" s="3">
        <f t="shared" si="384"/>
        <v>1.0554620736272122E-2</v>
      </c>
      <c r="AF548" s="3">
        <f t="shared" si="385"/>
        <v>6377784.7408397775</v>
      </c>
      <c r="AG548" s="2">
        <f t="shared" si="386"/>
        <v>67317.598822972373</v>
      </c>
      <c r="AH548" s="2">
        <f t="shared" si="373"/>
        <v>-4.9088777409524926</v>
      </c>
      <c r="AI548" s="2">
        <f t="shared" si="374"/>
        <v>465.07549434770988</v>
      </c>
      <c r="AJ548" s="1">
        <f t="shared" si="375"/>
        <v>-9635004.7351949867</v>
      </c>
      <c r="AK548" s="1">
        <f t="shared" si="376"/>
        <v>-9771582.4896405637</v>
      </c>
      <c r="AL548" s="1">
        <f t="shared" si="395"/>
        <v>13722869.255337233</v>
      </c>
      <c r="AM548" s="1">
        <f t="shared" si="396"/>
        <v>-9935359.9943552092</v>
      </c>
      <c r="AN548" s="1">
        <f t="shared" si="397"/>
        <v>-9704264.8908175919</v>
      </c>
      <c r="AO548" s="2">
        <f t="shared" si="387"/>
        <v>4.9088777409524926</v>
      </c>
      <c r="AP548" s="2">
        <f t="shared" si="388"/>
        <v>-465.07549434770988</v>
      </c>
      <c r="AQ548" s="2">
        <f t="shared" si="389"/>
        <v>6279.5299487710417</v>
      </c>
      <c r="AR548" s="1">
        <f t="shared" si="390"/>
        <v>274.17019858558302</v>
      </c>
      <c r="AS548" s="2">
        <f t="shared" si="391"/>
        <v>6284.4388265119942</v>
      </c>
      <c r="AT548" s="2">
        <f t="shared" si="392"/>
        <v>-190.90529576212685</v>
      </c>
      <c r="AU548" s="2">
        <f t="shared" si="393"/>
        <v>6287.3377669822603</v>
      </c>
    </row>
    <row r="549" spans="4:47" x14ac:dyDescent="0.2">
      <c r="D549" s="11">
        <f t="shared" si="377"/>
        <v>273</v>
      </c>
      <c r="E549" s="12">
        <f t="shared" si="378"/>
        <v>4.7647488579445199</v>
      </c>
      <c r="F549" s="13">
        <f t="shared" si="355"/>
        <v>543692.08142982319</v>
      </c>
      <c r="G549" s="13">
        <f t="shared" si="356"/>
        <v>-3166667.9185701767</v>
      </c>
      <c r="H549" s="13">
        <f t="shared" si="357"/>
        <v>-3166.6679185701769</v>
      </c>
      <c r="I549" s="13">
        <f t="shared" si="358"/>
        <v>-9700197.972133901</v>
      </c>
      <c r="J549" s="12">
        <f t="shared" si="379"/>
        <v>-9700.1979721339012</v>
      </c>
      <c r="K549" s="13">
        <f t="shared" si="359"/>
        <v>10204000.509853585</v>
      </c>
      <c r="L549" s="13">
        <f t="shared" si="360"/>
        <v>6305.1024982582094</v>
      </c>
      <c r="M549" s="12">
        <f t="shared" si="361"/>
        <v>6296.4615744154971</v>
      </c>
      <c r="N549" s="13">
        <f t="shared" si="362"/>
        <v>329.98356845611858</v>
      </c>
      <c r="O549" s="12">
        <f t="shared" si="363"/>
        <v>127.45204627493436</v>
      </c>
      <c r="P549" s="13">
        <f t="shared" si="364"/>
        <v>6296461.5744154975</v>
      </c>
      <c r="Q549" s="13">
        <f t="shared" si="365"/>
        <v>329983.56845611858</v>
      </c>
      <c r="R549" s="13">
        <f t="shared" si="380"/>
        <v>6305102.4982582098</v>
      </c>
      <c r="S549" s="1">
        <f t="shared" si="366"/>
        <v>444191.60911325394</v>
      </c>
      <c r="T549" s="1">
        <f t="shared" si="394"/>
        <v>-9534537.8314479552</v>
      </c>
      <c r="U549" s="3">
        <f t="shared" si="367"/>
        <v>9544879.1424993388</v>
      </c>
      <c r="V549" s="14">
        <f t="shared" si="398"/>
        <v>60031975415878.938</v>
      </c>
      <c r="W549" s="14">
        <f t="shared" si="368"/>
        <v>19877158756.770958</v>
      </c>
      <c r="X549" s="14">
        <f t="shared" si="369"/>
        <v>-39060602232</v>
      </c>
      <c r="Y549" s="14">
        <f t="shared" si="381"/>
        <v>-19183443475.229042</v>
      </c>
      <c r="Z549" s="12">
        <f t="shared" si="370"/>
        <v>90.638158105380498</v>
      </c>
      <c r="AA549" s="13">
        <f t="shared" si="382"/>
        <v>432747240.48970479</v>
      </c>
      <c r="AB549" s="12">
        <f t="shared" si="371"/>
        <v>14</v>
      </c>
      <c r="AC549" s="14">
        <f t="shared" si="372"/>
        <v>30910517</v>
      </c>
      <c r="AD549" s="2">
        <f t="shared" si="383"/>
        <v>0.60575611886168768</v>
      </c>
      <c r="AE549" s="3">
        <f t="shared" si="384"/>
        <v>1.0572438738238576E-2</v>
      </c>
      <c r="AF549" s="3">
        <f t="shared" si="385"/>
        <v>6377783.5403622566</v>
      </c>
      <c r="AG549" s="2">
        <f t="shared" si="386"/>
        <v>67431.238193334226</v>
      </c>
      <c r="AH549" s="2">
        <f t="shared" si="373"/>
        <v>-4.9171644562456942</v>
      </c>
      <c r="AI549" s="2">
        <f t="shared" si="374"/>
        <v>465.07540680749031</v>
      </c>
      <c r="AJ549" s="1">
        <f t="shared" si="375"/>
        <v>-9544451.4589324333</v>
      </c>
      <c r="AK549" s="1">
        <f t="shared" si="376"/>
        <v>-9767629.210327236</v>
      </c>
      <c r="AL549" s="1">
        <f t="shared" si="395"/>
        <v>13656615.02870881</v>
      </c>
      <c r="AM549" s="1">
        <f t="shared" si="396"/>
        <v>-9844807.9185701776</v>
      </c>
      <c r="AN549" s="1">
        <f t="shared" si="397"/>
        <v>-9700197.972133901</v>
      </c>
      <c r="AO549" s="2">
        <f t="shared" si="387"/>
        <v>4.9171644562456942</v>
      </c>
      <c r="AP549" s="2">
        <f t="shared" si="388"/>
        <v>-465.07540680749031</v>
      </c>
      <c r="AQ549" s="2">
        <f t="shared" si="389"/>
        <v>6296.4615744154971</v>
      </c>
      <c r="AR549" s="1">
        <f t="shared" si="390"/>
        <v>329.98356845611858</v>
      </c>
      <c r="AS549" s="2">
        <f t="shared" si="391"/>
        <v>6301.3787388717428</v>
      </c>
      <c r="AT549" s="2">
        <f t="shared" si="392"/>
        <v>-135.09183835137173</v>
      </c>
      <c r="AU549" s="2">
        <f t="shared" si="393"/>
        <v>6302.8266528196691</v>
      </c>
    </row>
    <row r="550" spans="4:47" x14ac:dyDescent="0.2">
      <c r="D550" s="11">
        <f t="shared" si="377"/>
        <v>273.5</v>
      </c>
      <c r="E550" s="12">
        <f t="shared" si="378"/>
        <v>4.773475504204491</v>
      </c>
      <c r="F550" s="13">
        <f t="shared" si="355"/>
        <v>634202.75295785617</v>
      </c>
      <c r="G550" s="13">
        <f t="shared" si="356"/>
        <v>-3076157.2470421437</v>
      </c>
      <c r="H550" s="13">
        <f t="shared" si="357"/>
        <v>-3076.1572470421438</v>
      </c>
      <c r="I550" s="13">
        <f t="shared" si="358"/>
        <v>-9695392.3458187915</v>
      </c>
      <c r="J550" s="12">
        <f t="shared" si="379"/>
        <v>-9695.392345818791</v>
      </c>
      <c r="K550" s="13">
        <f t="shared" si="359"/>
        <v>10171694.85129649</v>
      </c>
      <c r="L550" s="13">
        <f t="shared" si="360"/>
        <v>6324.7476780391416</v>
      </c>
      <c r="M550" s="12">
        <f t="shared" si="361"/>
        <v>6312.9507486887705</v>
      </c>
      <c r="N550" s="13">
        <f t="shared" si="362"/>
        <v>386.11660867076438</v>
      </c>
      <c r="O550" s="12">
        <f t="shared" si="363"/>
        <v>128.25520952452032</v>
      </c>
      <c r="P550" s="13">
        <f t="shared" si="364"/>
        <v>6312950.7486887705</v>
      </c>
      <c r="Q550" s="13">
        <f t="shared" si="365"/>
        <v>386116.60867076437</v>
      </c>
      <c r="R550" s="13">
        <f t="shared" si="380"/>
        <v>6324747.6780391429</v>
      </c>
      <c r="S550" s="1">
        <f t="shared" si="366"/>
        <v>520414.81723585038</v>
      </c>
      <c r="T550" s="1">
        <f t="shared" si="394"/>
        <v>-9501399.2450038567</v>
      </c>
      <c r="U550" s="3">
        <f t="shared" si="367"/>
        <v>9515640.7663886975</v>
      </c>
      <c r="V550" s="14">
        <f t="shared" si="398"/>
        <v>60018778964402.211</v>
      </c>
      <c r="W550" s="14">
        <f t="shared" si="368"/>
        <v>20001216595.430759</v>
      </c>
      <c r="X550" s="14">
        <f t="shared" si="369"/>
        <v>-39184660071</v>
      </c>
      <c r="Y550" s="14">
        <f t="shared" si="381"/>
        <v>-19183443475.569241</v>
      </c>
      <c r="Z550" s="12">
        <f t="shared" si="370"/>
        <v>90.632095788987613</v>
      </c>
      <c r="AA550" s="13">
        <f t="shared" si="382"/>
        <v>431376804.86600477</v>
      </c>
      <c r="AB550" s="12">
        <f t="shared" si="371"/>
        <v>14</v>
      </c>
      <c r="AC550" s="14">
        <f t="shared" si="372"/>
        <v>30812628</v>
      </c>
      <c r="AD550" s="2">
        <f t="shared" si="383"/>
        <v>0.60677701517372129</v>
      </c>
      <c r="AE550" s="3">
        <f t="shared" si="384"/>
        <v>1.0590256740205028E-2</v>
      </c>
      <c r="AF550" s="3">
        <f t="shared" si="385"/>
        <v>6377782.3378599081</v>
      </c>
      <c r="AG550" s="2">
        <f t="shared" si="386"/>
        <v>67544.877542287926</v>
      </c>
      <c r="AH550" s="2">
        <f t="shared" si="373"/>
        <v>-4.9254511699776842</v>
      </c>
      <c r="AI550" s="2">
        <f t="shared" si="374"/>
        <v>465.07531911961797</v>
      </c>
      <c r="AJ550" s="1">
        <f t="shared" si="375"/>
        <v>-9453939.5849020518</v>
      </c>
      <c r="AK550" s="1">
        <f t="shared" si="376"/>
        <v>-9762937.2233610786</v>
      </c>
      <c r="AL550" s="1">
        <f t="shared" si="395"/>
        <v>13590140.429821441</v>
      </c>
      <c r="AM550" s="1">
        <f t="shared" si="396"/>
        <v>-9754297.2470421437</v>
      </c>
      <c r="AN550" s="1">
        <f t="shared" si="397"/>
        <v>-9695392.3458187915</v>
      </c>
      <c r="AO550" s="2">
        <f t="shared" si="387"/>
        <v>4.9254511699776842</v>
      </c>
      <c r="AP550" s="2">
        <f t="shared" si="388"/>
        <v>-465.07531911961797</v>
      </c>
      <c r="AQ550" s="2">
        <f t="shared" si="389"/>
        <v>6312.9507486887705</v>
      </c>
      <c r="AR550" s="1">
        <f t="shared" si="390"/>
        <v>386.11660867076438</v>
      </c>
      <c r="AS550" s="2">
        <f t="shared" si="391"/>
        <v>6317.8761998587479</v>
      </c>
      <c r="AT550" s="2">
        <f t="shared" si="392"/>
        <v>-78.958710448853594</v>
      </c>
      <c r="AU550" s="2">
        <f t="shared" si="393"/>
        <v>6318.3695804137133</v>
      </c>
    </row>
    <row r="551" spans="4:47" x14ac:dyDescent="0.2">
      <c r="D551" s="11">
        <f t="shared" si="377"/>
        <v>274</v>
      </c>
      <c r="E551" s="12">
        <f t="shared" si="378"/>
        <v>4.782202150464463</v>
      </c>
      <c r="F551" s="13">
        <f t="shared" si="355"/>
        <v>724665.12749084481</v>
      </c>
      <c r="G551" s="13">
        <f t="shared" si="356"/>
        <v>-2985694.8725091554</v>
      </c>
      <c r="H551" s="13">
        <f t="shared" si="357"/>
        <v>-2985.6948725091556</v>
      </c>
      <c r="I551" s="13">
        <f t="shared" si="358"/>
        <v>-9689848.3778393045</v>
      </c>
      <c r="J551" s="12">
        <f t="shared" si="379"/>
        <v>-9689.8483778393056</v>
      </c>
      <c r="K551" s="13">
        <f t="shared" si="359"/>
        <v>10139405.08399001</v>
      </c>
      <c r="L551" s="13">
        <f t="shared" si="360"/>
        <v>6344.4469199542718</v>
      </c>
      <c r="M551" s="12">
        <f t="shared" si="361"/>
        <v>6328.9921661280505</v>
      </c>
      <c r="N551" s="13">
        <f t="shared" si="362"/>
        <v>442.56624499278661</v>
      </c>
      <c r="O551" s="12">
        <f t="shared" si="363"/>
        <v>129.06438828010479</v>
      </c>
      <c r="P551" s="13">
        <f t="shared" si="364"/>
        <v>6328992.1661280505</v>
      </c>
      <c r="Q551" s="13">
        <f t="shared" si="365"/>
        <v>442566.24499278661</v>
      </c>
      <c r="R551" s="13">
        <f t="shared" si="380"/>
        <v>6344446.919954272</v>
      </c>
      <c r="S551" s="1">
        <f t="shared" si="366"/>
        <v>596144.68846153747</v>
      </c>
      <c r="T551" s="1">
        <f t="shared" si="394"/>
        <v>-9467754.0257611461</v>
      </c>
      <c r="U551" s="3">
        <f t="shared" si="367"/>
        <v>9486503.8229000513</v>
      </c>
      <c r="V551" s="14">
        <f t="shared" si="398"/>
        <v>60005606705892.961</v>
      </c>
      <c r="W551" s="14">
        <f t="shared" si="368"/>
        <v>20126003360.058624</v>
      </c>
      <c r="X551" s="14">
        <f t="shared" si="369"/>
        <v>-39309446835</v>
      </c>
      <c r="Y551" s="14">
        <f t="shared" si="381"/>
        <v>-19183443474.941376</v>
      </c>
      <c r="Z551" s="12">
        <f t="shared" si="370"/>
        <v>90.625172211692018</v>
      </c>
      <c r="AA551" s="13">
        <f t="shared" si="382"/>
        <v>430007048.17712945</v>
      </c>
      <c r="AB551" s="12">
        <f t="shared" si="371"/>
        <v>14</v>
      </c>
      <c r="AC551" s="14">
        <f t="shared" si="372"/>
        <v>30714789</v>
      </c>
      <c r="AD551" s="2">
        <f t="shared" si="383"/>
        <v>0.6077979114857549</v>
      </c>
      <c r="AE551" s="3">
        <f t="shared" si="384"/>
        <v>1.0608074742171483E-2</v>
      </c>
      <c r="AF551" s="3">
        <f t="shared" si="385"/>
        <v>6377781.133332734</v>
      </c>
      <c r="AG551" s="2">
        <f t="shared" si="386"/>
        <v>67658.5168697974</v>
      </c>
      <c r="AH551" s="2">
        <f t="shared" si="373"/>
        <v>-4.9337378821460387</v>
      </c>
      <c r="AI551" s="2">
        <f t="shared" si="374"/>
        <v>465.07523128409304</v>
      </c>
      <c r="AJ551" s="1">
        <f t="shared" si="375"/>
        <v>-9363476.0058418885</v>
      </c>
      <c r="AK551" s="1">
        <f t="shared" si="376"/>
        <v>-9757506.8947091028</v>
      </c>
      <c r="AL551" s="1">
        <f t="shared" si="395"/>
        <v>13523447.183032602</v>
      </c>
      <c r="AM551" s="1">
        <f t="shared" si="396"/>
        <v>-9663834.8725091554</v>
      </c>
      <c r="AN551" s="1">
        <f t="shared" si="397"/>
        <v>-9689848.3778393045</v>
      </c>
      <c r="AO551" s="2">
        <f t="shared" si="387"/>
        <v>4.9337378821460387</v>
      </c>
      <c r="AP551" s="2">
        <f t="shared" si="388"/>
        <v>-465.07523128409304</v>
      </c>
      <c r="AQ551" s="2">
        <f t="shared" si="389"/>
        <v>6328.9921661280505</v>
      </c>
      <c r="AR551" s="1">
        <f t="shared" si="390"/>
        <v>442.56624499278661</v>
      </c>
      <c r="AS551" s="2">
        <f t="shared" si="391"/>
        <v>6333.925904010197</v>
      </c>
      <c r="AT551" s="2">
        <f t="shared" si="392"/>
        <v>-22.508986291306428</v>
      </c>
      <c r="AU551" s="2">
        <f t="shared" si="393"/>
        <v>6333.9658991784327</v>
      </c>
    </row>
    <row r="552" spans="4:47" x14ac:dyDescent="0.2">
      <c r="D552" s="11">
        <f t="shared" si="377"/>
        <v>274.5</v>
      </c>
      <c r="E552" s="12">
        <f t="shared" si="378"/>
        <v>4.7909287967244349</v>
      </c>
      <c r="F552" s="13">
        <f t="shared" si="355"/>
        <v>815072.31596871989</v>
      </c>
      <c r="G552" s="13">
        <f t="shared" si="356"/>
        <v>-2895287.6840312802</v>
      </c>
      <c r="H552" s="13">
        <f t="shared" si="357"/>
        <v>-2895.2876840312802</v>
      </c>
      <c r="I552" s="13">
        <f t="shared" si="358"/>
        <v>-9683566.4903900754</v>
      </c>
      <c r="J552" s="12">
        <f t="shared" si="379"/>
        <v>-9683.5664903900761</v>
      </c>
      <c r="K552" s="13">
        <f t="shared" si="359"/>
        <v>10107133.656339407</v>
      </c>
      <c r="L552" s="13">
        <f t="shared" si="360"/>
        <v>6364.1992261919895</v>
      </c>
      <c r="M552" s="12">
        <f t="shared" si="361"/>
        <v>6344.5805239217543</v>
      </c>
      <c r="N552" s="13">
        <f t="shared" si="362"/>
        <v>499.32931631887607</v>
      </c>
      <c r="O552" s="12">
        <f t="shared" si="363"/>
        <v>129.87958455313904</v>
      </c>
      <c r="P552" s="13">
        <f t="shared" si="364"/>
        <v>6344580.5239217542</v>
      </c>
      <c r="Q552" s="13">
        <f t="shared" si="365"/>
        <v>499329.31631887605</v>
      </c>
      <c r="R552" s="13">
        <f t="shared" si="380"/>
        <v>6364199.2261919891</v>
      </c>
      <c r="S552" s="1">
        <f t="shared" si="366"/>
        <v>671380.31709800637</v>
      </c>
      <c r="T552" s="1">
        <f t="shared" si="394"/>
        <v>-9433609.047712516</v>
      </c>
      <c r="U552" s="3">
        <f t="shared" si="367"/>
        <v>9457469.5979035571</v>
      </c>
      <c r="V552" s="14">
        <f t="shared" si="398"/>
        <v>59992465337216.406</v>
      </c>
      <c r="W552" s="14">
        <f t="shared" si="368"/>
        <v>20251515895.33136</v>
      </c>
      <c r="X552" s="14">
        <f t="shared" si="369"/>
        <v>-39434959371</v>
      </c>
      <c r="Y552" s="14">
        <f t="shared" si="381"/>
        <v>-19183443475.66864</v>
      </c>
      <c r="Z552" s="12">
        <f t="shared" si="370"/>
        <v>90.617389285330688</v>
      </c>
      <c r="AA552" s="13">
        <f t="shared" si="382"/>
        <v>428638074.73525417</v>
      </c>
      <c r="AB552" s="12">
        <f t="shared" si="371"/>
        <v>14</v>
      </c>
      <c r="AC552" s="14">
        <f t="shared" si="372"/>
        <v>30617005</v>
      </c>
      <c r="AD552" s="2">
        <f t="shared" si="383"/>
        <v>0.60881880779778852</v>
      </c>
      <c r="AE552" s="3">
        <f t="shared" si="384"/>
        <v>1.0625892744137937E-2</v>
      </c>
      <c r="AF552" s="3">
        <f t="shared" si="385"/>
        <v>6377779.9267807351</v>
      </c>
      <c r="AG552" s="2">
        <f t="shared" si="386"/>
        <v>67772.156175826574</v>
      </c>
      <c r="AH552" s="2">
        <f t="shared" si="373"/>
        <v>-4.9420245927479218</v>
      </c>
      <c r="AI552" s="2">
        <f t="shared" si="374"/>
        <v>465.0751433009155</v>
      </c>
      <c r="AJ552" s="1">
        <f t="shared" si="375"/>
        <v>-9273067.6108120158</v>
      </c>
      <c r="AK552" s="1">
        <f t="shared" si="376"/>
        <v>-9751338.6465659011</v>
      </c>
      <c r="AL552" s="1">
        <f t="shared" si="395"/>
        <v>13456537.010490498</v>
      </c>
      <c r="AM552" s="1">
        <f t="shared" si="396"/>
        <v>-9573427.6840312798</v>
      </c>
      <c r="AN552" s="1">
        <f t="shared" si="397"/>
        <v>-9683566.4903900754</v>
      </c>
      <c r="AO552" s="2">
        <f t="shared" si="387"/>
        <v>4.9420245927479218</v>
      </c>
      <c r="AP552" s="2">
        <f t="shared" si="388"/>
        <v>-465.0751433009155</v>
      </c>
      <c r="AQ552" s="2">
        <f t="shared" si="389"/>
        <v>6344.5805239217543</v>
      </c>
      <c r="AR552" s="1">
        <f t="shared" si="390"/>
        <v>499.32931631887607</v>
      </c>
      <c r="AS552" s="2">
        <f t="shared" si="391"/>
        <v>6349.522548514502</v>
      </c>
      <c r="AT552" s="2">
        <f t="shared" si="392"/>
        <v>34.254173017960568</v>
      </c>
      <c r="AU552" s="2">
        <f t="shared" si="393"/>
        <v>6349.6149444248385</v>
      </c>
    </row>
    <row r="553" spans="4:47" x14ac:dyDescent="0.2">
      <c r="D553" s="11">
        <f t="shared" si="377"/>
        <v>275</v>
      </c>
      <c r="E553" s="12">
        <f t="shared" si="378"/>
        <v>4.7996554429844061</v>
      </c>
      <c r="F553" s="13">
        <f t="shared" si="355"/>
        <v>905417.43353404396</v>
      </c>
      <c r="G553" s="13">
        <f t="shared" si="356"/>
        <v>-2804942.5664659562</v>
      </c>
      <c r="H553" s="13">
        <f t="shared" si="357"/>
        <v>-2804.9425664659561</v>
      </c>
      <c r="I553" s="13">
        <f t="shared" si="358"/>
        <v>-9676547.1618611533</v>
      </c>
      <c r="J553" s="12">
        <f t="shared" si="379"/>
        <v>-9676.5471618611537</v>
      </c>
      <c r="K553" s="13">
        <f t="shared" si="359"/>
        <v>10074883.015543941</v>
      </c>
      <c r="L553" s="13">
        <f t="shared" si="360"/>
        <v>6384.0035840592627</v>
      </c>
      <c r="M553" s="12">
        <f t="shared" si="361"/>
        <v>6359.7105230385387</v>
      </c>
      <c r="N553" s="13">
        <f t="shared" si="362"/>
        <v>556.4025740723954</v>
      </c>
      <c r="O553" s="12">
        <f t="shared" si="363"/>
        <v>130.70079923659134</v>
      </c>
      <c r="P553" s="13">
        <f t="shared" si="364"/>
        <v>6359710.5230385391</v>
      </c>
      <c r="Q553" s="13">
        <f t="shared" si="365"/>
        <v>556402.57407239545</v>
      </c>
      <c r="R553" s="13">
        <f t="shared" si="380"/>
        <v>6384003.5840592626</v>
      </c>
      <c r="S553" s="1">
        <f t="shared" si="366"/>
        <v>746120.87395068002</v>
      </c>
      <c r="T553" s="1">
        <f t="shared" si="394"/>
        <v>-9398971.1193066258</v>
      </c>
      <c r="U553" s="3">
        <f t="shared" si="367"/>
        <v>9428539.3598428052</v>
      </c>
      <c r="V553" s="14">
        <f t="shared" si="398"/>
        <v>59979361547860.195</v>
      </c>
      <c r="W553" s="14">
        <f t="shared" si="368"/>
        <v>20377750880.640755</v>
      </c>
      <c r="X553" s="14">
        <f t="shared" si="369"/>
        <v>-39561194356</v>
      </c>
      <c r="Y553" s="14">
        <f t="shared" si="381"/>
        <v>-19183443475.359245</v>
      </c>
      <c r="Z553" s="12">
        <f t="shared" si="370"/>
        <v>90.608749159571303</v>
      </c>
      <c r="AA553" s="13">
        <f t="shared" si="382"/>
        <v>427269988.79298323</v>
      </c>
      <c r="AB553" s="12">
        <f t="shared" si="371"/>
        <v>14</v>
      </c>
      <c r="AC553" s="14">
        <f t="shared" si="372"/>
        <v>30519284</v>
      </c>
      <c r="AD553" s="2">
        <f t="shared" si="383"/>
        <v>0.60983970410982213</v>
      </c>
      <c r="AE553" s="3">
        <f t="shared" si="384"/>
        <v>1.0643710746104391E-2</v>
      </c>
      <c r="AF553" s="3">
        <f t="shared" si="385"/>
        <v>6377778.7182039106</v>
      </c>
      <c r="AG553" s="2">
        <f t="shared" si="386"/>
        <v>67885.795460339345</v>
      </c>
      <c r="AH553" s="2">
        <f t="shared" si="373"/>
        <v>-4.9503113017809088</v>
      </c>
      <c r="AI553" s="2">
        <f t="shared" si="374"/>
        <v>465.07505517008525</v>
      </c>
      <c r="AJ553" s="1">
        <f t="shared" si="375"/>
        <v>-9182721.2846698668</v>
      </c>
      <c r="AK553" s="1">
        <f t="shared" si="376"/>
        <v>-9744432.957321493</v>
      </c>
      <c r="AL553" s="1">
        <f t="shared" si="395"/>
        <v>13389411.63201962</v>
      </c>
      <c r="AM553" s="1">
        <f t="shared" si="396"/>
        <v>-9483082.5664659552</v>
      </c>
      <c r="AN553" s="1">
        <f t="shared" si="397"/>
        <v>-9676547.1618611533</v>
      </c>
      <c r="AO553" s="2">
        <f t="shared" si="387"/>
        <v>4.9503113017809088</v>
      </c>
      <c r="AP553" s="2">
        <f t="shared" si="388"/>
        <v>-465.07505517008525</v>
      </c>
      <c r="AQ553" s="2">
        <f t="shared" si="389"/>
        <v>6359.7105230385387</v>
      </c>
      <c r="AR553" s="1">
        <f t="shared" si="390"/>
        <v>556.4025740723954</v>
      </c>
      <c r="AS553" s="2">
        <f t="shared" si="391"/>
        <v>6364.6608343403195</v>
      </c>
      <c r="AT553" s="2">
        <f t="shared" si="392"/>
        <v>91.327518902310146</v>
      </c>
      <c r="AU553" s="2">
        <f t="shared" si="393"/>
        <v>6365.3160370789501</v>
      </c>
    </row>
    <row r="554" spans="4:47" x14ac:dyDescent="0.2">
      <c r="D554" s="11">
        <f t="shared" si="377"/>
        <v>275.5</v>
      </c>
      <c r="E554" s="12">
        <f t="shared" si="378"/>
        <v>4.808382089244378</v>
      </c>
      <c r="F554" s="13">
        <f t="shared" si="355"/>
        <v>995693.60005634755</v>
      </c>
      <c r="G554" s="13">
        <f t="shared" si="356"/>
        <v>-2714666.3999436526</v>
      </c>
      <c r="H554" s="13">
        <f t="shared" si="357"/>
        <v>-2714.6663999436528</v>
      </c>
      <c r="I554" s="13">
        <f t="shared" si="358"/>
        <v>-9668790.9268015753</v>
      </c>
      <c r="J554" s="12">
        <f t="shared" si="379"/>
        <v>-9668.7909268015756</v>
      </c>
      <c r="K554" s="13">
        <f t="shared" si="359"/>
        <v>10042655.607416969</v>
      </c>
      <c r="L554" s="13">
        <f t="shared" si="360"/>
        <v>6403.8589657369303</v>
      </c>
      <c r="M554" s="12">
        <f t="shared" si="361"/>
        <v>6374.3768693741131</v>
      </c>
      <c r="N554" s="13">
        <f t="shared" si="362"/>
        <v>613.78268160444009</v>
      </c>
      <c r="O554" s="12">
        <f t="shared" si="363"/>
        <v>131.52803207011496</v>
      </c>
      <c r="P554" s="13">
        <f t="shared" si="364"/>
        <v>6374376.8693741132</v>
      </c>
      <c r="Q554" s="13">
        <f t="shared" si="365"/>
        <v>613782.68160444009</v>
      </c>
      <c r="R554" s="13">
        <f t="shared" si="380"/>
        <v>6403858.9657369293</v>
      </c>
      <c r="S554" s="1">
        <f t="shared" si="366"/>
        <v>820365.60441321763</v>
      </c>
      <c r="T554" s="1">
        <f t="shared" si="394"/>
        <v>-9363846.9832634367</v>
      </c>
      <c r="U554" s="3">
        <f t="shared" si="367"/>
        <v>9399714.3600683976</v>
      </c>
      <c r="V554" s="14">
        <f t="shared" si="398"/>
        <v>59966302015999.375</v>
      </c>
      <c r="W554" s="14">
        <f t="shared" si="368"/>
        <v>20504704826.524635</v>
      </c>
      <c r="X554" s="14">
        <f t="shared" si="369"/>
        <v>-39688148302</v>
      </c>
      <c r="Y554" s="14">
        <f t="shared" si="381"/>
        <v>-19183443475.475365</v>
      </c>
      <c r="Z554" s="12">
        <f t="shared" si="370"/>
        <v>90.599254221398951</v>
      </c>
      <c r="AA554" s="13">
        <f t="shared" si="382"/>
        <v>425902894.53548795</v>
      </c>
      <c r="AB554" s="12">
        <f t="shared" si="371"/>
        <v>14</v>
      </c>
      <c r="AC554" s="14">
        <f t="shared" si="372"/>
        <v>30421635</v>
      </c>
      <c r="AD554" s="2">
        <f t="shared" si="383"/>
        <v>0.61086060042185575</v>
      </c>
      <c r="AE554" s="3">
        <f t="shared" si="384"/>
        <v>1.0661528748070845E-2</v>
      </c>
      <c r="AF554" s="3">
        <f t="shared" si="385"/>
        <v>6377777.5076022614</v>
      </c>
      <c r="AG554" s="2">
        <f t="shared" si="386"/>
        <v>67999.434723299681</v>
      </c>
      <c r="AH554" s="2">
        <f t="shared" si="373"/>
        <v>-4.958598009242265</v>
      </c>
      <c r="AI554" s="2">
        <f t="shared" si="374"/>
        <v>465.07496689160246</v>
      </c>
      <c r="AJ554" s="1">
        <f t="shared" si="375"/>
        <v>-9092443.907545913</v>
      </c>
      <c r="AK554" s="1">
        <f t="shared" si="376"/>
        <v>-9736790.3615248743</v>
      </c>
      <c r="AL554" s="1">
        <f t="shared" si="395"/>
        <v>13322072.765007421</v>
      </c>
      <c r="AM554" s="1">
        <f t="shared" si="396"/>
        <v>-9392806.3999436516</v>
      </c>
      <c r="AN554" s="1">
        <f t="shared" si="397"/>
        <v>-9668790.9268015753</v>
      </c>
      <c r="AO554" s="2">
        <f t="shared" si="387"/>
        <v>4.958598009242265</v>
      </c>
      <c r="AP554" s="2">
        <f t="shared" si="388"/>
        <v>-465.07496689160246</v>
      </c>
      <c r="AQ554" s="2">
        <f t="shared" si="389"/>
        <v>6374.3768693741131</v>
      </c>
      <c r="AR554" s="1">
        <f t="shared" si="390"/>
        <v>613.78268160444009</v>
      </c>
      <c r="AS554" s="2">
        <f t="shared" si="391"/>
        <v>6379.3354673833555</v>
      </c>
      <c r="AT554" s="2">
        <f t="shared" si="392"/>
        <v>148.70771471283763</v>
      </c>
      <c r="AU554" s="2">
        <f t="shared" si="393"/>
        <v>6381.0684833991818</v>
      </c>
    </row>
    <row r="555" spans="4:47" x14ac:dyDescent="0.2">
      <c r="D555" s="11">
        <f t="shared" si="377"/>
        <v>276</v>
      </c>
      <c r="E555" s="12">
        <f t="shared" si="378"/>
        <v>4.8171087355043491</v>
      </c>
      <c r="F555" s="13">
        <f t="shared" si="355"/>
        <v>1085893.9406560131</v>
      </c>
      <c r="G555" s="13">
        <f t="shared" si="356"/>
        <v>-2624466.0593439871</v>
      </c>
      <c r="H555" s="13">
        <f t="shared" si="357"/>
        <v>-2624.4660593439871</v>
      </c>
      <c r="I555" s="13">
        <f t="shared" si="358"/>
        <v>-9660298.3758786768</v>
      </c>
      <c r="J555" s="12">
        <f t="shared" si="379"/>
        <v>-9660.2983758786777</v>
      </c>
      <c r="K555" s="13">
        <f t="shared" si="359"/>
        <v>10010453.876206251</v>
      </c>
      <c r="L555" s="13">
        <f t="shared" si="360"/>
        <v>6423.7643280346147</v>
      </c>
      <c r="M555" s="12">
        <f t="shared" si="361"/>
        <v>6388.5742749160881</v>
      </c>
      <c r="N555" s="13">
        <f t="shared" si="362"/>
        <v>671.46621360302618</v>
      </c>
      <c r="O555" s="12">
        <f t="shared" si="363"/>
        <v>132.36128160466731</v>
      </c>
      <c r="P555" s="13">
        <f t="shared" si="364"/>
        <v>6388574.2749160882</v>
      </c>
      <c r="Q555" s="13">
        <f t="shared" si="365"/>
        <v>671466.21360302623</v>
      </c>
      <c r="R555" s="13">
        <f t="shared" si="380"/>
        <v>6423764.3280346151</v>
      </c>
      <c r="S555" s="1">
        <f t="shared" si="366"/>
        <v>894113.82658351678</v>
      </c>
      <c r="T555" s="1">
        <f t="shared" si="394"/>
        <v>-9328243.3164225295</v>
      </c>
      <c r="U555" s="3">
        <f t="shared" si="367"/>
        <v>9370995.8331689276</v>
      </c>
      <c r="V555" s="14">
        <f t="shared" si="398"/>
        <v>59953293404554.82</v>
      </c>
      <c r="W555" s="14">
        <f t="shared" si="368"/>
        <v>20632374071.065002</v>
      </c>
      <c r="X555" s="14">
        <f t="shared" si="369"/>
        <v>-39815817546</v>
      </c>
      <c r="Y555" s="14">
        <f t="shared" si="381"/>
        <v>-19183443474.934998</v>
      </c>
      <c r="Z555" s="12">
        <f t="shared" si="370"/>
        <v>90.588907094796127</v>
      </c>
      <c r="AA555" s="13">
        <f t="shared" si="382"/>
        <v>424536896.07212687</v>
      </c>
      <c r="AB555" s="12">
        <f t="shared" si="371"/>
        <v>14</v>
      </c>
      <c r="AC555" s="14">
        <f t="shared" si="372"/>
        <v>30324064</v>
      </c>
      <c r="AD555" s="2">
        <f t="shared" si="383"/>
        <v>0.61188149673388936</v>
      </c>
      <c r="AE555" s="3">
        <f t="shared" si="384"/>
        <v>1.0679346750037299E-2</v>
      </c>
      <c r="AF555" s="3">
        <f t="shared" si="385"/>
        <v>6377776.2949757874</v>
      </c>
      <c r="AG555" s="2">
        <f t="shared" si="386"/>
        <v>68113.07396467145</v>
      </c>
      <c r="AH555" s="2">
        <f t="shared" si="373"/>
        <v>-4.9668847151292557</v>
      </c>
      <c r="AI555" s="2">
        <f t="shared" si="374"/>
        <v>465.07487846546712</v>
      </c>
      <c r="AJ555" s="1">
        <f t="shared" si="375"/>
        <v>-9002242.3543197736</v>
      </c>
      <c r="AK555" s="1">
        <f t="shared" si="376"/>
        <v>-9728411.4498433489</v>
      </c>
      <c r="AL555" s="1">
        <f t="shared" si="395"/>
        <v>13254522.124292223</v>
      </c>
      <c r="AM555" s="1">
        <f t="shared" si="396"/>
        <v>-9302606.0593439862</v>
      </c>
      <c r="AN555" s="1">
        <f t="shared" si="397"/>
        <v>-9660298.3758786768</v>
      </c>
      <c r="AO555" s="2">
        <f t="shared" si="387"/>
        <v>4.9668847151292557</v>
      </c>
      <c r="AP555" s="2">
        <f t="shared" si="388"/>
        <v>-465.07487846546712</v>
      </c>
      <c r="AQ555" s="2">
        <f t="shared" si="389"/>
        <v>6388.5742749160881</v>
      </c>
      <c r="AR555" s="1">
        <f t="shared" si="390"/>
        <v>671.46621360302618</v>
      </c>
      <c r="AS555" s="2">
        <f t="shared" si="391"/>
        <v>6393.5411596312179</v>
      </c>
      <c r="AT555" s="2">
        <f t="shared" si="392"/>
        <v>206.39133513755905</v>
      </c>
      <c r="AU555" s="2">
        <f t="shared" si="393"/>
        <v>6396.8715746932394</v>
      </c>
    </row>
    <row r="556" spans="4:47" x14ac:dyDescent="0.2">
      <c r="D556" s="11">
        <f t="shared" si="377"/>
        <v>276.5</v>
      </c>
      <c r="E556" s="12">
        <f t="shared" si="378"/>
        <v>4.8258353817643211</v>
      </c>
      <c r="F556" s="13">
        <f t="shared" si="355"/>
        <v>1176011.5862278976</v>
      </c>
      <c r="G556" s="13">
        <f t="shared" si="356"/>
        <v>-2534348.4137721024</v>
      </c>
      <c r="H556" s="13">
        <f t="shared" si="357"/>
        <v>-2534.3484137721025</v>
      </c>
      <c r="I556" s="13">
        <f t="shared" si="358"/>
        <v>-9651070.1558330897</v>
      </c>
      <c r="J556" s="12">
        <f t="shared" si="379"/>
        <v>-9651.0701558330893</v>
      </c>
      <c r="K556" s="13">
        <f t="shared" si="359"/>
        <v>9978280.2644143701</v>
      </c>
      <c r="L556" s="13">
        <f t="shared" si="360"/>
        <v>6443.7186121454615</v>
      </c>
      <c r="M556" s="12">
        <f t="shared" si="361"/>
        <v>6402.2974589271307</v>
      </c>
      <c r="N556" s="13">
        <f t="shared" si="362"/>
        <v>729.4496555109414</v>
      </c>
      <c r="O556" s="12">
        <f t="shared" si="363"/>
        <v>133.20054516658723</v>
      </c>
      <c r="P556" s="13">
        <f t="shared" si="364"/>
        <v>6402297.4589271303</v>
      </c>
      <c r="Q556" s="13">
        <f t="shared" si="365"/>
        <v>729449.6555109414</v>
      </c>
      <c r="R556" s="13">
        <f t="shared" si="380"/>
        <v>6443718.6121454602</v>
      </c>
      <c r="S556" s="1">
        <f t="shared" si="366"/>
        <v>967364.92940553592</v>
      </c>
      <c r="T556" s="1">
        <f t="shared" si="394"/>
        <v>-9292166.7296231296</v>
      </c>
      <c r="U556" s="3">
        <f t="shared" si="367"/>
        <v>9342384.9972990714</v>
      </c>
      <c r="V556" s="14">
        <f t="shared" si="398"/>
        <v>59940342357246.898</v>
      </c>
      <c r="W556" s="14">
        <f t="shared" si="368"/>
        <v>20760754776.254913</v>
      </c>
      <c r="X556" s="14">
        <f t="shared" si="369"/>
        <v>-39944198252</v>
      </c>
      <c r="Y556" s="14">
        <f t="shared" si="381"/>
        <v>-19183443475.745087</v>
      </c>
      <c r="Z556" s="12">
        <f t="shared" si="370"/>
        <v>90.577710640090174</v>
      </c>
      <c r="AA556" s="13">
        <f t="shared" si="382"/>
        <v>423172097.42914343</v>
      </c>
      <c r="AB556" s="12">
        <f t="shared" si="371"/>
        <v>14</v>
      </c>
      <c r="AC556" s="14">
        <f t="shared" si="372"/>
        <v>30226578</v>
      </c>
      <c r="AD556" s="2">
        <f t="shared" si="383"/>
        <v>0.61290239304592298</v>
      </c>
      <c r="AE556" s="3">
        <f t="shared" si="384"/>
        <v>1.0697164752003753E-2</v>
      </c>
      <c r="AF556" s="3">
        <f t="shared" si="385"/>
        <v>6377775.0803244896</v>
      </c>
      <c r="AG556" s="2">
        <f t="shared" si="386"/>
        <v>68226.713184418608</v>
      </c>
      <c r="AH556" s="2">
        <f t="shared" si="373"/>
        <v>-4.975171419439457</v>
      </c>
      <c r="AI556" s="2">
        <f t="shared" si="374"/>
        <v>465.07478989167925</v>
      </c>
      <c r="AJ556" s="1">
        <f t="shared" si="375"/>
        <v>-8912123.4940965921</v>
      </c>
      <c r="AK556" s="1">
        <f t="shared" si="376"/>
        <v>-9719296.8690175079</v>
      </c>
      <c r="AL556" s="1">
        <f t="shared" si="395"/>
        <v>13186761.422052119</v>
      </c>
      <c r="AM556" s="1">
        <f t="shared" si="396"/>
        <v>-9212488.4137721024</v>
      </c>
      <c r="AN556" s="1">
        <f t="shared" si="397"/>
        <v>-9651070.1558330897</v>
      </c>
      <c r="AO556" s="2">
        <f t="shared" si="387"/>
        <v>4.975171419439457</v>
      </c>
      <c r="AP556" s="2">
        <f t="shared" si="388"/>
        <v>-465.07478989167925</v>
      </c>
      <c r="AQ556" s="2">
        <f t="shared" si="389"/>
        <v>6402.2974589271307</v>
      </c>
      <c r="AR556" s="1">
        <f t="shared" si="390"/>
        <v>729.4496555109414</v>
      </c>
      <c r="AS556" s="2">
        <f t="shared" si="391"/>
        <v>6407.2726303465706</v>
      </c>
      <c r="AT556" s="2">
        <f t="shared" si="392"/>
        <v>264.37486561926215</v>
      </c>
      <c r="AU556" s="2">
        <f t="shared" si="393"/>
        <v>6412.7245870347078</v>
      </c>
    </row>
    <row r="557" spans="4:47" x14ac:dyDescent="0.2">
      <c r="D557" s="11">
        <f t="shared" si="377"/>
        <v>277</v>
      </c>
      <c r="E557" s="12">
        <f t="shared" si="378"/>
        <v>4.8345620280242931</v>
      </c>
      <c r="F557" s="13">
        <f t="shared" si="355"/>
        <v>1266039.6739643768</v>
      </c>
      <c r="G557" s="13">
        <f t="shared" si="356"/>
        <v>-2444320.3260356234</v>
      </c>
      <c r="H557" s="13">
        <f t="shared" si="357"/>
        <v>-2444.3203260356236</v>
      </c>
      <c r="I557" s="13">
        <f t="shared" si="358"/>
        <v>-9641106.9694294967</v>
      </c>
      <c r="J557" s="12">
        <f t="shared" si="379"/>
        <v>-9641.1069694294965</v>
      </c>
      <c r="K557" s="13">
        <f t="shared" si="359"/>
        <v>9946137.2126194257</v>
      </c>
      <c r="L557" s="13">
        <f t="shared" si="360"/>
        <v>6463.720743400735</v>
      </c>
      <c r="M557" s="12">
        <f t="shared" si="361"/>
        <v>6415.5411491465848</v>
      </c>
      <c r="N557" s="13">
        <f t="shared" si="362"/>
        <v>787.729402952481</v>
      </c>
      <c r="O557" s="12">
        <f t="shared" si="363"/>
        <v>134.04581882113078</v>
      </c>
      <c r="P557" s="13">
        <f t="shared" si="364"/>
        <v>6415541.1491465848</v>
      </c>
      <c r="Q557" s="13">
        <f t="shared" si="365"/>
        <v>787729.40295248094</v>
      </c>
      <c r="R557" s="13">
        <f t="shared" si="380"/>
        <v>6463720.7434007348</v>
      </c>
      <c r="S557" s="1">
        <f t="shared" si="366"/>
        <v>1040118.3708368033</v>
      </c>
      <c r="T557" s="1">
        <f t="shared" si="394"/>
        <v>-9255623.7676149961</v>
      </c>
      <c r="U557" s="3">
        <f t="shared" si="367"/>
        <v>9313883.054504808</v>
      </c>
      <c r="V557" s="14">
        <f t="shared" si="398"/>
        <v>59927455494646.203</v>
      </c>
      <c r="W557" s="14">
        <f t="shared" si="368"/>
        <v>20889842924.334473</v>
      </c>
      <c r="X557" s="14">
        <f t="shared" si="369"/>
        <v>-40073286400</v>
      </c>
      <c r="Y557" s="14">
        <f t="shared" si="381"/>
        <v>-19183443475.665527</v>
      </c>
      <c r="Z557" s="12">
        <f t="shared" si="370"/>
        <v>90.565667953492564</v>
      </c>
      <c r="AA557" s="13">
        <f t="shared" si="382"/>
        <v>421808602.54109687</v>
      </c>
      <c r="AB557" s="12">
        <f t="shared" si="371"/>
        <v>14</v>
      </c>
      <c r="AC557" s="14">
        <f t="shared" si="372"/>
        <v>30129185</v>
      </c>
      <c r="AD557" s="2">
        <f t="shared" si="383"/>
        <v>0.61392328935795659</v>
      </c>
      <c r="AE557" s="3">
        <f t="shared" si="384"/>
        <v>1.0714982753970207E-2</v>
      </c>
      <c r="AF557" s="3">
        <f t="shared" si="385"/>
        <v>6377773.863648368</v>
      </c>
      <c r="AG557" s="2">
        <f t="shared" si="386"/>
        <v>68340.35238250508</v>
      </c>
      <c r="AH557" s="2">
        <f t="shared" si="373"/>
        <v>-4.983458122170136</v>
      </c>
      <c r="AI557" s="2">
        <f t="shared" si="374"/>
        <v>465.07470117023882</v>
      </c>
      <c r="AJ557" s="1">
        <f t="shared" si="375"/>
        <v>-8822094.1896839924</v>
      </c>
      <c r="AK557" s="1">
        <f t="shared" si="376"/>
        <v>-9709447.321812002</v>
      </c>
      <c r="AL557" s="1">
        <f t="shared" si="395"/>
        <v>13118792.367695218</v>
      </c>
      <c r="AM557" s="1">
        <f t="shared" si="396"/>
        <v>-9122460.3260356225</v>
      </c>
      <c r="AN557" s="1">
        <f t="shared" si="397"/>
        <v>-9641106.9694294967</v>
      </c>
      <c r="AO557" s="2">
        <f t="shared" si="387"/>
        <v>4.983458122170136</v>
      </c>
      <c r="AP557" s="2">
        <f t="shared" si="388"/>
        <v>-465.07470117023882</v>
      </c>
      <c r="AQ557" s="2">
        <f t="shared" si="389"/>
        <v>6415.5411491465848</v>
      </c>
      <c r="AR557" s="1">
        <f t="shared" si="390"/>
        <v>787.729402952481</v>
      </c>
      <c r="AS557" s="2">
        <f t="shared" si="391"/>
        <v>6420.5246072687551</v>
      </c>
      <c r="AT557" s="2">
        <f t="shared" si="392"/>
        <v>322.65470178224217</v>
      </c>
      <c r="AU557" s="2">
        <f t="shared" si="393"/>
        <v>6428.6267809794181</v>
      </c>
    </row>
    <row r="558" spans="4:47" x14ac:dyDescent="0.2">
      <c r="D558" s="11">
        <f t="shared" si="377"/>
        <v>277.5</v>
      </c>
      <c r="E558" s="12">
        <f t="shared" si="378"/>
        <v>4.8432886742842642</v>
      </c>
      <c r="F558" s="13">
        <f t="shared" si="355"/>
        <v>1355971.3478780026</v>
      </c>
      <c r="G558" s="13">
        <f t="shared" si="356"/>
        <v>-2354388.6521219974</v>
      </c>
      <c r="H558" s="13">
        <f t="shared" si="357"/>
        <v>-2354.3886521219974</v>
      </c>
      <c r="I558" s="13">
        <f t="shared" si="358"/>
        <v>-9630409.5754031222</v>
      </c>
      <c r="J558" s="12">
        <f t="shared" si="379"/>
        <v>-9630.4095754031223</v>
      </c>
      <c r="K558" s="13">
        <f t="shared" si="359"/>
        <v>9914027.1592959128</v>
      </c>
      <c r="L558" s="13">
        <f t="shared" si="360"/>
        <v>6483.769631024491</v>
      </c>
      <c r="M558" s="12">
        <f t="shared" si="361"/>
        <v>6428.3000830107985</v>
      </c>
      <c r="N558" s="13">
        <f t="shared" si="362"/>
        <v>846.30176116963401</v>
      </c>
      <c r="O558" s="12">
        <f t="shared" si="363"/>
        <v>134.89709733547406</v>
      </c>
      <c r="P558" s="13">
        <f t="shared" si="364"/>
        <v>6428300.0830107983</v>
      </c>
      <c r="Q558" s="13">
        <f t="shared" si="365"/>
        <v>846301.76116963406</v>
      </c>
      <c r="R558" s="13">
        <f t="shared" si="380"/>
        <v>6483769.631024491</v>
      </c>
      <c r="S558" s="1">
        <f t="shared" si="366"/>
        <v>1112373.6760418955</v>
      </c>
      <c r="T558" s="1">
        <f t="shared" si="394"/>
        <v>-9218620.9089990836</v>
      </c>
      <c r="U558" s="3">
        <f t="shared" si="367"/>
        <v>9285491.1910456326</v>
      </c>
      <c r="V558" s="14">
        <f t="shared" si="398"/>
        <v>59914639410223.227</v>
      </c>
      <c r="W558" s="14">
        <f t="shared" si="368"/>
        <v>21019634314.097733</v>
      </c>
      <c r="X558" s="14">
        <f t="shared" si="369"/>
        <v>-40203077789</v>
      </c>
      <c r="Y558" s="14">
        <f t="shared" si="381"/>
        <v>-19183443474.902267</v>
      </c>
      <c r="Z558" s="12">
        <f t="shared" si="370"/>
        <v>90.552782366492323</v>
      </c>
      <c r="AA558" s="13">
        <f t="shared" si="382"/>
        <v>420446515.24342072</v>
      </c>
      <c r="AB558" s="12">
        <f t="shared" si="371"/>
        <v>13</v>
      </c>
      <c r="AC558" s="14">
        <f t="shared" si="372"/>
        <v>32342039</v>
      </c>
      <c r="AD558" s="2">
        <f t="shared" si="383"/>
        <v>0.61487126450484497</v>
      </c>
      <c r="AE558" s="3">
        <f t="shared" si="384"/>
        <v>1.0731528041510487E-2</v>
      </c>
      <c r="AF558" s="3">
        <f t="shared" si="385"/>
        <v>6377772.7320646401</v>
      </c>
      <c r="AG558" s="2">
        <f t="shared" si="386"/>
        <v>68445.874475587232</v>
      </c>
      <c r="AH558" s="2">
        <f t="shared" si="373"/>
        <v>-4.9911529161462393</v>
      </c>
      <c r="AI558" s="2">
        <f t="shared" si="374"/>
        <v>465.07461865383493</v>
      </c>
      <c r="AJ558" s="1">
        <f t="shared" si="375"/>
        <v>-8732161.3841866367</v>
      </c>
      <c r="AK558" s="1">
        <f t="shared" si="376"/>
        <v>-9698855.4498787094</v>
      </c>
      <c r="AL558" s="1">
        <f t="shared" si="395"/>
        <v>13050610.693646571</v>
      </c>
      <c r="AM558" s="1">
        <f t="shared" si="396"/>
        <v>-9032528.6521219984</v>
      </c>
      <c r="AN558" s="1">
        <f t="shared" si="397"/>
        <v>-9630409.5754031222</v>
      </c>
      <c r="AO558" s="2">
        <f t="shared" si="387"/>
        <v>4.9911529161462393</v>
      </c>
      <c r="AP558" s="2">
        <f t="shared" si="388"/>
        <v>-465.07461865383493</v>
      </c>
      <c r="AQ558" s="2">
        <f t="shared" si="389"/>
        <v>6428.3000830107985</v>
      </c>
      <c r="AR558" s="1">
        <f t="shared" si="390"/>
        <v>846.30176116963401</v>
      </c>
      <c r="AS558" s="2">
        <f t="shared" si="391"/>
        <v>6433.2912359269449</v>
      </c>
      <c r="AT558" s="2">
        <f t="shared" si="392"/>
        <v>381.22714251579907</v>
      </c>
      <c r="AU558" s="2">
        <f t="shared" si="393"/>
        <v>6444.5768100353334</v>
      </c>
    </row>
    <row r="559" spans="4:47" x14ac:dyDescent="0.2">
      <c r="D559" s="11">
        <f t="shared" si="377"/>
        <v>278</v>
      </c>
      <c r="E559" s="12">
        <f t="shared" si="378"/>
        <v>4.8520153205442362</v>
      </c>
      <c r="F559" s="13">
        <f t="shared" si="355"/>
        <v>1445799.75932364</v>
      </c>
      <c r="G559" s="13">
        <f t="shared" si="356"/>
        <v>-2264560.2406763602</v>
      </c>
      <c r="H559" s="13">
        <f t="shared" si="357"/>
        <v>-2264.5602406763601</v>
      </c>
      <c r="I559" s="13">
        <f t="shared" si="358"/>
        <v>-9618978.7884019297</v>
      </c>
      <c r="J559" s="12">
        <f t="shared" si="379"/>
        <v>-9618.9787884019297</v>
      </c>
      <c r="K559" s="13">
        <f t="shared" si="359"/>
        <v>9881952.5406358037</v>
      </c>
      <c r="L559" s="13">
        <f t="shared" si="360"/>
        <v>6503.8641678884496</v>
      </c>
      <c r="M559" s="12">
        <f t="shared" si="361"/>
        <v>6440.5690088923948</v>
      </c>
      <c r="N559" s="13">
        <f t="shared" si="362"/>
        <v>905.16294446809172</v>
      </c>
      <c r="O559" s="12">
        <f t="shared" si="363"/>
        <v>135.75437414118875</v>
      </c>
      <c r="P559" s="13">
        <f t="shared" si="364"/>
        <v>6440569.0088923946</v>
      </c>
      <c r="Q559" s="13">
        <f t="shared" si="365"/>
        <v>905162.94446809171</v>
      </c>
      <c r="R559" s="13">
        <f t="shared" si="380"/>
        <v>6503864.1678884495</v>
      </c>
      <c r="S559" s="1">
        <f t="shared" si="366"/>
        <v>1184130.4356118562</v>
      </c>
      <c r="T559" s="1">
        <f t="shared" si="394"/>
        <v>-9181164.5661969837</v>
      </c>
      <c r="U559" s="3">
        <f t="shared" si="367"/>
        <v>9257210.5777136441</v>
      </c>
      <c r="V559" s="14">
        <f t="shared" si="398"/>
        <v>59901900666398.797</v>
      </c>
      <c r="W559" s="14">
        <f t="shared" si="368"/>
        <v>21150124557.171658</v>
      </c>
      <c r="X559" s="14">
        <f t="shared" si="369"/>
        <v>-40333568032</v>
      </c>
      <c r="Y559" s="14">
        <f t="shared" si="381"/>
        <v>-19183443474.828342</v>
      </c>
      <c r="Z559" s="12">
        <f t="shared" si="370"/>
        <v>90.539057445124385</v>
      </c>
      <c r="AA559" s="13">
        <f t="shared" si="382"/>
        <v>419085939.26444238</v>
      </c>
      <c r="AB559" s="12">
        <f t="shared" si="371"/>
        <v>13</v>
      </c>
      <c r="AC559" s="14">
        <f t="shared" si="372"/>
        <v>32237379</v>
      </c>
      <c r="AD559" s="2">
        <f t="shared" si="383"/>
        <v>0.61581923965173335</v>
      </c>
      <c r="AE559" s="3">
        <f t="shared" si="384"/>
        <v>1.0748073329050766E-2</v>
      </c>
      <c r="AF559" s="3">
        <f t="shared" si="385"/>
        <v>6377771.5987350196</v>
      </c>
      <c r="AG559" s="2">
        <f t="shared" si="386"/>
        <v>68551.396549932571</v>
      </c>
      <c r="AH559" s="2">
        <f t="shared" si="373"/>
        <v>-4.9988477087560312</v>
      </c>
      <c r="AI559" s="2">
        <f t="shared" si="374"/>
        <v>465.07453601011849</v>
      </c>
      <c r="AJ559" s="1">
        <f t="shared" si="375"/>
        <v>-8642331.8394113798</v>
      </c>
      <c r="AK559" s="1">
        <f t="shared" si="376"/>
        <v>-9687530.1849518623</v>
      </c>
      <c r="AL559" s="1">
        <f t="shared" si="395"/>
        <v>12982224.02775646</v>
      </c>
      <c r="AM559" s="1">
        <f t="shared" si="396"/>
        <v>-8942700.2406763602</v>
      </c>
      <c r="AN559" s="1">
        <f t="shared" si="397"/>
        <v>-9618978.7884019297</v>
      </c>
      <c r="AO559" s="2">
        <f t="shared" si="387"/>
        <v>4.9988477087560312</v>
      </c>
      <c r="AP559" s="2">
        <f t="shared" si="388"/>
        <v>-465.07453601011849</v>
      </c>
      <c r="AQ559" s="2">
        <f t="shared" si="389"/>
        <v>6440.5690088923948</v>
      </c>
      <c r="AR559" s="1">
        <f t="shared" si="390"/>
        <v>905.16294446809172</v>
      </c>
      <c r="AS559" s="2">
        <f t="shared" si="391"/>
        <v>6445.5678566011511</v>
      </c>
      <c r="AT559" s="2">
        <f t="shared" si="392"/>
        <v>440.08840845797323</v>
      </c>
      <c r="AU559" s="2">
        <f t="shared" si="393"/>
        <v>6460.5744946799459</v>
      </c>
    </row>
    <row r="560" spans="4:47" x14ac:dyDescent="0.2">
      <c r="D560" s="11">
        <f t="shared" si="377"/>
        <v>278.5</v>
      </c>
      <c r="E560" s="12">
        <f t="shared" si="378"/>
        <v>4.8607419668042082</v>
      </c>
      <c r="F560" s="13">
        <f t="shared" si="355"/>
        <v>1535518.0675199635</v>
      </c>
      <c r="G560" s="13">
        <f t="shared" si="356"/>
        <v>-2174841.9324800363</v>
      </c>
      <c r="H560" s="13">
        <f t="shared" si="357"/>
        <v>-2174.8419324800361</v>
      </c>
      <c r="I560" s="13">
        <f t="shared" si="358"/>
        <v>-9606815.4789246134</v>
      </c>
      <c r="J560" s="12">
        <f t="shared" si="379"/>
        <v>-9606.8154789246128</v>
      </c>
      <c r="K560" s="13">
        <f t="shared" si="359"/>
        <v>9849915.7903699391</v>
      </c>
      <c r="L560" s="13">
        <f t="shared" si="360"/>
        <v>6524.0032302671843</v>
      </c>
      <c r="M560" s="12">
        <f t="shared" si="361"/>
        <v>6452.3426873586332</v>
      </c>
      <c r="N560" s="13">
        <f t="shared" si="362"/>
        <v>964.30907567347253</v>
      </c>
      <c r="O560" s="12">
        <f t="shared" si="363"/>
        <v>136.61764129619542</v>
      </c>
      <c r="P560" s="13">
        <f t="shared" si="364"/>
        <v>6452342.6873586336</v>
      </c>
      <c r="Q560" s="13">
        <f t="shared" si="365"/>
        <v>964309.07567347249</v>
      </c>
      <c r="R560" s="13">
        <f t="shared" si="380"/>
        <v>6524003.2302671848</v>
      </c>
      <c r="S560" s="1">
        <f t="shared" si="366"/>
        <v>1255388.3038095324</v>
      </c>
      <c r="T560" s="1">
        <f t="shared" si="394"/>
        <v>-9143261.0854482185</v>
      </c>
      <c r="U560" s="3">
        <f t="shared" si="367"/>
        <v>9229042.3701494355</v>
      </c>
      <c r="V560" s="14">
        <f t="shared" si="398"/>
        <v>59889245790597.227</v>
      </c>
      <c r="W560" s="14">
        <f t="shared" si="368"/>
        <v>21281309074.268326</v>
      </c>
      <c r="X560" s="14">
        <f t="shared" si="369"/>
        <v>-40464752550</v>
      </c>
      <c r="Y560" s="14">
        <f t="shared" si="381"/>
        <v>-19183443475.731674</v>
      </c>
      <c r="Z560" s="12">
        <f t="shared" si="370"/>
        <v>90.524496989353324</v>
      </c>
      <c r="AA560" s="13">
        <f t="shared" si="382"/>
        <v>417726978.21718729</v>
      </c>
      <c r="AB560" s="12">
        <f t="shared" si="371"/>
        <v>13</v>
      </c>
      <c r="AC560" s="14">
        <f t="shared" si="372"/>
        <v>32132844</v>
      </c>
      <c r="AD560" s="2">
        <f t="shared" si="383"/>
        <v>0.61676721479862173</v>
      </c>
      <c r="AE560" s="3">
        <f t="shared" si="384"/>
        <v>1.0764618616591044E-2</v>
      </c>
      <c r="AF560" s="3">
        <f t="shared" si="385"/>
        <v>6377770.4636595063</v>
      </c>
      <c r="AG560" s="2">
        <f t="shared" si="386"/>
        <v>68656.918605512197</v>
      </c>
      <c r="AH560" s="2">
        <f t="shared" si="373"/>
        <v>-5.0065424999974066</v>
      </c>
      <c r="AI560" s="2">
        <f t="shared" si="374"/>
        <v>465.07445323908956</v>
      </c>
      <c r="AJ560" s="1">
        <f t="shared" si="375"/>
        <v>-8552612.3961395435</v>
      </c>
      <c r="AK560" s="1">
        <f t="shared" si="376"/>
        <v>-9675472.3975301255</v>
      </c>
      <c r="AL560" s="1">
        <f t="shared" si="395"/>
        <v>12913634.070778338</v>
      </c>
      <c r="AM560" s="1">
        <f t="shared" si="396"/>
        <v>-8852981.9324800372</v>
      </c>
      <c r="AN560" s="1">
        <f t="shared" si="397"/>
        <v>-9606815.4789246134</v>
      </c>
      <c r="AO560" s="2">
        <f t="shared" si="387"/>
        <v>5.0065424999974066</v>
      </c>
      <c r="AP560" s="2">
        <f t="shared" si="388"/>
        <v>-465.07445323908956</v>
      </c>
      <c r="AQ560" s="2">
        <f t="shared" si="389"/>
        <v>6452.3426873586332</v>
      </c>
      <c r="AR560" s="1">
        <f t="shared" si="390"/>
        <v>964.30907567347253</v>
      </c>
      <c r="AS560" s="2">
        <f t="shared" si="391"/>
        <v>6457.3492298586307</v>
      </c>
      <c r="AT560" s="2">
        <f t="shared" si="392"/>
        <v>499.23462243438297</v>
      </c>
      <c r="AU560" s="2">
        <f t="shared" si="393"/>
        <v>6476.6190473574288</v>
      </c>
    </row>
    <row r="561" spans="4:47" x14ac:dyDescent="0.2">
      <c r="D561" s="11">
        <f t="shared" si="377"/>
        <v>279</v>
      </c>
      <c r="E561" s="12">
        <f t="shared" si="378"/>
        <v>4.8694686130641793</v>
      </c>
      <c r="F561" s="13">
        <f t="shared" si="355"/>
        <v>1625119.4400704363</v>
      </c>
      <c r="G561" s="13">
        <f t="shared" si="356"/>
        <v>-2085240.5599295637</v>
      </c>
      <c r="H561" s="13">
        <f t="shared" si="357"/>
        <v>-2085.2405599295639</v>
      </c>
      <c r="I561" s="13">
        <f t="shared" si="358"/>
        <v>-9593920.5732542779</v>
      </c>
      <c r="J561" s="12">
        <f t="shared" si="379"/>
        <v>-9593.9205732542778</v>
      </c>
      <c r="K561" s="13">
        <f t="shared" si="359"/>
        <v>9817919.3395895772</v>
      </c>
      <c r="L561" s="13">
        <f t="shared" si="360"/>
        <v>6544.1856775938513</v>
      </c>
      <c r="M561" s="12">
        <f t="shared" si="361"/>
        <v>6463.6158924491383</v>
      </c>
      <c r="N561" s="13">
        <f t="shared" si="362"/>
        <v>1023.736185598334</v>
      </c>
      <c r="O561" s="12">
        <f t="shared" si="363"/>
        <v>137.48688944620585</v>
      </c>
      <c r="P561" s="13">
        <f t="shared" si="364"/>
        <v>6463615.8924491387</v>
      </c>
      <c r="Q561" s="13">
        <f t="shared" si="365"/>
        <v>1023736.1855983341</v>
      </c>
      <c r="R561" s="13">
        <f t="shared" si="380"/>
        <v>6544185.6775938524</v>
      </c>
      <c r="S561" s="1">
        <f t="shared" si="366"/>
        <v>1326146.9968409839</v>
      </c>
      <c r="T561" s="1">
        <f t="shared" si="394"/>
        <v>-9104916.7468344644</v>
      </c>
      <c r="U561" s="3">
        <f t="shared" si="367"/>
        <v>9200987.7091547642</v>
      </c>
      <c r="V561" s="14">
        <f t="shared" si="398"/>
        <v>59876681271303.875</v>
      </c>
      <c r="W561" s="14">
        <f t="shared" si="368"/>
        <v>21413183091.412247</v>
      </c>
      <c r="X561" s="14">
        <f t="shared" si="369"/>
        <v>-40596626567</v>
      </c>
      <c r="Y561" s="14">
        <f t="shared" si="381"/>
        <v>-19183443475.587753</v>
      </c>
      <c r="Z561" s="12">
        <f t="shared" si="370"/>
        <v>90.509105032330424</v>
      </c>
      <c r="AA561" s="13">
        <f t="shared" si="382"/>
        <v>416369735.59177554</v>
      </c>
      <c r="AB561" s="12">
        <f t="shared" si="371"/>
        <v>13</v>
      </c>
      <c r="AC561" s="14">
        <f t="shared" si="372"/>
        <v>32028441</v>
      </c>
      <c r="AD561" s="2">
        <f t="shared" si="383"/>
        <v>0.61771518994551011</v>
      </c>
      <c r="AE561" s="3">
        <f t="shared" si="384"/>
        <v>1.0781163904131323E-2</v>
      </c>
      <c r="AF561" s="3">
        <f t="shared" si="385"/>
        <v>6377769.3268381003</v>
      </c>
      <c r="AG561" s="2">
        <f t="shared" si="386"/>
        <v>68762.440642297224</v>
      </c>
      <c r="AH561" s="2">
        <f t="shared" si="373"/>
        <v>-5.0142372898682588</v>
      </c>
      <c r="AI561" s="2">
        <f t="shared" si="374"/>
        <v>465.07437034074803</v>
      </c>
      <c r="AJ561" s="1">
        <f t="shared" si="375"/>
        <v>-8463009.8867676631</v>
      </c>
      <c r="AK561" s="1">
        <f t="shared" si="376"/>
        <v>-9662683.0138965752</v>
      </c>
      <c r="AL561" s="1">
        <f t="shared" si="395"/>
        <v>12844842.520271419</v>
      </c>
      <c r="AM561" s="1">
        <f t="shared" si="396"/>
        <v>-8763380.5599295646</v>
      </c>
      <c r="AN561" s="1">
        <f t="shared" si="397"/>
        <v>-9593920.5732542779</v>
      </c>
      <c r="AO561" s="2">
        <f t="shared" si="387"/>
        <v>5.0142372898682588</v>
      </c>
      <c r="AP561" s="2">
        <f t="shared" si="388"/>
        <v>-465.07437034074803</v>
      </c>
      <c r="AQ561" s="2">
        <f t="shared" si="389"/>
        <v>6463.6158924491383</v>
      </c>
      <c r="AR561" s="1">
        <f t="shared" si="390"/>
        <v>1023.736185598334</v>
      </c>
      <c r="AS561" s="2">
        <f t="shared" si="391"/>
        <v>6468.6301297390064</v>
      </c>
      <c r="AT561" s="2">
        <f t="shared" si="392"/>
        <v>558.661815257586</v>
      </c>
      <c r="AU561" s="2">
        <f t="shared" si="393"/>
        <v>6492.7096638610119</v>
      </c>
    </row>
    <row r="562" spans="4:47" x14ac:dyDescent="0.2">
      <c r="D562" s="11">
        <f t="shared" si="377"/>
        <v>279.5</v>
      </c>
      <c r="E562" s="12">
        <f t="shared" si="378"/>
        <v>4.8781952593241513</v>
      </c>
      <c r="F562" s="13">
        <f t="shared" si="355"/>
        <v>1714597.0534836513</v>
      </c>
      <c r="G562" s="13">
        <f t="shared" si="356"/>
        <v>-1995762.9465163487</v>
      </c>
      <c r="H562" s="13">
        <f t="shared" si="357"/>
        <v>-1995.7629465163488</v>
      </c>
      <c r="I562" s="13">
        <f t="shared" si="358"/>
        <v>-9580295.0533879139</v>
      </c>
      <c r="J562" s="12">
        <f t="shared" si="379"/>
        <v>-9580.2950533879139</v>
      </c>
      <c r="K562" s="13">
        <f t="shared" si="359"/>
        <v>9785965.6165682785</v>
      </c>
      <c r="L562" s="13">
        <f t="shared" si="360"/>
        <v>6564.410352216556</v>
      </c>
      <c r="M562" s="12">
        <f t="shared" si="361"/>
        <v>6474.3834129731349</v>
      </c>
      <c r="N562" s="13">
        <f t="shared" si="362"/>
        <v>1083.4402125203917</v>
      </c>
      <c r="O562" s="12">
        <f t="shared" si="363"/>
        <v>138.36210778565987</v>
      </c>
      <c r="P562" s="13">
        <f t="shared" si="364"/>
        <v>6474383.4129731348</v>
      </c>
      <c r="Q562" s="13">
        <f t="shared" si="365"/>
        <v>1083440.2125203917</v>
      </c>
      <c r="R562" s="13">
        <f t="shared" si="380"/>
        <v>6564410.3522165557</v>
      </c>
      <c r="S562" s="1">
        <f t="shared" si="366"/>
        <v>1396406.2911528843</v>
      </c>
      <c r="T562" s="1">
        <f t="shared" si="394"/>
        <v>-9066137.7643296625</v>
      </c>
      <c r="U562" s="3">
        <f t="shared" si="367"/>
        <v>9173047.7210017722</v>
      </c>
      <c r="V562" s="14">
        <f t="shared" si="398"/>
        <v>59864213554129.281</v>
      </c>
      <c r="W562" s="14">
        <f t="shared" si="368"/>
        <v>21545741636.143944</v>
      </c>
      <c r="X562" s="14">
        <f t="shared" si="369"/>
        <v>-40729185111</v>
      </c>
      <c r="Y562" s="14">
        <f t="shared" si="381"/>
        <v>-19183443474.856056</v>
      </c>
      <c r="Z562" s="12">
        <f t="shared" si="370"/>
        <v>90.492885839505689</v>
      </c>
      <c r="AA562" s="13">
        <f t="shared" si="382"/>
        <v>415014314.74763358</v>
      </c>
      <c r="AB562" s="12">
        <f t="shared" si="371"/>
        <v>13</v>
      </c>
      <c r="AC562" s="14">
        <f t="shared" si="372"/>
        <v>31924178</v>
      </c>
      <c r="AD562" s="2">
        <f t="shared" si="383"/>
        <v>0.61866316509239849</v>
      </c>
      <c r="AE562" s="3">
        <f t="shared" si="384"/>
        <v>1.0797709191671603E-2</v>
      </c>
      <c r="AF562" s="3">
        <f t="shared" si="385"/>
        <v>6377768.1882708017</v>
      </c>
      <c r="AG562" s="2">
        <f t="shared" si="386"/>
        <v>68867.962660258781</v>
      </c>
      <c r="AH562" s="2">
        <f t="shared" si="373"/>
        <v>-5.02193207836648</v>
      </c>
      <c r="AI562" s="2">
        <f t="shared" si="374"/>
        <v>465.07428731509407</v>
      </c>
      <c r="AJ562" s="1">
        <f t="shared" si="375"/>
        <v>-8373531.1347871507</v>
      </c>
      <c r="AK562" s="1">
        <f t="shared" si="376"/>
        <v>-9649163.0160481725</v>
      </c>
      <c r="AL562" s="1">
        <f t="shared" si="395"/>
        <v>12775851.07049709</v>
      </c>
      <c r="AM562" s="1">
        <f t="shared" si="396"/>
        <v>-8673902.946516348</v>
      </c>
      <c r="AN562" s="1">
        <f t="shared" si="397"/>
        <v>-9580295.0533879139</v>
      </c>
      <c r="AO562" s="2">
        <f t="shared" si="387"/>
        <v>5.02193207836648</v>
      </c>
      <c r="AP562" s="2">
        <f t="shared" si="388"/>
        <v>-465.07428731509407</v>
      </c>
      <c r="AQ562" s="2">
        <f t="shared" si="389"/>
        <v>6474.3834129731349</v>
      </c>
      <c r="AR562" s="1">
        <f t="shared" si="390"/>
        <v>1083.4402125203917</v>
      </c>
      <c r="AS562" s="2">
        <f t="shared" si="391"/>
        <v>6479.4053450515012</v>
      </c>
      <c r="AT562" s="2">
        <f t="shared" si="392"/>
        <v>618.36592520529757</v>
      </c>
      <c r="AU562" s="2">
        <f t="shared" si="393"/>
        <v>6508.845523050687</v>
      </c>
    </row>
    <row r="563" spans="4:47" x14ac:dyDescent="0.2">
      <c r="D563" s="11">
        <f t="shared" si="377"/>
        <v>280</v>
      </c>
      <c r="E563" s="12">
        <f t="shared" si="378"/>
        <v>4.8869219055841224</v>
      </c>
      <c r="F563" s="13">
        <f t="shared" si="355"/>
        <v>1803944.093692902</v>
      </c>
      <c r="G563" s="13">
        <f t="shared" si="356"/>
        <v>-1906415.906307098</v>
      </c>
      <c r="H563" s="13">
        <f t="shared" si="357"/>
        <v>-1906.4159063070981</v>
      </c>
      <c r="I563" s="13">
        <f t="shared" si="358"/>
        <v>-9565939.956961615</v>
      </c>
      <c r="J563" s="12">
        <f t="shared" si="379"/>
        <v>-9565.9399569616144</v>
      </c>
      <c r="K563" s="13">
        <f t="shared" si="359"/>
        <v>9754057.0465840269</v>
      </c>
      <c r="L563" s="13">
        <f t="shared" si="360"/>
        <v>6584.6760791555525</v>
      </c>
      <c r="M563" s="12">
        <f t="shared" si="361"/>
        <v>6484.6400538264161</v>
      </c>
      <c r="N563" s="13">
        <f t="shared" si="362"/>
        <v>1143.4170016723876</v>
      </c>
      <c r="O563" s="12">
        <f t="shared" si="363"/>
        <v>139.24328401816774</v>
      </c>
      <c r="P563" s="13">
        <f t="shared" si="364"/>
        <v>6484640.0538264159</v>
      </c>
      <c r="Q563" s="13">
        <f t="shared" si="365"/>
        <v>1143417.0016723876</v>
      </c>
      <c r="R563" s="13">
        <f t="shared" si="380"/>
        <v>6584676.0791555522</v>
      </c>
      <c r="S563" s="1">
        <f t="shared" si="366"/>
        <v>1466166.021755835</v>
      </c>
      <c r="T563" s="1">
        <f t="shared" si="394"/>
        <v>-9026930.2858752832</v>
      </c>
      <c r="U563" s="3">
        <f t="shared" si="367"/>
        <v>9145223.5177388508</v>
      </c>
      <c r="V563" s="14">
        <f t="shared" si="398"/>
        <v>59851849037881.617</v>
      </c>
      <c r="W563" s="14">
        <f t="shared" si="368"/>
        <v>21678979533.701668</v>
      </c>
      <c r="X563" s="14">
        <f t="shared" si="369"/>
        <v>-40862423009</v>
      </c>
      <c r="Y563" s="14">
        <f t="shared" si="381"/>
        <v>-19183443475.298332</v>
      </c>
      <c r="Z563" s="12">
        <f t="shared" si="370"/>
        <v>90.475843907928478</v>
      </c>
      <c r="AA563" s="13">
        <f t="shared" si="382"/>
        <v>413660818.90512979</v>
      </c>
      <c r="AB563" s="12">
        <f t="shared" si="371"/>
        <v>13</v>
      </c>
      <c r="AC563" s="14">
        <f t="shared" si="372"/>
        <v>31820062</v>
      </c>
      <c r="AD563" s="2">
        <f t="shared" si="383"/>
        <v>0.61961114023928687</v>
      </c>
      <c r="AE563" s="3">
        <f t="shared" si="384"/>
        <v>1.0814254479211883E-2</v>
      </c>
      <c r="AF563" s="3">
        <f t="shared" si="385"/>
        <v>6377767.0479576113</v>
      </c>
      <c r="AG563" s="2">
        <f t="shared" si="386"/>
        <v>68973.484659367983</v>
      </c>
      <c r="AH563" s="2">
        <f t="shared" si="373"/>
        <v>-5.0296268654899654</v>
      </c>
      <c r="AI563" s="2">
        <f t="shared" si="374"/>
        <v>465.07420416212756</v>
      </c>
      <c r="AJ563" s="1">
        <f t="shared" si="375"/>
        <v>-8284182.9542647097</v>
      </c>
      <c r="AK563" s="1">
        <f t="shared" si="376"/>
        <v>-9634913.4416209832</v>
      </c>
      <c r="AL563" s="1">
        <f t="shared" si="395"/>
        <v>12706661.412316717</v>
      </c>
      <c r="AM563" s="1">
        <f t="shared" si="396"/>
        <v>-8584555.9063070975</v>
      </c>
      <c r="AN563" s="1">
        <f t="shared" si="397"/>
        <v>-9565939.956961615</v>
      </c>
      <c r="AO563" s="2">
        <f t="shared" si="387"/>
        <v>5.0296268654899654</v>
      </c>
      <c r="AP563" s="2">
        <f t="shared" si="388"/>
        <v>-465.07420416212756</v>
      </c>
      <c r="AQ563" s="2">
        <f t="shared" si="389"/>
        <v>6484.6400538264161</v>
      </c>
      <c r="AR563" s="1">
        <f t="shared" si="390"/>
        <v>1143.4170016723876</v>
      </c>
      <c r="AS563" s="2">
        <f t="shared" si="391"/>
        <v>6489.6696806919063</v>
      </c>
      <c r="AT563" s="2">
        <f t="shared" si="392"/>
        <v>678.34279751026008</v>
      </c>
      <c r="AU563" s="2">
        <f t="shared" si="393"/>
        <v>6525.0257865717149</v>
      </c>
    </row>
    <row r="564" spans="4:47" x14ac:dyDescent="0.2">
      <c r="D564" s="11">
        <f t="shared" si="377"/>
        <v>280.5</v>
      </c>
      <c r="E564" s="12">
        <f t="shared" si="378"/>
        <v>4.8956485518440944</v>
      </c>
      <c r="F564" s="13">
        <f t="shared" si="355"/>
        <v>1893153.7565751735</v>
      </c>
      <c r="G564" s="13">
        <f t="shared" si="356"/>
        <v>-1817206.2434248265</v>
      </c>
      <c r="H564" s="13">
        <f t="shared" si="357"/>
        <v>-1817.2062434248267</v>
      </c>
      <c r="I564" s="13">
        <f t="shared" si="358"/>
        <v>-9550856.3771715481</v>
      </c>
      <c r="J564" s="12">
        <f t="shared" si="379"/>
        <v>-9550.856377171549</v>
      </c>
      <c r="K564" s="13">
        <f t="shared" si="359"/>
        <v>9722196.0517416336</v>
      </c>
      <c r="L564" s="13">
        <f t="shared" si="360"/>
        <v>6604.9816658614527</v>
      </c>
      <c r="M564" s="12">
        <f t="shared" si="361"/>
        <v>6494.3806373282177</v>
      </c>
      <c r="N564" s="13">
        <f t="shared" si="362"/>
        <v>1203.6623047442615</v>
      </c>
      <c r="O564" s="12">
        <f t="shared" si="363"/>
        <v>140.13040431646925</v>
      </c>
      <c r="P564" s="13">
        <f t="shared" si="364"/>
        <v>6494380.6373282177</v>
      </c>
      <c r="Q564" s="13">
        <f t="shared" si="365"/>
        <v>1203662.3047442615</v>
      </c>
      <c r="R564" s="13">
        <f t="shared" si="380"/>
        <v>6604981.6658614529</v>
      </c>
      <c r="S564" s="1">
        <f t="shared" si="366"/>
        <v>1535426.0805737253</v>
      </c>
      <c r="T564" s="1">
        <f t="shared" si="394"/>
        <v>-8987300.3934796713</v>
      </c>
      <c r="U564" s="3">
        <f t="shared" si="367"/>
        <v>9117516.1974929255</v>
      </c>
      <c r="V564" s="14">
        <f t="shared" si="398"/>
        <v>59839594070649.242</v>
      </c>
      <c r="W564" s="14">
        <f t="shared" si="368"/>
        <v>21812891403.182964</v>
      </c>
      <c r="X564" s="14">
        <f t="shared" si="369"/>
        <v>-40996334878</v>
      </c>
      <c r="Y564" s="14">
        <f t="shared" si="381"/>
        <v>-19183443474.817036</v>
      </c>
      <c r="Z564" s="12">
        <f t="shared" si="370"/>
        <v>90.457983965219654</v>
      </c>
      <c r="AA564" s="13">
        <f t="shared" si="382"/>
        <v>412309351.13838005</v>
      </c>
      <c r="AB564" s="12">
        <f t="shared" si="371"/>
        <v>13</v>
      </c>
      <c r="AC564" s="14">
        <f t="shared" si="372"/>
        <v>31716103</v>
      </c>
      <c r="AD564" s="2">
        <f t="shared" si="383"/>
        <v>0.62055911538617525</v>
      </c>
      <c r="AE564" s="3">
        <f t="shared" si="384"/>
        <v>1.083079976675216E-2</v>
      </c>
      <c r="AF564" s="3">
        <f t="shared" si="385"/>
        <v>6377765.9058985291</v>
      </c>
      <c r="AG564" s="2">
        <f t="shared" si="386"/>
        <v>69079.0066395959</v>
      </c>
      <c r="AH564" s="2">
        <f t="shared" si="373"/>
        <v>-5.0373216512366072</v>
      </c>
      <c r="AI564" s="2">
        <f t="shared" si="374"/>
        <v>465.07412088184861</v>
      </c>
      <c r="AJ564" s="1">
        <f t="shared" si="375"/>
        <v>-8194972.1493233554</v>
      </c>
      <c r="AK564" s="1">
        <f t="shared" si="376"/>
        <v>-9619935.3838111442</v>
      </c>
      <c r="AL564" s="1">
        <f t="shared" si="395"/>
        <v>12637275.23309068</v>
      </c>
      <c r="AM564" s="1">
        <f t="shared" si="396"/>
        <v>-8495346.2434248272</v>
      </c>
      <c r="AN564" s="1">
        <f t="shared" si="397"/>
        <v>-9550856.3771715481</v>
      </c>
      <c r="AO564" s="2">
        <f t="shared" si="387"/>
        <v>5.0373216512366072</v>
      </c>
      <c r="AP564" s="2">
        <f t="shared" si="388"/>
        <v>-465.07412088184861</v>
      </c>
      <c r="AQ564" s="2">
        <f t="shared" si="389"/>
        <v>6494.3806373282177</v>
      </c>
      <c r="AR564" s="1">
        <f t="shared" si="390"/>
        <v>1203.6623047442615</v>
      </c>
      <c r="AS564" s="2">
        <f t="shared" si="391"/>
        <v>6499.4179589794539</v>
      </c>
      <c r="AT564" s="2">
        <f t="shared" si="392"/>
        <v>738.58818386241296</v>
      </c>
      <c r="AU564" s="2">
        <f t="shared" si="393"/>
        <v>6541.2495985741007</v>
      </c>
    </row>
    <row r="565" spans="4:47" x14ac:dyDescent="0.2">
      <c r="D565" s="11">
        <f t="shared" si="377"/>
        <v>281</v>
      </c>
      <c r="E565" s="12">
        <f t="shared" si="378"/>
        <v>4.9043751981040664</v>
      </c>
      <c r="F565" s="13">
        <f t="shared" si="355"/>
        <v>1982219.2484692389</v>
      </c>
      <c r="G565" s="13">
        <f t="shared" si="356"/>
        <v>-1728140.7515307611</v>
      </c>
      <c r="H565" s="13">
        <f t="shared" si="357"/>
        <v>-1728.1407515307612</v>
      </c>
      <c r="I565" s="13">
        <f t="shared" si="358"/>
        <v>-9535045.4626907185</v>
      </c>
      <c r="J565" s="12">
        <f t="shared" si="379"/>
        <v>-9535.0454626907194</v>
      </c>
      <c r="K565" s="13">
        <f t="shared" si="359"/>
        <v>9690385.050795462</v>
      </c>
      <c r="L565" s="13">
        <f t="shared" si="360"/>
        <v>6625.3259019745956</v>
      </c>
      <c r="M565" s="12">
        <f t="shared" si="361"/>
        <v>6503.6000045781757</v>
      </c>
      <c r="N565" s="13">
        <f t="shared" si="362"/>
        <v>1264.1717793979756</v>
      </c>
      <c r="O565" s="12">
        <f t="shared" si="363"/>
        <v>141.02345328191888</v>
      </c>
      <c r="P565" s="13">
        <f t="shared" si="364"/>
        <v>6503600.004578176</v>
      </c>
      <c r="Q565" s="13">
        <f t="shared" si="365"/>
        <v>1264171.7793979757</v>
      </c>
      <c r="R565" s="13">
        <f t="shared" si="380"/>
        <v>6625325.9019745961</v>
      </c>
      <c r="S565" s="1">
        <f t="shared" si="366"/>
        <v>1604186.4148188713</v>
      </c>
      <c r="T565" s="1">
        <f t="shared" si="394"/>
        <v>-8947254.103340745</v>
      </c>
      <c r="U565" s="3">
        <f t="shared" si="367"/>
        <v>9089926.8447681814</v>
      </c>
      <c r="V565" s="14">
        <f t="shared" si="398"/>
        <v>59827454945895.672</v>
      </c>
      <c r="W565" s="14">
        <f t="shared" si="368"/>
        <v>21947471653.687744</v>
      </c>
      <c r="X565" s="14">
        <f t="shared" si="369"/>
        <v>-41130915129</v>
      </c>
      <c r="Y565" s="14">
        <f t="shared" si="381"/>
        <v>-19183443475.312256</v>
      </c>
      <c r="Z565" s="12">
        <f t="shared" si="370"/>
        <v>90.43931096873105</v>
      </c>
      <c r="AA565" s="13">
        <f t="shared" si="382"/>
        <v>410960014.36676794</v>
      </c>
      <c r="AB565" s="12">
        <f t="shared" si="371"/>
        <v>13</v>
      </c>
      <c r="AC565" s="14">
        <f t="shared" si="372"/>
        <v>31612308</v>
      </c>
      <c r="AD565" s="2">
        <f t="shared" si="383"/>
        <v>0.62150709053306363</v>
      </c>
      <c r="AE565" s="3">
        <f t="shared" si="384"/>
        <v>1.084734505429244E-2</v>
      </c>
      <c r="AF565" s="3">
        <f t="shared" si="385"/>
        <v>6377764.7620935552</v>
      </c>
      <c r="AG565" s="2">
        <f t="shared" si="386"/>
        <v>69184.528600913705</v>
      </c>
      <c r="AH565" s="2">
        <f t="shared" si="373"/>
        <v>-5.0450164356044027</v>
      </c>
      <c r="AI565" s="2">
        <f t="shared" si="374"/>
        <v>465.07403747425724</v>
      </c>
      <c r="AJ565" s="1">
        <f t="shared" si="375"/>
        <v>-8105905.5136243161</v>
      </c>
      <c r="AK565" s="1">
        <f t="shared" si="376"/>
        <v>-9604229.9912916329</v>
      </c>
      <c r="AL565" s="1">
        <f t="shared" si="395"/>
        <v>12567694.216578901</v>
      </c>
      <c r="AM565" s="1">
        <f t="shared" si="396"/>
        <v>-8406280.7515307609</v>
      </c>
      <c r="AN565" s="1">
        <f t="shared" si="397"/>
        <v>-9535045.4626907185</v>
      </c>
      <c r="AO565" s="2">
        <f t="shared" si="387"/>
        <v>5.0450164356044027</v>
      </c>
      <c r="AP565" s="2">
        <f t="shared" si="388"/>
        <v>-465.07403747425724</v>
      </c>
      <c r="AQ565" s="2">
        <f t="shared" si="389"/>
        <v>6503.6000045781757</v>
      </c>
      <c r="AR565" s="1">
        <f t="shared" si="390"/>
        <v>1264.1717793979756</v>
      </c>
      <c r="AS565" s="2">
        <f t="shared" si="391"/>
        <v>6508.64502101378</v>
      </c>
      <c r="AT565" s="2">
        <f t="shared" si="392"/>
        <v>799.09774192371833</v>
      </c>
      <c r="AU565" s="2">
        <f t="shared" si="393"/>
        <v>6557.5160854331925</v>
      </c>
    </row>
    <row r="566" spans="4:47" x14ac:dyDescent="0.2">
      <c r="D566" s="11">
        <f t="shared" si="377"/>
        <v>281.5</v>
      </c>
      <c r="E566" s="12">
        <f t="shared" si="378"/>
        <v>4.9131018443640375</v>
      </c>
      <c r="F566" s="13">
        <f t="shared" si="355"/>
        <v>2071133.7866930505</v>
      </c>
      <c r="G566" s="13">
        <f t="shared" si="356"/>
        <v>-1639226.2133069495</v>
      </c>
      <c r="H566" s="13">
        <f t="shared" si="357"/>
        <v>-1639.2262133069496</v>
      </c>
      <c r="I566" s="13">
        <f t="shared" si="358"/>
        <v>-9518508.4175814744</v>
      </c>
      <c r="J566" s="12">
        <f t="shared" si="379"/>
        <v>-9518.5084175814754</v>
      </c>
      <c r="K566" s="13">
        <f t="shared" si="359"/>
        <v>9658626.4589724168</v>
      </c>
      <c r="L566" s="13">
        <f t="shared" si="360"/>
        <v>6645.7075590858012</v>
      </c>
      <c r="M566" s="12">
        <f t="shared" si="361"/>
        <v>6512.2930168335688</v>
      </c>
      <c r="N566" s="13">
        <f t="shared" si="362"/>
        <v>1324.9409887956883</v>
      </c>
      <c r="O566" s="12">
        <f t="shared" si="363"/>
        <v>141.92241390351208</v>
      </c>
      <c r="P566" s="13">
        <f t="shared" si="364"/>
        <v>6512293.0168335689</v>
      </c>
      <c r="Q566" s="13">
        <f t="shared" si="365"/>
        <v>1324940.9887956884</v>
      </c>
      <c r="R566" s="13">
        <f t="shared" si="380"/>
        <v>6645707.5590858012</v>
      </c>
      <c r="S566" s="1">
        <f t="shared" si="366"/>
        <v>1672447.0253930551</v>
      </c>
      <c r="T566" s="1">
        <f t="shared" si="394"/>
        <v>-8906797.3659911752</v>
      </c>
      <c r="U566" s="3">
        <f t="shared" si="367"/>
        <v>9062456.5307411775</v>
      </c>
      <c r="V566" s="14">
        <f t="shared" si="398"/>
        <v>59815437898568.664</v>
      </c>
      <c r="W566" s="14">
        <f t="shared" si="368"/>
        <v>22082714480.44508</v>
      </c>
      <c r="X566" s="14">
        <f t="shared" si="369"/>
        <v>-41266157956</v>
      </c>
      <c r="Y566" s="14">
        <f t="shared" si="381"/>
        <v>-19183443475.55492</v>
      </c>
      <c r="Z566" s="12">
        <f t="shared" si="370"/>
        <v>90.419830104554762</v>
      </c>
      <c r="AA566" s="13">
        <f t="shared" si="382"/>
        <v>409612911.34750432</v>
      </c>
      <c r="AB566" s="12">
        <f t="shared" si="371"/>
        <v>13</v>
      </c>
      <c r="AC566" s="14">
        <f t="shared" si="372"/>
        <v>31508685</v>
      </c>
      <c r="AD566" s="2">
        <f t="shared" si="383"/>
        <v>0.62245506567995201</v>
      </c>
      <c r="AE566" s="3">
        <f t="shared" si="384"/>
        <v>1.0863890341832719E-2</v>
      </c>
      <c r="AF566" s="3">
        <f t="shared" si="385"/>
        <v>6377763.6165426914</v>
      </c>
      <c r="AG566" s="2">
        <f t="shared" si="386"/>
        <v>69290.050543292469</v>
      </c>
      <c r="AH566" s="2">
        <f t="shared" si="373"/>
        <v>-5.0527112185910399</v>
      </c>
      <c r="AI566" s="2">
        <f t="shared" si="374"/>
        <v>465.07395393935349</v>
      </c>
      <c r="AJ566" s="1">
        <f t="shared" si="375"/>
        <v>-8016989.8298496408</v>
      </c>
      <c r="AK566" s="1">
        <f t="shared" si="376"/>
        <v>-9587798.4681247678</v>
      </c>
      <c r="AL566" s="1">
        <f t="shared" si="395"/>
        <v>12497920.042842658</v>
      </c>
      <c r="AM566" s="1">
        <f t="shared" si="396"/>
        <v>-8317366.2133069495</v>
      </c>
      <c r="AN566" s="1">
        <f t="shared" si="397"/>
        <v>-9518508.4175814744</v>
      </c>
      <c r="AO566" s="2">
        <f t="shared" si="387"/>
        <v>5.0527112185910399</v>
      </c>
      <c r="AP566" s="2">
        <f t="shared" si="388"/>
        <v>-465.07395393935349</v>
      </c>
      <c r="AQ566" s="2">
        <f t="shared" si="389"/>
        <v>6512.2930168335688</v>
      </c>
      <c r="AR566" s="1">
        <f t="shared" si="390"/>
        <v>1324.9409887956883</v>
      </c>
      <c r="AS566" s="2">
        <f t="shared" si="391"/>
        <v>6517.3457280521598</v>
      </c>
      <c r="AT566" s="2">
        <f t="shared" si="392"/>
        <v>859.86703485633484</v>
      </c>
      <c r="AU566" s="2">
        <f t="shared" si="393"/>
        <v>6573.8243554716582</v>
      </c>
    </row>
    <row r="567" spans="4:47" x14ac:dyDescent="0.2">
      <c r="D567" s="11">
        <f t="shared" si="377"/>
        <v>282</v>
      </c>
      <c r="E567" s="12">
        <f t="shared" si="378"/>
        <v>4.9218284906240095</v>
      </c>
      <c r="F567" s="13">
        <f t="shared" si="355"/>
        <v>2159890.6000602939</v>
      </c>
      <c r="G567" s="13">
        <f t="shared" si="356"/>
        <v>-1550469.3999397061</v>
      </c>
      <c r="H567" s="13">
        <f t="shared" si="357"/>
        <v>-1550.4693999397061</v>
      </c>
      <c r="I567" s="13">
        <f t="shared" si="358"/>
        <v>-9501246.5012038276</v>
      </c>
      <c r="J567" s="12">
        <f t="shared" si="379"/>
        <v>-9501.2465012038283</v>
      </c>
      <c r="K567" s="13">
        <f t="shared" si="359"/>
        <v>9626922.6877952721</v>
      </c>
      <c r="L567" s="13">
        <f t="shared" si="360"/>
        <v>6666.1253904986561</v>
      </c>
      <c r="M567" s="12">
        <f t="shared" si="361"/>
        <v>6520.4545569069633</v>
      </c>
      <c r="N567" s="13">
        <f t="shared" si="362"/>
        <v>1385.9654011417729</v>
      </c>
      <c r="O567" s="12">
        <f t="shared" si="363"/>
        <v>142.8272675164643</v>
      </c>
      <c r="P567" s="13">
        <f t="shared" si="364"/>
        <v>6520454.5569069637</v>
      </c>
      <c r="Q567" s="13">
        <f t="shared" si="365"/>
        <v>1385965.401141773</v>
      </c>
      <c r="R567" s="13">
        <f t="shared" si="380"/>
        <v>6666125.3904986568</v>
      </c>
      <c r="S567" s="1">
        <f t="shared" si="366"/>
        <v>1740207.9653142756</v>
      </c>
      <c r="T567" s="1">
        <f t="shared" si="394"/>
        <v>-8865936.0664650686</v>
      </c>
      <c r="U567" s="3">
        <f t="shared" si="367"/>
        <v>9035106.3135521188</v>
      </c>
      <c r="V567" s="14">
        <f t="shared" si="398"/>
        <v>59803549101225.367</v>
      </c>
      <c r="W567" s="14">
        <f t="shared" si="368"/>
        <v>22218613860.92543</v>
      </c>
      <c r="X567" s="14">
        <f t="shared" si="369"/>
        <v>-41402057336</v>
      </c>
      <c r="Y567" s="14">
        <f t="shared" si="381"/>
        <v>-19183443475.07457</v>
      </c>
      <c r="Z567" s="12">
        <f t="shared" si="370"/>
        <v>90.399546786406191</v>
      </c>
      <c r="AA567" s="13">
        <f t="shared" si="382"/>
        <v>408268144.66783142</v>
      </c>
      <c r="AB567" s="12">
        <f t="shared" si="371"/>
        <v>13</v>
      </c>
      <c r="AC567" s="14">
        <f t="shared" si="372"/>
        <v>31405241</v>
      </c>
      <c r="AD567" s="2">
        <f t="shared" si="383"/>
        <v>0.62340304082684039</v>
      </c>
      <c r="AE567" s="3">
        <f t="shared" si="384"/>
        <v>1.0880435629372999E-2</v>
      </c>
      <c r="AF567" s="3">
        <f t="shared" si="385"/>
        <v>6377762.4692459358</v>
      </c>
      <c r="AG567" s="2">
        <f t="shared" si="386"/>
        <v>69395.572466703336</v>
      </c>
      <c r="AH567" s="2">
        <f t="shared" si="373"/>
        <v>-5.0604060001945141</v>
      </c>
      <c r="AI567" s="2">
        <f t="shared" si="374"/>
        <v>465.07387027713736</v>
      </c>
      <c r="AJ567" s="1">
        <f t="shared" si="375"/>
        <v>-7928231.8691856414</v>
      </c>
      <c r="AK567" s="1">
        <f t="shared" si="376"/>
        <v>-9570642.0736705307</v>
      </c>
      <c r="AL567" s="1">
        <f t="shared" si="395"/>
        <v>12427954.38814785</v>
      </c>
      <c r="AM567" s="1">
        <f t="shared" si="396"/>
        <v>-8228609.3999397065</v>
      </c>
      <c r="AN567" s="1">
        <f t="shared" si="397"/>
        <v>-9501246.5012038276</v>
      </c>
      <c r="AO567" s="2">
        <f t="shared" si="387"/>
        <v>5.0604060001945141</v>
      </c>
      <c r="AP567" s="2">
        <f t="shared" si="388"/>
        <v>-465.07387027713736</v>
      </c>
      <c r="AQ567" s="2">
        <f t="shared" si="389"/>
        <v>6520.4545569069633</v>
      </c>
      <c r="AR567" s="1">
        <f t="shared" si="390"/>
        <v>1385.9654011417729</v>
      </c>
      <c r="AS567" s="2">
        <f t="shared" si="391"/>
        <v>6525.5149629071575</v>
      </c>
      <c r="AT567" s="2">
        <f t="shared" si="392"/>
        <v>920.89153086463557</v>
      </c>
      <c r="AU567" s="2">
        <f t="shared" si="393"/>
        <v>6590.1734986829761</v>
      </c>
    </row>
    <row r="568" spans="4:47" x14ac:dyDescent="0.2">
      <c r="D568" s="11">
        <f t="shared" si="377"/>
        <v>282.5</v>
      </c>
      <c r="E568" s="12">
        <f t="shared" si="378"/>
        <v>4.9305551368839806</v>
      </c>
      <c r="F568" s="13">
        <f t="shared" si="355"/>
        <v>2248482.9293959774</v>
      </c>
      <c r="G568" s="13">
        <f t="shared" si="356"/>
        <v>-1461877.0706040226</v>
      </c>
      <c r="H568" s="13">
        <f t="shared" si="357"/>
        <v>-1461.8770706040227</v>
      </c>
      <c r="I568" s="13">
        <f t="shared" si="358"/>
        <v>-9483261.0281195454</v>
      </c>
      <c r="J568" s="12">
        <f t="shared" si="379"/>
        <v>-9483.2610281195448</v>
      </c>
      <c r="K568" s="13">
        <f t="shared" si="359"/>
        <v>9595276.1449063458</v>
      </c>
      <c r="L568" s="13">
        <f t="shared" si="360"/>
        <v>6686.5781309935273</v>
      </c>
      <c r="M568" s="12">
        <f t="shared" si="361"/>
        <v>6528.0795305844485</v>
      </c>
      <c r="N568" s="13">
        <f t="shared" si="362"/>
        <v>1447.2403892391981</v>
      </c>
      <c r="O568" s="12">
        <f t="shared" si="363"/>
        <v>143.73799376035709</v>
      </c>
      <c r="P568" s="13">
        <f t="shared" si="364"/>
        <v>6528079.5305844489</v>
      </c>
      <c r="Q568" s="13">
        <f t="shared" si="365"/>
        <v>1447240.3892391981</v>
      </c>
      <c r="R568" s="13">
        <f t="shared" si="380"/>
        <v>6686578.1309935283</v>
      </c>
      <c r="S568" s="1">
        <f t="shared" si="366"/>
        <v>1807469.3381690767</v>
      </c>
      <c r="T568" s="1">
        <f t="shared" si="394"/>
        <v>-8824676.0244855974</v>
      </c>
      <c r="U568" s="3">
        <f t="shared" si="367"/>
        <v>9007877.2385924682</v>
      </c>
      <c r="V568" s="14">
        <f t="shared" si="398"/>
        <v>59791794660175.609</v>
      </c>
      <c r="W568" s="14">
        <f t="shared" si="368"/>
        <v>22355163550.940445</v>
      </c>
      <c r="X568" s="14">
        <f t="shared" si="369"/>
        <v>-41538607026</v>
      </c>
      <c r="Y568" s="14">
        <f t="shared" si="381"/>
        <v>-19183443475.059555</v>
      </c>
      <c r="Z568" s="12">
        <f t="shared" si="370"/>
        <v>90.37846665467633</v>
      </c>
      <c r="AA568" s="13">
        <f t="shared" si="382"/>
        <v>406925816.73677069</v>
      </c>
      <c r="AB568" s="12">
        <f t="shared" si="371"/>
        <v>13</v>
      </c>
      <c r="AC568" s="14">
        <f t="shared" si="372"/>
        <v>31301985</v>
      </c>
      <c r="AD568" s="2">
        <f t="shared" si="383"/>
        <v>0.62435101597372877</v>
      </c>
      <c r="AE568" s="3">
        <f t="shared" si="384"/>
        <v>1.0896980916913277E-2</v>
      </c>
      <c r="AF568" s="3">
        <f t="shared" si="385"/>
        <v>6377761.3202032903</v>
      </c>
      <c r="AG568" s="2">
        <f t="shared" si="386"/>
        <v>69501.09437111739</v>
      </c>
      <c r="AH568" s="2">
        <f t="shared" si="373"/>
        <v>-5.0681007804127205</v>
      </c>
      <c r="AI568" s="2">
        <f t="shared" si="374"/>
        <v>465.07378648760886</v>
      </c>
      <c r="AJ568" s="1">
        <f t="shared" si="375"/>
        <v>-7839638.3908073129</v>
      </c>
      <c r="AK568" s="1">
        <f t="shared" si="376"/>
        <v>-9552762.1224906631</v>
      </c>
      <c r="AL568" s="1">
        <f t="shared" si="395"/>
        <v>12357798.924869759</v>
      </c>
      <c r="AM568" s="1">
        <f t="shared" si="396"/>
        <v>-8140017.0706040226</v>
      </c>
      <c r="AN568" s="1">
        <f t="shared" si="397"/>
        <v>-9483261.0281195454</v>
      </c>
      <c r="AO568" s="2">
        <f t="shared" si="387"/>
        <v>5.0681007804127205</v>
      </c>
      <c r="AP568" s="2">
        <f t="shared" si="388"/>
        <v>-465.07378648760886</v>
      </c>
      <c r="AQ568" s="2">
        <f t="shared" si="389"/>
        <v>6528.0795305844485</v>
      </c>
      <c r="AR568" s="1">
        <f t="shared" si="390"/>
        <v>1447.2403892391981</v>
      </c>
      <c r="AS568" s="2">
        <f t="shared" si="391"/>
        <v>6533.1476313648609</v>
      </c>
      <c r="AT568" s="2">
        <f t="shared" si="392"/>
        <v>982.16660275158915</v>
      </c>
      <c r="AU568" s="2">
        <f t="shared" si="393"/>
        <v>6606.5625864566582</v>
      </c>
    </row>
    <row r="569" spans="4:47" x14ac:dyDescent="0.2">
      <c r="D569" s="11">
        <f t="shared" si="377"/>
        <v>283</v>
      </c>
      <c r="E569" s="12">
        <f t="shared" si="378"/>
        <v>4.9392817831439526</v>
      </c>
      <c r="F569" s="13">
        <f t="shared" si="355"/>
        <v>2336904.0280512408</v>
      </c>
      <c r="G569" s="13">
        <f t="shared" si="356"/>
        <v>-1373455.9719487592</v>
      </c>
      <c r="H569" s="13">
        <f t="shared" si="357"/>
        <v>-1373.4559719487593</v>
      </c>
      <c r="I569" s="13">
        <f t="shared" si="358"/>
        <v>-9464553.3679920305</v>
      </c>
      <c r="J569" s="12">
        <f t="shared" si="379"/>
        <v>-9464.55336799203</v>
      </c>
      <c r="K569" s="13">
        <f t="shared" si="359"/>
        <v>9563689.2338914368</v>
      </c>
      <c r="L569" s="13">
        <f t="shared" si="360"/>
        <v>6707.0644965935617</v>
      </c>
      <c r="M569" s="12">
        <f t="shared" si="361"/>
        <v>6535.1628680646199</v>
      </c>
      <c r="N569" s="13">
        <f t="shared" si="362"/>
        <v>1508.7612300610256</v>
      </c>
      <c r="O569" s="12">
        <f t="shared" si="363"/>
        <v>144.65457053686967</v>
      </c>
      <c r="P569" s="13">
        <f t="shared" si="364"/>
        <v>6535162.8680646196</v>
      </c>
      <c r="Q569" s="13">
        <f t="shared" si="365"/>
        <v>1508761.2300610256</v>
      </c>
      <c r="R569" s="13">
        <f t="shared" si="380"/>
        <v>6707064.496593561</v>
      </c>
      <c r="S569" s="1">
        <f t="shared" si="366"/>
        <v>1874231.2965904998</v>
      </c>
      <c r="T569" s="1">
        <f t="shared" si="394"/>
        <v>-8783022.9946725667</v>
      </c>
      <c r="U569" s="3">
        <f t="shared" si="367"/>
        <v>8980770.3387886714</v>
      </c>
      <c r="V569" s="14">
        <f t="shared" si="398"/>
        <v>59780180611645.383</v>
      </c>
      <c r="W569" s="14">
        <f t="shared" si="368"/>
        <v>22492357080.732922</v>
      </c>
      <c r="X569" s="14">
        <f t="shared" si="369"/>
        <v>-41675800556</v>
      </c>
      <c r="Y569" s="14">
        <f t="shared" si="381"/>
        <v>-19183443475.267078</v>
      </c>
      <c r="Z569" s="12">
        <f t="shared" si="370"/>
        <v>90.356595575164178</v>
      </c>
      <c r="AA569" s="13">
        <f t="shared" si="382"/>
        <v>405586029.77795303</v>
      </c>
      <c r="AB569" s="12">
        <f t="shared" si="371"/>
        <v>13</v>
      </c>
      <c r="AC569" s="14">
        <f t="shared" si="372"/>
        <v>31198925</v>
      </c>
      <c r="AD569" s="2">
        <f t="shared" si="383"/>
        <v>0.62529899112061715</v>
      </c>
      <c r="AE569" s="3">
        <f t="shared" si="384"/>
        <v>1.0913526204453556E-2</v>
      </c>
      <c r="AF569" s="3">
        <f t="shared" si="385"/>
        <v>6377760.169414755</v>
      </c>
      <c r="AG569" s="2">
        <f t="shared" si="386"/>
        <v>69606.616256505775</v>
      </c>
      <c r="AH569" s="2">
        <f t="shared" si="373"/>
        <v>-5.0757955592435513</v>
      </c>
      <c r="AI569" s="2">
        <f t="shared" si="374"/>
        <v>465.07370257076798</v>
      </c>
      <c r="AJ569" s="1">
        <f t="shared" si="375"/>
        <v>-7751216.1413635146</v>
      </c>
      <c r="AK569" s="1">
        <f t="shared" si="376"/>
        <v>-9534159.9842485357</v>
      </c>
      <c r="AL569" s="1">
        <f t="shared" si="395"/>
        <v>12287455.32139915</v>
      </c>
      <c r="AM569" s="1">
        <f t="shared" si="396"/>
        <v>-8051595.9719487596</v>
      </c>
      <c r="AN569" s="1">
        <f t="shared" si="397"/>
        <v>-9464553.3679920305</v>
      </c>
      <c r="AO569" s="2">
        <f t="shared" si="387"/>
        <v>5.0757955592435513</v>
      </c>
      <c r="AP569" s="2">
        <f t="shared" si="388"/>
        <v>-465.07370257076798</v>
      </c>
      <c r="AQ569" s="2">
        <f t="shared" si="389"/>
        <v>6535.1628680646199</v>
      </c>
      <c r="AR569" s="1">
        <f t="shared" si="390"/>
        <v>1508.7612300610256</v>
      </c>
      <c r="AS569" s="2">
        <f t="shared" si="391"/>
        <v>6540.2386636238634</v>
      </c>
      <c r="AT569" s="2">
        <f t="shared" si="392"/>
        <v>1043.6875274902577</v>
      </c>
      <c r="AU569" s="2">
        <f t="shared" si="393"/>
        <v>6622.9906713054634</v>
      </c>
    </row>
    <row r="570" spans="4:47" x14ac:dyDescent="0.2">
      <c r="D570" s="11">
        <f t="shared" si="377"/>
        <v>283.5</v>
      </c>
      <c r="E570" s="12">
        <f t="shared" si="378"/>
        <v>4.9480084294039246</v>
      </c>
      <c r="F570" s="13">
        <f t="shared" si="355"/>
        <v>2425147.1624170761</v>
      </c>
      <c r="G570" s="13">
        <f t="shared" si="356"/>
        <v>-1285212.8375829239</v>
      </c>
      <c r="H570" s="13">
        <f t="shared" si="357"/>
        <v>-1285.2128375829241</v>
      </c>
      <c r="I570" s="13">
        <f t="shared" si="358"/>
        <v>-9445124.9454820342</v>
      </c>
      <c r="J570" s="12">
        <f t="shared" si="379"/>
        <v>-9445.1249454820336</v>
      </c>
      <c r="K570" s="13">
        <f t="shared" si="359"/>
        <v>9532164.3541042116</v>
      </c>
      <c r="L570" s="13">
        <f t="shared" si="360"/>
        <v>6727.5831843327696</v>
      </c>
      <c r="M570" s="12">
        <f t="shared" si="361"/>
        <v>6541.699525418403</v>
      </c>
      <c r="N570" s="13">
        <f t="shared" si="362"/>
        <v>1570.5231043374363</v>
      </c>
      <c r="O570" s="12">
        <f t="shared" si="363"/>
        <v>145.57697396710785</v>
      </c>
      <c r="P570" s="13">
        <f t="shared" si="364"/>
        <v>6541699.5254184026</v>
      </c>
      <c r="Q570" s="13">
        <f t="shared" si="365"/>
        <v>1570523.1043374364</v>
      </c>
      <c r="R570" s="13">
        <f t="shared" si="380"/>
        <v>6727583.1843327694</v>
      </c>
      <c r="S570" s="1">
        <f t="shared" si="366"/>
        <v>1940494.040761315</v>
      </c>
      <c r="T570" s="1">
        <f t="shared" si="394"/>
        <v>-8740982.6667692307</v>
      </c>
      <c r="U570" s="3">
        <f t="shared" si="367"/>
        <v>8953786.6348819304</v>
      </c>
      <c r="V570" s="14">
        <f t="shared" si="398"/>
        <v>59768712917962.273</v>
      </c>
      <c r="W570" s="14">
        <f t="shared" si="368"/>
        <v>22630187751.058521</v>
      </c>
      <c r="X570" s="14">
        <f t="shared" si="369"/>
        <v>-41813631226</v>
      </c>
      <c r="Y570" s="14">
        <f t="shared" si="381"/>
        <v>-19183443474.941479</v>
      </c>
      <c r="Z570" s="12">
        <f t="shared" si="370"/>
        <v>90.333939637992415</v>
      </c>
      <c r="AA570" s="13">
        <f t="shared" si="382"/>
        <v>404248885.82122058</v>
      </c>
      <c r="AB570" s="12">
        <f t="shared" si="371"/>
        <v>13</v>
      </c>
      <c r="AC570" s="14">
        <f t="shared" si="372"/>
        <v>31096068</v>
      </c>
      <c r="AD570" s="2">
        <f t="shared" si="383"/>
        <v>0.62624696626750553</v>
      </c>
      <c r="AE570" s="3">
        <f t="shared" si="384"/>
        <v>1.0930071491993836E-2</v>
      </c>
      <c r="AF570" s="3">
        <f t="shared" si="385"/>
        <v>6377759.0168803288</v>
      </c>
      <c r="AG570" s="2">
        <f t="shared" si="386"/>
        <v>69712.138122839591</v>
      </c>
      <c r="AH570" s="2">
        <f t="shared" si="373"/>
        <v>-5.0834903366849007</v>
      </c>
      <c r="AI570" s="2">
        <f t="shared" si="374"/>
        <v>465.07361852661478</v>
      </c>
      <c r="AJ570" s="1">
        <f t="shared" si="375"/>
        <v>-7662971.8544632532</v>
      </c>
      <c r="AK570" s="1">
        <f t="shared" si="376"/>
        <v>-9514837.0836048741</v>
      </c>
      <c r="AL570" s="1">
        <f t="shared" si="395"/>
        <v>12216925.242050001</v>
      </c>
      <c r="AM570" s="1">
        <f t="shared" si="396"/>
        <v>-7963352.8375829235</v>
      </c>
      <c r="AN570" s="1">
        <f t="shared" si="397"/>
        <v>-9445124.9454820342</v>
      </c>
      <c r="AO570" s="2">
        <f t="shared" si="387"/>
        <v>5.0834903366849007</v>
      </c>
      <c r="AP570" s="2">
        <f t="shared" si="388"/>
        <v>-465.07361852661478</v>
      </c>
      <c r="AQ570" s="2">
        <f t="shared" si="389"/>
        <v>6541.699525418403</v>
      </c>
      <c r="AR570" s="1">
        <f t="shared" si="390"/>
        <v>1570.5231043374363</v>
      </c>
      <c r="AS570" s="2">
        <f t="shared" si="391"/>
        <v>6546.7830157550879</v>
      </c>
      <c r="AT570" s="2">
        <f t="shared" si="392"/>
        <v>1105.4494858108214</v>
      </c>
      <c r="AU570" s="2">
        <f t="shared" si="393"/>
        <v>6639.4567865947201</v>
      </c>
    </row>
    <row r="571" spans="4:47" x14ac:dyDescent="0.2">
      <c r="D571" s="11">
        <f t="shared" si="377"/>
        <v>284</v>
      </c>
      <c r="E571" s="12">
        <f t="shared" si="378"/>
        <v>4.9567350756638957</v>
      </c>
      <c r="F571" s="13">
        <f t="shared" si="355"/>
        <v>2513205.6124371453</v>
      </c>
      <c r="G571" s="13">
        <f t="shared" si="356"/>
        <v>-1197154.3875628547</v>
      </c>
      <c r="H571" s="13">
        <f t="shared" si="357"/>
        <v>-1197.1543875628547</v>
      </c>
      <c r="I571" s="13">
        <f t="shared" si="358"/>
        <v>-9424977.2401391566</v>
      </c>
      <c r="J571" s="12">
        <f t="shared" si="379"/>
        <v>-9424.9772401391565</v>
      </c>
      <c r="K571" s="13">
        <f t="shared" si="359"/>
        <v>9500703.9004908539</v>
      </c>
      <c r="L571" s="13">
        <f t="shared" si="360"/>
        <v>6748.1328720265228</v>
      </c>
      <c r="M571" s="12">
        <f t="shared" si="361"/>
        <v>6547.6844860699011</v>
      </c>
      <c r="N571" s="13">
        <f t="shared" si="362"/>
        <v>1632.5210961590849</v>
      </c>
      <c r="O571" s="12">
        <f t="shared" si="363"/>
        <v>146.50517834855373</v>
      </c>
      <c r="P571" s="13">
        <f t="shared" si="364"/>
        <v>6547684.4860699009</v>
      </c>
      <c r="Q571" s="13">
        <f t="shared" si="365"/>
        <v>1632521.0961590849</v>
      </c>
      <c r="R571" s="13">
        <f t="shared" si="380"/>
        <v>6748132.8720265226</v>
      </c>
      <c r="S571" s="1">
        <f t="shared" si="366"/>
        <v>2006257.8169425859</v>
      </c>
      <c r="T571" s="1">
        <f t="shared" si="394"/>
        <v>-8698560.6658876278</v>
      </c>
      <c r="U571" s="3">
        <f t="shared" si="367"/>
        <v>8926927.1357041243</v>
      </c>
      <c r="V571" s="14">
        <f t="shared" si="398"/>
        <v>59757397463765.297</v>
      </c>
      <c r="W571" s="14">
        <f t="shared" si="368"/>
        <v>22768648629.262463</v>
      </c>
      <c r="X571" s="14">
        <f t="shared" si="369"/>
        <v>-41952092105</v>
      </c>
      <c r="Y571" s="14">
        <f t="shared" si="381"/>
        <v>-19183443475.737537</v>
      </c>
      <c r="Z571" s="12">
        <f t="shared" si="370"/>
        <v>90.310505156379236</v>
      </c>
      <c r="AA571" s="13">
        <f t="shared" si="382"/>
        <v>402914486.69526732</v>
      </c>
      <c r="AB571" s="12">
        <f t="shared" si="371"/>
        <v>13</v>
      </c>
      <c r="AC571" s="14">
        <f t="shared" si="372"/>
        <v>30993422</v>
      </c>
      <c r="AD571" s="2">
        <f t="shared" si="383"/>
        <v>0.62719494141439391</v>
      </c>
      <c r="AE571" s="3">
        <f t="shared" si="384"/>
        <v>1.0946616779534115E-2</v>
      </c>
      <c r="AF571" s="3">
        <f t="shared" si="385"/>
        <v>6377757.8626000145</v>
      </c>
      <c r="AG571" s="2">
        <f t="shared" si="386"/>
        <v>69817.659970089924</v>
      </c>
      <c r="AH571" s="2">
        <f t="shared" si="373"/>
        <v>-5.0911851127346628</v>
      </c>
      <c r="AI571" s="2">
        <f t="shared" si="374"/>
        <v>465.07353435514932</v>
      </c>
      <c r="AJ571" s="1">
        <f t="shared" si="375"/>
        <v>-7574912.2501628697</v>
      </c>
      <c r="AK571" s="1">
        <f t="shared" si="376"/>
        <v>-9494794.9001092464</v>
      </c>
      <c r="AL571" s="1">
        <f t="shared" si="395"/>
        <v>12146210.34696864</v>
      </c>
      <c r="AM571" s="1">
        <f t="shared" si="396"/>
        <v>-7875294.3875628542</v>
      </c>
      <c r="AN571" s="1">
        <f t="shared" si="397"/>
        <v>-9424977.2401391566</v>
      </c>
      <c r="AO571" s="2">
        <f t="shared" si="387"/>
        <v>5.0911851127346628</v>
      </c>
      <c r="AP571" s="2">
        <f t="shared" si="388"/>
        <v>-465.07353435514932</v>
      </c>
      <c r="AQ571" s="2">
        <f t="shared" si="389"/>
        <v>6547.6844860699011</v>
      </c>
      <c r="AR571" s="1">
        <f t="shared" si="390"/>
        <v>1632.5210961590849</v>
      </c>
      <c r="AS571" s="2">
        <f t="shared" si="391"/>
        <v>6552.775671182636</v>
      </c>
      <c r="AT571" s="2">
        <f t="shared" si="392"/>
        <v>1167.4475618039355</v>
      </c>
      <c r="AU571" s="2">
        <f t="shared" si="393"/>
        <v>6655.9599462740907</v>
      </c>
    </row>
    <row r="572" spans="4:47" x14ac:dyDescent="0.2">
      <c r="D572" s="11">
        <f t="shared" si="377"/>
        <v>284.5</v>
      </c>
      <c r="E572" s="12">
        <f t="shared" si="378"/>
        <v>4.9654617219238677</v>
      </c>
      <c r="F572" s="13">
        <f t="shared" si="355"/>
        <v>2601072.6721195648</v>
      </c>
      <c r="G572" s="13">
        <f t="shared" si="356"/>
        <v>-1109287.3278804352</v>
      </c>
      <c r="H572" s="13">
        <f t="shared" si="357"/>
        <v>-1109.2873278804352</v>
      </c>
      <c r="I572" s="13">
        <f t="shared" si="358"/>
        <v>-9404111.7862891555</v>
      </c>
      <c r="J572" s="12">
        <f t="shared" si="379"/>
        <v>-9404.1117862891551</v>
      </c>
      <c r="K572" s="13">
        <f t="shared" si="359"/>
        <v>9469310.2634151094</v>
      </c>
      <c r="L572" s="13">
        <f t="shared" si="360"/>
        <v>6768.712218044604</v>
      </c>
      <c r="M572" s="12">
        <f t="shared" si="361"/>
        <v>6553.1127622983513</v>
      </c>
      <c r="N572" s="13">
        <f t="shared" si="362"/>
        <v>1694.7501925973561</v>
      </c>
      <c r="O572" s="12">
        <f t="shared" si="363"/>
        <v>147.4391561116515</v>
      </c>
      <c r="P572" s="13">
        <f t="shared" si="364"/>
        <v>6553112.7622983512</v>
      </c>
      <c r="Q572" s="13">
        <f t="shared" si="365"/>
        <v>1694750.1925973562</v>
      </c>
      <c r="R572" s="13">
        <f t="shared" si="380"/>
        <v>6768712.2180446032</v>
      </c>
      <c r="S572" s="1">
        <f t="shared" si="366"/>
        <v>2071522.9160273368</v>
      </c>
      <c r="T572" s="1">
        <f t="shared" si="394"/>
        <v>-8655762.5527716037</v>
      </c>
      <c r="U572" s="3">
        <f t="shared" si="367"/>
        <v>8900192.8384496029</v>
      </c>
      <c r="V572" s="14">
        <f t="shared" si="398"/>
        <v>59746240052240.641</v>
      </c>
      <c r="W572" s="14">
        <f t="shared" si="368"/>
        <v>22907732545.353153</v>
      </c>
      <c r="X572" s="14">
        <f t="shared" si="369"/>
        <v>-42091176021</v>
      </c>
      <c r="Y572" s="14">
        <f t="shared" si="381"/>
        <v>-19183443475.646847</v>
      </c>
      <c r="Z572" s="12">
        <f t="shared" si="370"/>
        <v>90.286298665268447</v>
      </c>
      <c r="AA572" s="13">
        <f t="shared" si="382"/>
        <v>401582934.01986694</v>
      </c>
      <c r="AB572" s="12">
        <f t="shared" si="371"/>
        <v>13</v>
      </c>
      <c r="AC572" s="14">
        <f t="shared" si="372"/>
        <v>30890994</v>
      </c>
      <c r="AD572" s="2">
        <f t="shared" si="383"/>
        <v>0.62814291656128229</v>
      </c>
      <c r="AE572" s="3">
        <f t="shared" si="384"/>
        <v>1.0963162067074393E-2</v>
      </c>
      <c r="AF572" s="3">
        <f t="shared" si="385"/>
        <v>6377756.7065738104</v>
      </c>
      <c r="AG572" s="2">
        <f t="shared" si="386"/>
        <v>69923.181798227932</v>
      </c>
      <c r="AH572" s="2">
        <f t="shared" si="373"/>
        <v>-5.098879887390833</v>
      </c>
      <c r="AI572" s="2">
        <f t="shared" si="374"/>
        <v>465.0734500563716</v>
      </c>
      <c r="AJ572" s="1">
        <f t="shared" si="375"/>
        <v>-7487044.0344542451</v>
      </c>
      <c r="AK572" s="1">
        <f t="shared" si="376"/>
        <v>-9474034.9680873826</v>
      </c>
      <c r="AL572" s="1">
        <f t="shared" si="395"/>
        <v>12075312.292044435</v>
      </c>
      <c r="AM572" s="1">
        <f t="shared" si="396"/>
        <v>-7787427.3278804347</v>
      </c>
      <c r="AN572" s="1">
        <f t="shared" si="397"/>
        <v>-9404111.7862891555</v>
      </c>
      <c r="AO572" s="2">
        <f t="shared" si="387"/>
        <v>5.098879887390833</v>
      </c>
      <c r="AP572" s="2">
        <f t="shared" si="388"/>
        <v>-465.0734500563716</v>
      </c>
      <c r="AQ572" s="2">
        <f t="shared" si="389"/>
        <v>6553.1127622983513</v>
      </c>
      <c r="AR572" s="1">
        <f t="shared" si="390"/>
        <v>1694.7501925973561</v>
      </c>
      <c r="AS572" s="2">
        <f t="shared" si="391"/>
        <v>6558.2116421857418</v>
      </c>
      <c r="AT572" s="2">
        <f t="shared" si="392"/>
        <v>1229.6767425409844</v>
      </c>
      <c r="AU572" s="2">
        <f t="shared" si="393"/>
        <v>6672.4991446119202</v>
      </c>
    </row>
    <row r="573" spans="4:47" x14ac:dyDescent="0.2">
      <c r="D573" s="11">
        <f t="shared" si="377"/>
        <v>285</v>
      </c>
      <c r="E573" s="12">
        <f t="shared" si="378"/>
        <v>4.9741883681838388</v>
      </c>
      <c r="F573" s="13">
        <f t="shared" si="355"/>
        <v>2688741.6500475323</v>
      </c>
      <c r="G573" s="13">
        <f t="shared" si="356"/>
        <v>-1021618.3499524677</v>
      </c>
      <c r="H573" s="13">
        <f t="shared" si="357"/>
        <v>-1021.6183499524677</v>
      </c>
      <c r="I573" s="13">
        <f t="shared" si="358"/>
        <v>-9382530.1729171295</v>
      </c>
      <c r="J573" s="12">
        <f t="shared" si="379"/>
        <v>-9382.5301729171297</v>
      </c>
      <c r="K573" s="13">
        <f t="shared" si="359"/>
        <v>9437985.8284837417</v>
      </c>
      <c r="L573" s="13">
        <f t="shared" si="360"/>
        <v>6789.3198610870313</v>
      </c>
      <c r="M573" s="12">
        <f t="shared" si="361"/>
        <v>6557.9793967612741</v>
      </c>
      <c r="N573" s="13">
        <f t="shared" si="362"/>
        <v>1757.2052833421214</v>
      </c>
      <c r="O573" s="12">
        <f t="shared" si="363"/>
        <v>148.37887777604985</v>
      </c>
      <c r="P573" s="13">
        <f t="shared" si="364"/>
        <v>6557979.396761274</v>
      </c>
      <c r="Q573" s="13">
        <f t="shared" si="365"/>
        <v>1757205.2833421214</v>
      </c>
      <c r="R573" s="13">
        <f t="shared" si="380"/>
        <v>6789319.8610870317</v>
      </c>
      <c r="S573" s="1">
        <f t="shared" si="366"/>
        <v>2136289.6721191038</v>
      </c>
      <c r="T573" s="1">
        <f t="shared" si="394"/>
        <v>-8612593.8240769506</v>
      </c>
      <c r="U573" s="3">
        <f t="shared" si="367"/>
        <v>8873584.7289430443</v>
      </c>
      <c r="V573" s="14">
        <f t="shared" si="398"/>
        <v>59735246401385.797</v>
      </c>
      <c r="W573" s="14">
        <f t="shared" si="368"/>
        <v>23047432088.075413</v>
      </c>
      <c r="X573" s="14">
        <f t="shared" si="369"/>
        <v>-42230875563</v>
      </c>
      <c r="Y573" s="14">
        <f t="shared" si="381"/>
        <v>-19183443474.924587</v>
      </c>
      <c r="Z573" s="12">
        <f t="shared" si="370"/>
        <v>90.261326920135446</v>
      </c>
      <c r="AA573" s="13">
        <f t="shared" si="382"/>
        <v>400254329.19775951</v>
      </c>
      <c r="AB573" s="12">
        <f t="shared" si="371"/>
        <v>13</v>
      </c>
      <c r="AC573" s="14">
        <f t="shared" si="372"/>
        <v>30788794</v>
      </c>
      <c r="AD573" s="2">
        <f t="shared" si="383"/>
        <v>0.62909089170817067</v>
      </c>
      <c r="AE573" s="3">
        <f t="shared" si="384"/>
        <v>1.0979707354614673E-2</v>
      </c>
      <c r="AF573" s="3">
        <f t="shared" si="385"/>
        <v>6377755.5488017173</v>
      </c>
      <c r="AG573" s="2">
        <f t="shared" si="386"/>
        <v>70028.703607224714</v>
      </c>
      <c r="AH573" s="2">
        <f t="shared" si="373"/>
        <v>-5.1065746606510993</v>
      </c>
      <c r="AI573" s="2">
        <f t="shared" si="374"/>
        <v>465.07336563028156</v>
      </c>
      <c r="AJ573" s="1">
        <f t="shared" si="375"/>
        <v>-7399373.8987541851</v>
      </c>
      <c r="AK573" s="1">
        <f t="shared" si="376"/>
        <v>-9452558.8765243534</v>
      </c>
      <c r="AL573" s="1">
        <f t="shared" si="395"/>
        <v>12004232.728822116</v>
      </c>
      <c r="AM573" s="1">
        <f t="shared" si="396"/>
        <v>-7699758.3499524677</v>
      </c>
      <c r="AN573" s="1">
        <f t="shared" si="397"/>
        <v>-9382530.1729171295</v>
      </c>
      <c r="AO573" s="2">
        <f t="shared" si="387"/>
        <v>5.1065746606510993</v>
      </c>
      <c r="AP573" s="2">
        <f t="shared" si="388"/>
        <v>-465.07336563028156</v>
      </c>
      <c r="AQ573" s="2">
        <f t="shared" si="389"/>
        <v>6557.9793967612741</v>
      </c>
      <c r="AR573" s="1">
        <f t="shared" si="390"/>
        <v>1757.2052833421214</v>
      </c>
      <c r="AS573" s="2">
        <f t="shared" si="391"/>
        <v>6563.085971421925</v>
      </c>
      <c r="AT573" s="2">
        <f t="shared" si="392"/>
        <v>1292.1319177118398</v>
      </c>
      <c r="AU573" s="2">
        <f t="shared" si="393"/>
        <v>6689.0733559324153</v>
      </c>
    </row>
    <row r="574" spans="4:47" x14ac:dyDescent="0.2">
      <c r="D574" s="11">
        <f t="shared" si="377"/>
        <v>285.5</v>
      </c>
      <c r="E574" s="12">
        <f t="shared" si="378"/>
        <v>4.9829150144438108</v>
      </c>
      <c r="F574" s="13">
        <f t="shared" si="355"/>
        <v>2776205.8698889702</v>
      </c>
      <c r="G574" s="13">
        <f t="shared" si="356"/>
        <v>-934154.13011102984</v>
      </c>
      <c r="H574" s="13">
        <f t="shared" si="357"/>
        <v>-934.15413011102987</v>
      </c>
      <c r="I574" s="13">
        <f t="shared" si="358"/>
        <v>-9360234.0435464922</v>
      </c>
      <c r="J574" s="12">
        <f t="shared" si="379"/>
        <v>-9360.2340435464921</v>
      </c>
      <c r="K574" s="13">
        <f t="shared" si="359"/>
        <v>9406732.9763723072</v>
      </c>
      <c r="L574" s="13">
        <f t="shared" si="360"/>
        <v>6809.954419962949</v>
      </c>
      <c r="M574" s="12">
        <f t="shared" si="361"/>
        <v>6562.279464038962</v>
      </c>
      <c r="N574" s="13">
        <f t="shared" si="362"/>
        <v>1819.8811603578456</v>
      </c>
      <c r="O574" s="12">
        <f t="shared" si="363"/>
        <v>149.32431190652528</v>
      </c>
      <c r="P574" s="13">
        <f t="shared" si="364"/>
        <v>6562279.4640389625</v>
      </c>
      <c r="Q574" s="13">
        <f t="shared" si="365"/>
        <v>1819881.1603578457</v>
      </c>
      <c r="R574" s="13">
        <f t="shared" si="380"/>
        <v>6809954.4199629501</v>
      </c>
      <c r="S574" s="1">
        <f t="shared" si="366"/>
        <v>2200558.4611353469</v>
      </c>
      <c r="T574" s="1">
        <f t="shared" si="394"/>
        <v>-8569059.9126677681</v>
      </c>
      <c r="U574" s="3">
        <f t="shared" si="367"/>
        <v>8847103.7819030974</v>
      </c>
      <c r="V574" s="14">
        <f t="shared" si="398"/>
        <v>59724422140303.992</v>
      </c>
      <c r="W574" s="14">
        <f t="shared" si="368"/>
        <v>23187739600.986454</v>
      </c>
      <c r="X574" s="14">
        <f t="shared" si="369"/>
        <v>-42371183076</v>
      </c>
      <c r="Y574" s="14">
        <f t="shared" si="381"/>
        <v>-19183443475.013546</v>
      </c>
      <c r="Z574" s="12">
        <f t="shared" si="370"/>
        <v>90.235596895485784</v>
      </c>
      <c r="AA574" s="13">
        <f t="shared" si="382"/>
        <v>398928773.40749544</v>
      </c>
      <c r="AB574" s="12">
        <f t="shared" si="371"/>
        <v>13</v>
      </c>
      <c r="AC574" s="14">
        <f t="shared" si="372"/>
        <v>30686828</v>
      </c>
      <c r="AD574" s="2">
        <f t="shared" si="383"/>
        <v>0.63003886685505905</v>
      </c>
      <c r="AE574" s="3">
        <f t="shared" si="384"/>
        <v>1.0996252642154952E-2</v>
      </c>
      <c r="AF574" s="3">
        <f t="shared" si="385"/>
        <v>6377754.3892837353</v>
      </c>
      <c r="AG574" s="2">
        <f t="shared" si="386"/>
        <v>70134.225397051385</v>
      </c>
      <c r="AH574" s="2">
        <f t="shared" si="373"/>
        <v>-5.114269432513459</v>
      </c>
      <c r="AI574" s="2">
        <f t="shared" si="374"/>
        <v>465.07328107687937</v>
      </c>
      <c r="AJ574" s="1">
        <f t="shared" si="375"/>
        <v>-7311908.5193947647</v>
      </c>
      <c r="AK574" s="1">
        <f t="shared" si="376"/>
        <v>-9430368.2689435445</v>
      </c>
      <c r="AL574" s="1">
        <f t="shared" si="395"/>
        <v>11932973.304415585</v>
      </c>
      <c r="AM574" s="1">
        <f t="shared" si="396"/>
        <v>-7612294.1301110294</v>
      </c>
      <c r="AN574" s="1">
        <f t="shared" si="397"/>
        <v>-9360234.0435464922</v>
      </c>
      <c r="AO574" s="2">
        <f t="shared" si="387"/>
        <v>5.114269432513459</v>
      </c>
      <c r="AP574" s="2">
        <f t="shared" si="388"/>
        <v>-465.07328107687937</v>
      </c>
      <c r="AQ574" s="2">
        <f t="shared" si="389"/>
        <v>6562.279464038962</v>
      </c>
      <c r="AR574" s="1">
        <f t="shared" si="390"/>
        <v>1819.8811603578456</v>
      </c>
      <c r="AS574" s="2">
        <f t="shared" si="391"/>
        <v>6567.3937334714756</v>
      </c>
      <c r="AT574" s="2">
        <f t="shared" si="392"/>
        <v>1354.8078792809663</v>
      </c>
      <c r="AU574" s="2">
        <f t="shared" si="393"/>
        <v>6705.6815343559374</v>
      </c>
    </row>
    <row r="575" spans="4:47" x14ac:dyDescent="0.2">
      <c r="D575" s="11">
        <f t="shared" si="377"/>
        <v>286</v>
      </c>
      <c r="E575" s="12">
        <f t="shared" si="378"/>
        <v>4.9916416607037828</v>
      </c>
      <c r="F575" s="13">
        <f t="shared" si="355"/>
        <v>2863458.6709048981</v>
      </c>
      <c r="G575" s="13">
        <f t="shared" si="356"/>
        <v>-846901.32909510192</v>
      </c>
      <c r="H575" s="13">
        <f t="shared" si="357"/>
        <v>-846.90132909510191</v>
      </c>
      <c r="I575" s="13">
        <f t="shared" si="358"/>
        <v>-9337225.0961138196</v>
      </c>
      <c r="J575" s="12">
        <f t="shared" si="379"/>
        <v>-9337.2250961138197</v>
      </c>
      <c r="K575" s="13">
        <f t="shared" si="359"/>
        <v>9375554.0826513711</v>
      </c>
      <c r="L575" s="13">
        <f t="shared" si="360"/>
        <v>6830.6144933727574</v>
      </c>
      <c r="M575" s="12">
        <f t="shared" si="361"/>
        <v>6566.0080722003568</v>
      </c>
      <c r="N575" s="13">
        <f t="shared" si="362"/>
        <v>1882.7725175585401</v>
      </c>
      <c r="O575" s="12">
        <f t="shared" si="363"/>
        <v>150.2754250686061</v>
      </c>
      <c r="P575" s="13">
        <f t="shared" si="364"/>
        <v>6566008.072200357</v>
      </c>
      <c r="Q575" s="13">
        <f t="shared" si="365"/>
        <v>1882772.5175585402</v>
      </c>
      <c r="R575" s="13">
        <f t="shared" si="380"/>
        <v>6830614.4933727579</v>
      </c>
      <c r="S575" s="1">
        <f t="shared" si="366"/>
        <v>2264329.6994353775</v>
      </c>
      <c r="T575" s="1">
        <f t="shared" si="394"/>
        <v>-8525166.1879285723</v>
      </c>
      <c r="U575" s="3">
        <f t="shared" si="367"/>
        <v>8820750.9612019826</v>
      </c>
      <c r="V575" s="14">
        <f t="shared" si="398"/>
        <v>59713772805531.031</v>
      </c>
      <c r="W575" s="14">
        <f t="shared" si="368"/>
        <v>23328647178.536983</v>
      </c>
      <c r="X575" s="14">
        <f t="shared" si="369"/>
        <v>-42512090654</v>
      </c>
      <c r="Y575" s="14">
        <f t="shared" si="381"/>
        <v>-19183443475.463017</v>
      </c>
      <c r="Z575" s="12">
        <f t="shared" si="370"/>
        <v>90.209115783508253</v>
      </c>
      <c r="AA575" s="13">
        <f t="shared" si="382"/>
        <v>397606367.59516889</v>
      </c>
      <c r="AB575" s="12">
        <f t="shared" si="371"/>
        <v>13</v>
      </c>
      <c r="AC575" s="14">
        <f t="shared" si="372"/>
        <v>30585105</v>
      </c>
      <c r="AD575" s="2">
        <f t="shared" si="383"/>
        <v>0.63098684200194743</v>
      </c>
      <c r="AE575" s="3">
        <f t="shared" si="384"/>
        <v>1.1012797929695232E-2</v>
      </c>
      <c r="AF575" s="3">
        <f t="shared" si="385"/>
        <v>6377753.2280198662</v>
      </c>
      <c r="AG575" s="2">
        <f t="shared" si="386"/>
        <v>70239.747167679045</v>
      </c>
      <c r="AH575" s="2">
        <f t="shared" si="373"/>
        <v>-5.1219642029758043</v>
      </c>
      <c r="AI575" s="2">
        <f t="shared" si="374"/>
        <v>465.07319639616497</v>
      </c>
      <c r="AJ575" s="1">
        <f t="shared" si="375"/>
        <v>-7224654.5571149681</v>
      </c>
      <c r="AK575" s="1">
        <f t="shared" si="376"/>
        <v>-9407464.8432814982</v>
      </c>
      <c r="AL575" s="1">
        <f t="shared" si="395"/>
        <v>11861535.661423417</v>
      </c>
      <c r="AM575" s="1">
        <f t="shared" si="396"/>
        <v>-7525041.3290951019</v>
      </c>
      <c r="AN575" s="1">
        <f t="shared" si="397"/>
        <v>-9337225.0961138196</v>
      </c>
      <c r="AO575" s="2">
        <f t="shared" si="387"/>
        <v>5.1219642029758043</v>
      </c>
      <c r="AP575" s="2">
        <f t="shared" si="388"/>
        <v>-465.07319639616497</v>
      </c>
      <c r="AQ575" s="2">
        <f t="shared" si="389"/>
        <v>6566.0080722003568</v>
      </c>
      <c r="AR575" s="1">
        <f t="shared" si="390"/>
        <v>1882.7725175585401</v>
      </c>
      <c r="AS575" s="2">
        <f t="shared" si="391"/>
        <v>6571.1300364033323</v>
      </c>
      <c r="AT575" s="2">
        <f t="shared" si="392"/>
        <v>1417.6993211623751</v>
      </c>
      <c r="AU575" s="2">
        <f t="shared" si="393"/>
        <v>6722.3226135426075</v>
      </c>
    </row>
    <row r="576" spans="4:47" x14ac:dyDescent="0.2">
      <c r="D576" s="11">
        <f t="shared" si="377"/>
        <v>286.5</v>
      </c>
      <c r="E576" s="12">
        <f t="shared" si="378"/>
        <v>5.0003683069637539</v>
      </c>
      <c r="F576" s="13">
        <f t="shared" si="355"/>
        <v>2950493.4084566971</v>
      </c>
      <c r="G576" s="13">
        <f t="shared" si="356"/>
        <v>-759866.59154330287</v>
      </c>
      <c r="H576" s="13">
        <f t="shared" si="357"/>
        <v>-759.86659154330289</v>
      </c>
      <c r="I576" s="13">
        <f t="shared" si="358"/>
        <v>-9313505.082839543</v>
      </c>
      <c r="J576" s="12">
        <f t="shared" si="379"/>
        <v>-9313.5050828395433</v>
      </c>
      <c r="K576" s="13">
        <f t="shared" si="359"/>
        <v>9344451.5176130924</v>
      </c>
      <c r="L576" s="13">
        <f t="shared" si="360"/>
        <v>6851.2986596937453</v>
      </c>
      <c r="M576" s="12">
        <f t="shared" si="361"/>
        <v>6569.1603643903636</v>
      </c>
      <c r="N576" s="13">
        <f t="shared" si="362"/>
        <v>1945.8739505024405</v>
      </c>
      <c r="O576" s="12">
        <f t="shared" si="363"/>
        <v>151.23218178392329</v>
      </c>
      <c r="P576" s="13">
        <f t="shared" si="364"/>
        <v>6569160.3643903639</v>
      </c>
      <c r="Q576" s="13">
        <f t="shared" si="365"/>
        <v>1945873.9505024406</v>
      </c>
      <c r="R576" s="13">
        <f t="shared" si="380"/>
        <v>6851298.659693745</v>
      </c>
      <c r="S576" s="1">
        <f t="shared" si="366"/>
        <v>2327603.8424727512</v>
      </c>
      <c r="T576" s="1">
        <f t="shared" si="394"/>
        <v>-8480917.9560913257</v>
      </c>
      <c r="U576" s="3">
        <f t="shared" si="367"/>
        <v>8794527.2201208286</v>
      </c>
      <c r="V576" s="14">
        <f t="shared" si="398"/>
        <v>59703303837396.531</v>
      </c>
      <c r="W576" s="14">
        <f t="shared" si="368"/>
        <v>23470146662.160656</v>
      </c>
      <c r="X576" s="14">
        <f t="shared" si="369"/>
        <v>-42653590137</v>
      </c>
      <c r="Y576" s="14">
        <f t="shared" si="381"/>
        <v>-19183443474.839344</v>
      </c>
      <c r="Z576" s="12">
        <f t="shared" si="370"/>
        <v>90.181890992601481</v>
      </c>
      <c r="AA576" s="13">
        <f t="shared" si="382"/>
        <v>396287212.46709979</v>
      </c>
      <c r="AB576" s="12">
        <f t="shared" si="371"/>
        <v>13</v>
      </c>
      <c r="AC576" s="14">
        <f t="shared" si="372"/>
        <v>30483631</v>
      </c>
      <c r="AD576" s="2">
        <f t="shared" si="383"/>
        <v>0.63193481714883581</v>
      </c>
      <c r="AE576" s="3">
        <f t="shared" si="384"/>
        <v>1.102934321723551E-2</v>
      </c>
      <c r="AF576" s="3">
        <f t="shared" si="385"/>
        <v>6377752.0650101081</v>
      </c>
      <c r="AG576" s="2">
        <f t="shared" si="386"/>
        <v>70345.268919078808</v>
      </c>
      <c r="AH576" s="2">
        <f t="shared" si="373"/>
        <v>-5.1296589720360304</v>
      </c>
      <c r="AI576" s="2">
        <f t="shared" si="374"/>
        <v>465.07311158813832</v>
      </c>
      <c r="AJ576" s="1">
        <f t="shared" si="375"/>
        <v>-7137618.6565534109</v>
      </c>
      <c r="AK576" s="1">
        <f t="shared" si="376"/>
        <v>-9383850.3517586216</v>
      </c>
      <c r="AL576" s="1">
        <f t="shared" si="395"/>
        <v>11789921.437845958</v>
      </c>
      <c r="AM576" s="1">
        <f t="shared" si="396"/>
        <v>-7438006.5915433029</v>
      </c>
      <c r="AN576" s="1">
        <f t="shared" si="397"/>
        <v>-9313505.082839543</v>
      </c>
      <c r="AO576" s="2">
        <f t="shared" si="387"/>
        <v>5.1296589720360304</v>
      </c>
      <c r="AP576" s="2">
        <f t="shared" si="388"/>
        <v>-465.07311158813832</v>
      </c>
      <c r="AQ576" s="2">
        <f t="shared" si="389"/>
        <v>6569.1603643903636</v>
      </c>
      <c r="AR576" s="1">
        <f t="shared" si="390"/>
        <v>1945.8739505024405</v>
      </c>
      <c r="AS576" s="2">
        <f t="shared" si="391"/>
        <v>6574.2900233623996</v>
      </c>
      <c r="AT576" s="2">
        <f t="shared" si="392"/>
        <v>1480.8008389143022</v>
      </c>
      <c r="AU576" s="2">
        <f t="shared" si="393"/>
        <v>6738.9955064394935</v>
      </c>
    </row>
    <row r="577" spans="4:47" x14ac:dyDescent="0.2">
      <c r="D577" s="11">
        <f t="shared" si="377"/>
        <v>287</v>
      </c>
      <c r="E577" s="12">
        <f t="shared" si="378"/>
        <v>5.0090949532237259</v>
      </c>
      <c r="F577" s="13">
        <f t="shared" si="355"/>
        <v>3037303.4545121505</v>
      </c>
      <c r="G577" s="13">
        <f t="shared" si="356"/>
        <v>-673056.54548784951</v>
      </c>
      <c r="H577" s="13">
        <f t="shared" si="357"/>
        <v>-673.05654548784958</v>
      </c>
      <c r="I577" s="13">
        <f t="shared" si="358"/>
        <v>-9289075.8100945037</v>
      </c>
      <c r="J577" s="12">
        <f t="shared" si="379"/>
        <v>-9289.075810094504</v>
      </c>
      <c r="K577" s="13">
        <f t="shared" si="359"/>
        <v>9313427.6460982338</v>
      </c>
      <c r="L577" s="13">
        <f t="shared" si="360"/>
        <v>6872.005476769481</v>
      </c>
      <c r="M577" s="12">
        <f t="shared" si="361"/>
        <v>6571.7315204386814</v>
      </c>
      <c r="N577" s="13">
        <f t="shared" si="362"/>
        <v>2009.1799561070766</v>
      </c>
      <c r="O577" s="12">
        <f t="shared" si="363"/>
        <v>152.19454448531306</v>
      </c>
      <c r="P577" s="13">
        <f t="shared" si="364"/>
        <v>6571731.5204386814</v>
      </c>
      <c r="Q577" s="13">
        <f t="shared" si="365"/>
        <v>2009179.9561070765</v>
      </c>
      <c r="R577" s="13">
        <f t="shared" si="380"/>
        <v>6872005.4767694809</v>
      </c>
      <c r="S577" s="1">
        <f t="shared" si="366"/>
        <v>2390381.3834718647</v>
      </c>
      <c r="T577" s="1">
        <f t="shared" si="394"/>
        <v>-8436320.4605767801</v>
      </c>
      <c r="U577" s="3">
        <f t="shared" si="367"/>
        <v>8768433.5016008001</v>
      </c>
      <c r="V577" s="14">
        <f t="shared" si="398"/>
        <v>59693020576421.672</v>
      </c>
      <c r="W577" s="14">
        <f t="shared" si="368"/>
        <v>23612229636.37487</v>
      </c>
      <c r="X577" s="14">
        <f t="shared" si="369"/>
        <v>-42795673112</v>
      </c>
      <c r="Y577" s="14">
        <f t="shared" si="381"/>
        <v>-19183443475.62513</v>
      </c>
      <c r="Z577" s="12">
        <f t="shared" si="370"/>
        <v>90.153930145767589</v>
      </c>
      <c r="AA577" s="13">
        <f t="shared" si="382"/>
        <v>394971408.48217249</v>
      </c>
      <c r="AB577" s="12">
        <f t="shared" si="371"/>
        <v>13</v>
      </c>
      <c r="AC577" s="14">
        <f t="shared" si="372"/>
        <v>30382416</v>
      </c>
      <c r="AD577" s="2">
        <f t="shared" si="383"/>
        <v>0.63288279229572419</v>
      </c>
      <c r="AE577" s="3">
        <f t="shared" si="384"/>
        <v>1.1045888504775789E-2</v>
      </c>
      <c r="AF577" s="3">
        <f t="shared" si="385"/>
        <v>6377750.9002544628</v>
      </c>
      <c r="AG577" s="2">
        <f t="shared" si="386"/>
        <v>70450.790651221803</v>
      </c>
      <c r="AH577" s="2">
        <f t="shared" si="373"/>
        <v>-5.1373537396920304</v>
      </c>
      <c r="AI577" s="2">
        <f t="shared" si="374"/>
        <v>465.07302665279957</v>
      </c>
      <c r="AJ577" s="1">
        <f t="shared" si="375"/>
        <v>-7050807.4457423128</v>
      </c>
      <c r="AK577" s="1">
        <f t="shared" si="376"/>
        <v>-9359526.6007457264</v>
      </c>
      <c r="AL577" s="1">
        <f t="shared" si="395"/>
        <v>11718132.267004076</v>
      </c>
      <c r="AM577" s="1">
        <f t="shared" si="396"/>
        <v>-7351196.545487849</v>
      </c>
      <c r="AN577" s="1">
        <f t="shared" si="397"/>
        <v>-9289075.8100945037</v>
      </c>
      <c r="AO577" s="2">
        <f t="shared" si="387"/>
        <v>5.1373537396920304</v>
      </c>
      <c r="AP577" s="2">
        <f t="shared" si="388"/>
        <v>-465.07302665279957</v>
      </c>
      <c r="AQ577" s="2">
        <f t="shared" si="389"/>
        <v>6571.7315204386814</v>
      </c>
      <c r="AR577" s="1">
        <f t="shared" si="390"/>
        <v>2009.1799561070766</v>
      </c>
      <c r="AS577" s="2">
        <f t="shared" si="391"/>
        <v>6576.8688741783735</v>
      </c>
      <c r="AT577" s="2">
        <f t="shared" si="392"/>
        <v>1544.106929454277</v>
      </c>
      <c r="AU577" s="2">
        <f t="shared" si="393"/>
        <v>6755.6991050316192</v>
      </c>
    </row>
    <row r="578" spans="4:47" x14ac:dyDescent="0.2">
      <c r="D578" s="11">
        <f t="shared" si="377"/>
        <v>287.5</v>
      </c>
      <c r="E578" s="12">
        <f t="shared" si="378"/>
        <v>5.0178215994836979</v>
      </c>
      <c r="F578" s="13">
        <f t="shared" si="355"/>
        <v>3123882.1981501449</v>
      </c>
      <c r="G578" s="13">
        <f t="shared" si="356"/>
        <v>-586477.80184985511</v>
      </c>
      <c r="H578" s="13">
        <f t="shared" si="357"/>
        <v>-586.47780184985515</v>
      </c>
      <c r="I578" s="13">
        <f t="shared" si="358"/>
        <v>-9263939.1382624097</v>
      </c>
      <c r="J578" s="12">
        <f t="shared" si="379"/>
        <v>-9263.9391382624108</v>
      </c>
      <c r="K578" s="13">
        <f t="shared" si="359"/>
        <v>9282484.8273235932</v>
      </c>
      <c r="L578" s="13">
        <f t="shared" si="360"/>
        <v>6892.7334817031888</v>
      </c>
      <c r="M578" s="12">
        <f t="shared" si="361"/>
        <v>6573.7167584901745</v>
      </c>
      <c r="N578" s="13">
        <f t="shared" si="362"/>
        <v>2072.6849323854321</v>
      </c>
      <c r="O578" s="12">
        <f t="shared" si="363"/>
        <v>153.16247347169724</v>
      </c>
      <c r="P578" s="13">
        <f t="shared" si="364"/>
        <v>6573716.7584901741</v>
      </c>
      <c r="Q578" s="13">
        <f t="shared" si="365"/>
        <v>2072684.9323854321</v>
      </c>
      <c r="R578" s="13">
        <f t="shared" si="380"/>
        <v>6892733.4817031892</v>
      </c>
      <c r="S578" s="1">
        <f t="shared" si="366"/>
        <v>2452662.8521285066</v>
      </c>
      <c r="T578" s="1">
        <f t="shared" si="394"/>
        <v>-8391378.8823495712</v>
      </c>
      <c r="U578" s="3">
        <f t="shared" si="367"/>
        <v>8742470.7384899762</v>
      </c>
      <c r="V578" s="14">
        <f t="shared" si="398"/>
        <v>59682928259755.898</v>
      </c>
      <c r="W578" s="14">
        <f t="shared" si="368"/>
        <v>23754887424.89608</v>
      </c>
      <c r="X578" s="14">
        <f t="shared" si="369"/>
        <v>-42938330900</v>
      </c>
      <c r="Y578" s="14">
        <f t="shared" si="381"/>
        <v>-19183443475.10392</v>
      </c>
      <c r="Z578" s="12">
        <f t="shared" si="370"/>
        <v>90.125241079113565</v>
      </c>
      <c r="AA578" s="13">
        <f t="shared" si="382"/>
        <v>393659055.84384817</v>
      </c>
      <c r="AB578" s="12">
        <f t="shared" si="371"/>
        <v>13</v>
      </c>
      <c r="AC578" s="14">
        <f t="shared" si="372"/>
        <v>30281465</v>
      </c>
      <c r="AD578" s="2">
        <f t="shared" si="383"/>
        <v>0.63383076744261257</v>
      </c>
      <c r="AE578" s="3">
        <f t="shared" si="384"/>
        <v>1.1062433792316069E-2</v>
      </c>
      <c r="AF578" s="3">
        <f t="shared" si="385"/>
        <v>6377749.7337529315</v>
      </c>
      <c r="AG578" s="2">
        <f t="shared" si="386"/>
        <v>70556.31236407916</v>
      </c>
      <c r="AH578" s="2">
        <f t="shared" si="373"/>
        <v>-5.1450485059416966</v>
      </c>
      <c r="AI578" s="2">
        <f t="shared" si="374"/>
        <v>465.07294159014873</v>
      </c>
      <c r="AJ578" s="1">
        <f t="shared" si="375"/>
        <v>-6964227.5356027866</v>
      </c>
      <c r="AK578" s="1">
        <f t="shared" si="376"/>
        <v>-9334495.4506264888</v>
      </c>
      <c r="AL578" s="1">
        <f t="shared" si="395"/>
        <v>11646169.777459655</v>
      </c>
      <c r="AM578" s="1">
        <f t="shared" si="396"/>
        <v>-7264617.8018498551</v>
      </c>
      <c r="AN578" s="1">
        <f t="shared" si="397"/>
        <v>-9263939.1382624097</v>
      </c>
      <c r="AO578" s="2">
        <f t="shared" si="387"/>
        <v>5.1450485059416966</v>
      </c>
      <c r="AP578" s="2">
        <f t="shared" si="388"/>
        <v>-465.07294159014873</v>
      </c>
      <c r="AQ578" s="2">
        <f t="shared" si="389"/>
        <v>6573.7167584901745</v>
      </c>
      <c r="AR578" s="1">
        <f t="shared" si="390"/>
        <v>2072.6849323854321</v>
      </c>
      <c r="AS578" s="2">
        <f t="shared" si="391"/>
        <v>6578.8618069961158</v>
      </c>
      <c r="AT578" s="2">
        <f t="shared" si="392"/>
        <v>1607.6119907952834</v>
      </c>
      <c r="AU578" s="2">
        <f t="shared" si="393"/>
        <v>6772.4322800970822</v>
      </c>
    </row>
    <row r="579" spans="4:47" x14ac:dyDescent="0.2">
      <c r="D579" s="11">
        <f t="shared" si="377"/>
        <v>288</v>
      </c>
      <c r="E579" s="12">
        <f t="shared" si="378"/>
        <v>5.026548245743669</v>
      </c>
      <c r="F579" s="13">
        <f t="shared" ref="F579:F642" si="399">PRODUCT($B$4,COS(E579))</f>
        <v>3210223.0460641393</v>
      </c>
      <c r="G579" s="13">
        <f t="shared" ref="G579:G642" si="400">F579-3710360</f>
        <v>-500136.95393586066</v>
      </c>
      <c r="H579" s="13">
        <f t="shared" ref="H579:H642" si="401" xml:space="preserve"> G579*10^-3</f>
        <v>-500.13695393586067</v>
      </c>
      <c r="I579" s="13">
        <f t="shared" ref="I579:I642" si="402">IF(D579&lt;180, PRODUCT($B$5/$B$4, SQRT($B$4-F579), SQRT($B$4+F579)), -PRODUCT($B$5/$B$4, SQRT($B$4-F579), SQRT($B$4+F579)))</f>
        <v>-9238096.9815981369</v>
      </c>
      <c r="J579" s="12">
        <f t="shared" si="379"/>
        <v>-9238.0969815981371</v>
      </c>
      <c r="K579" s="13">
        <f t="shared" ref="K579:K642" si="403">SQRT(POWER(G579,2) + POWER(I579,2))</f>
        <v>9251625.4147098307</v>
      </c>
      <c r="L579" s="13">
        <f t="shared" ref="L579:L642" si="404">SQRT(PRODUCT($B$12, (2/K579) - (1/($B$4))))</f>
        <v>6913.4811906554241</v>
      </c>
      <c r="M579" s="12">
        <f t="shared" ref="M579:M642" si="405" xml:space="preserve"> -L579*COS((PI()/2) - E579)</f>
        <v>6575.1113366568188</v>
      </c>
      <c r="N579" s="13">
        <f t="shared" ref="N579:N642" si="406">L579*SIN((PI()/2)-E579)</f>
        <v>2136.3831782040711</v>
      </c>
      <c r="O579" s="12">
        <f t="shared" ref="O579:O642" si="407">(L579/K579)*(180/PI())*3600</f>
        <v>154.13592686277298</v>
      </c>
      <c r="P579" s="13">
        <f t="shared" ref="P579:P642" si="408">PRODUCT($B$14,M579)</f>
        <v>6575111.3366568191</v>
      </c>
      <c r="Q579" s="13">
        <f t="shared" ref="Q579:Q642" si="409">PRODUCT($B$14,N579)</f>
        <v>2136383.1782040712</v>
      </c>
      <c r="R579" s="13">
        <f t="shared" si="380"/>
        <v>6913481.1906554252</v>
      </c>
      <c r="S579" s="1">
        <f t="shared" ref="S579:S642" si="410" xml:space="preserve"> -PRODUCT(($B$5^4),($B$6+G579),(($B$6^2)+(G579*$B$6)-($B$4^2))) * POWER(($B$6^2)*($B$5^4) + (2)*($B$6)*($B$5^4)*(G579) + ($B$4^4)*(I579^2)+($B$5^4)*(G579^2), -1)</f>
        <v>2514448.8133342694</v>
      </c>
      <c r="T579" s="1">
        <f t="shared" si="394"/>
        <v>-8346098.3402863881</v>
      </c>
      <c r="U579" s="3">
        <f t="shared" ref="U579:U642" si="411" xml:space="preserve"> SQRT(POWER(S579,2) + POWER(T579,2))</f>
        <v>8716639.8537859358</v>
      </c>
      <c r="V579" s="14">
        <f t="shared" si="398"/>
        <v>59673032017654.258</v>
      </c>
      <c r="W579" s="14">
        <f t="shared" ref="W579:W642" si="412">PRODUCT(0.5,$B$14,POWER(L579,2))</f>
        <v>23898111086.77317</v>
      </c>
      <c r="X579" s="14">
        <f t="shared" ref="X579:X642" si="413" xml:space="preserve"> - QUOTIENT(PRODUCT($B$11,$B$9,$B$14),K579)</f>
        <v>-43081554562</v>
      </c>
      <c r="Y579" s="14">
        <f t="shared" si="381"/>
        <v>-19183443475.22683</v>
      </c>
      <c r="Z579" s="12">
        <f t="shared" ref="Z579:Z642" si="414">SQRT(POWER(G580-G579,2) + POWER(I580-I579,2)) *10^-3</f>
        <v>90.09583184021821</v>
      </c>
      <c r="AA579" s="13">
        <f t="shared" si="382"/>
        <v>392350254.49284667</v>
      </c>
      <c r="AB579" s="12">
        <f t="shared" ref="AB579:AB642" si="415">QUOTIENT(Z579*10^3,L579)</f>
        <v>13</v>
      </c>
      <c r="AC579" s="14">
        <f t="shared" ref="AC579:AC642" si="416">QUOTIENT(AA579,AB579)</f>
        <v>30180788</v>
      </c>
      <c r="AD579" s="2">
        <f t="shared" si="383"/>
        <v>0.63477874258950095</v>
      </c>
      <c r="AE579" s="3">
        <f t="shared" si="384"/>
        <v>1.1078979079856348E-2</v>
      </c>
      <c r="AF579" s="3">
        <f t="shared" si="385"/>
        <v>6377748.5655055121</v>
      </c>
      <c r="AG579" s="2">
        <f t="shared" si="386"/>
        <v>70661.834057621949</v>
      </c>
      <c r="AH579" s="2">
        <f t="shared" ref="AH579:AH642" si="417">-($B$10*$B$8)*COS((PI()/2-AE579))</f>
        <v>-5.1527432707830272</v>
      </c>
      <c r="AI579" s="2">
        <f t="shared" ref="AI579:AI642" si="418" xml:space="preserve"> ($B$10*$B$8)*SIN((PI()/2) - AE579)</f>
        <v>465.07285640018574</v>
      </c>
      <c r="AJ579" s="1">
        <f t="shared" ref="AJ579:AJ642" si="419" xml:space="preserve"> G579 - AF579</f>
        <v>-6877885.5194413727</v>
      </c>
      <c r="AK579" s="1">
        <f t="shared" ref="AK579:AK642" si="420" xml:space="preserve"> I579 - AG579</f>
        <v>-9308758.8156557586</v>
      </c>
      <c r="AL579" s="1">
        <f t="shared" si="395"/>
        <v>11574035.59293776</v>
      </c>
      <c r="AM579" s="1">
        <f t="shared" si="396"/>
        <v>-7178276.9539358607</v>
      </c>
      <c r="AN579" s="1">
        <f t="shared" si="397"/>
        <v>-9238096.9815981369</v>
      </c>
      <c r="AO579" s="2">
        <f t="shared" si="387"/>
        <v>5.1527432707830272</v>
      </c>
      <c r="AP579" s="2">
        <f t="shared" si="388"/>
        <v>-465.07285640018574</v>
      </c>
      <c r="AQ579" s="2">
        <f t="shared" si="389"/>
        <v>6575.1113366568188</v>
      </c>
      <c r="AR579" s="1">
        <f t="shared" si="390"/>
        <v>2136.3831782040711</v>
      </c>
      <c r="AS579" s="2">
        <f t="shared" si="391"/>
        <v>6580.2640799276014</v>
      </c>
      <c r="AT579" s="2">
        <f t="shared" si="392"/>
        <v>1671.3103218038855</v>
      </c>
      <c r="AU579" s="2">
        <f t="shared" si="393"/>
        <v>6789.1938809665508</v>
      </c>
    </row>
    <row r="580" spans="4:47" x14ac:dyDescent="0.2">
      <c r="D580" s="11">
        <f t="shared" ref="D580:D643" si="421">IF(D579&gt;360, 360 - D579+$B$3, D579+$B$3)</f>
        <v>288.5</v>
      </c>
      <c r="E580" s="12">
        <f t="shared" ref="E580:E643" si="422">PRODUCT(D580, PI()/180)</f>
        <v>5.035274892003641</v>
      </c>
      <c r="F580" s="13">
        <f t="shared" si="399"/>
        <v>3296319.4230643008</v>
      </c>
      <c r="G580" s="13">
        <f t="shared" si="400"/>
        <v>-414040.57693569921</v>
      </c>
      <c r="H580" s="13">
        <f t="shared" si="401"/>
        <v>-414.04057693569922</v>
      </c>
      <c r="I580" s="13">
        <f t="shared" si="402"/>
        <v>-9211551.3080819696</v>
      </c>
      <c r="J580" s="12">
        <f t="shared" ref="J580:J643" si="423">I580*10^-3</f>
        <v>-9211.5513080819692</v>
      </c>
      <c r="K580" s="13">
        <f t="shared" si="403"/>
        <v>9220851.7557097673</v>
      </c>
      <c r="L580" s="13">
        <f t="shared" si="404"/>
        <v>6934.2470986462258</v>
      </c>
      <c r="M580" s="12">
        <f t="shared" si="405"/>
        <v>6575.9105546911705</v>
      </c>
      <c r="N580" s="13">
        <f t="shared" si="406"/>
        <v>2200.2688930639488</v>
      </c>
      <c r="O580" s="12">
        <f t="shared" si="407"/>
        <v>155.11486055353663</v>
      </c>
      <c r="P580" s="13">
        <f t="shared" si="408"/>
        <v>6575910.5546911703</v>
      </c>
      <c r="Q580" s="13">
        <f t="shared" si="409"/>
        <v>2200268.893063949</v>
      </c>
      <c r="R580" s="13">
        <f t="shared" ref="R580:R643" si="424">SQRT(POWER(P580,2) + POWER(Q580,2))</f>
        <v>6934247.0986462254</v>
      </c>
      <c r="S580" s="1">
        <f t="shared" si="410"/>
        <v>2575739.8659245106</v>
      </c>
      <c r="T580" s="1">
        <f t="shared" si="394"/>
        <v>-8300483.8915565489</v>
      </c>
      <c r="U580" s="3">
        <f t="shared" si="411"/>
        <v>8690941.7608739361</v>
      </c>
      <c r="V580" s="14">
        <f t="shared" si="398"/>
        <v>59663336869997.617</v>
      </c>
      <c r="W580" s="14">
        <f t="shared" si="412"/>
        <v>24041891412.541798</v>
      </c>
      <c r="X580" s="14">
        <f t="shared" si="413"/>
        <v>-43225334888</v>
      </c>
      <c r="Y580" s="14">
        <f t="shared" ref="Y580:Y643" si="425">X580+W580</f>
        <v>-19183443475.458202</v>
      </c>
      <c r="Z580" s="12">
        <f t="shared" si="414"/>
        <v>90.065710686371887</v>
      </c>
      <c r="AA580" s="13">
        <f t="shared" ref="AA580:AA643" si="426">0.5*ABS(PRODUCT(G580,I579-I580) + PRODUCT(I580,G580-G579)) *10^-3</f>
        <v>391045104.0995875</v>
      </c>
      <c r="AB580" s="12">
        <f t="shared" si="415"/>
        <v>12</v>
      </c>
      <c r="AC580" s="14">
        <f t="shared" si="416"/>
        <v>32587092</v>
      </c>
      <c r="AD580" s="2">
        <f t="shared" ref="AD580:AD643" si="427" xml:space="preserve"> AD579 + $B$10 *AB580</f>
        <v>0.6356537965712441</v>
      </c>
      <c r="AE580" s="3">
        <f t="shared" ref="AE580:AE643" si="428" xml:space="preserve"> (PI()/180) * AD580</f>
        <v>1.1094251652970451E-2</v>
      </c>
      <c r="AF580" s="3">
        <f t="shared" ref="AF580:AF643" si="429">($B$8)*COS(AE580)</f>
        <v>6377747.4855736746</v>
      </c>
      <c r="AG580" s="2">
        <f t="shared" ref="AG580:AG643" si="430" xml:space="preserve"> ($B$8)*SIN(AE580)</f>
        <v>70759.23868064722</v>
      </c>
      <c r="AH580" s="2">
        <f t="shared" si="417"/>
        <v>-5.1598461293844968</v>
      </c>
      <c r="AI580" s="2">
        <f t="shared" si="418"/>
        <v>465.07277765029789</v>
      </c>
      <c r="AJ580" s="1">
        <f t="shared" si="419"/>
        <v>-6791788.0625093738</v>
      </c>
      <c r="AK580" s="1">
        <f t="shared" si="420"/>
        <v>-9282310.5467626173</v>
      </c>
      <c r="AL580" s="1">
        <f t="shared" si="395"/>
        <v>11501724.834675247</v>
      </c>
      <c r="AM580" s="1">
        <f t="shared" si="396"/>
        <v>-7092180.5769356992</v>
      </c>
      <c r="AN580" s="1">
        <f t="shared" si="397"/>
        <v>-9211551.3080819696</v>
      </c>
      <c r="AO580" s="2">
        <f t="shared" ref="AO580:AO643" si="431" xml:space="preserve"> -AH580</f>
        <v>5.1598461293844968</v>
      </c>
      <c r="AP580" s="2">
        <f t="shared" ref="AP580:AP643" si="432" xml:space="preserve"> -AI580</f>
        <v>-465.07277765029789</v>
      </c>
      <c r="AQ580" s="2">
        <f t="shared" ref="AQ580:AQ643" si="433">M580</f>
        <v>6575.9105546911705</v>
      </c>
      <c r="AR580" s="1">
        <f t="shared" ref="AR580:AR643" si="434">N580</f>
        <v>2200.2688930639488</v>
      </c>
      <c r="AS580" s="2">
        <f t="shared" ref="AS580:AS643" si="435" xml:space="preserve"> AO580+AQ580</f>
        <v>6581.0704008205548</v>
      </c>
      <c r="AT580" s="2">
        <f t="shared" ref="AT580:AT643" si="436">AP580+AR580</f>
        <v>1735.1961154136509</v>
      </c>
      <c r="AU580" s="2">
        <f t="shared" ref="AU580:AU643" si="437">SQRT(POWER(AS580,2)+POWER(AT580,2))</f>
        <v>6805.9821612683536</v>
      </c>
    </row>
    <row r="581" spans="4:47" x14ac:dyDescent="0.2">
      <c r="D581" s="11">
        <f t="shared" si="421"/>
        <v>289</v>
      </c>
      <c r="E581" s="12">
        <f t="shared" si="422"/>
        <v>5.0440015382636121</v>
      </c>
      <c r="F581" s="13">
        <f t="shared" si="399"/>
        <v>3382164.7725781682</v>
      </c>
      <c r="G581" s="13">
        <f t="shared" si="400"/>
        <v>-328195.22742183181</v>
      </c>
      <c r="H581" s="13">
        <f t="shared" si="401"/>
        <v>-328.19522742183182</v>
      </c>
      <c r="I581" s="13">
        <f t="shared" si="402"/>
        <v>-9184304.1392697208</v>
      </c>
      <c r="J581" s="12">
        <f t="shared" si="423"/>
        <v>-9184.3041392697214</v>
      </c>
      <c r="K581" s="13">
        <f t="shared" si="403"/>
        <v>9190166.1916370913</v>
      </c>
      <c r="L581" s="13">
        <f t="shared" si="404"/>
        <v>6955.0296793621173</v>
      </c>
      <c r="M581" s="12">
        <f t="shared" si="405"/>
        <v>6576.1097556814429</v>
      </c>
      <c r="N581" s="13">
        <f t="shared" si="406"/>
        <v>2264.3361769046724</v>
      </c>
      <c r="O581" s="12">
        <f t="shared" si="407"/>
        <v>156.09922816867834</v>
      </c>
      <c r="P581" s="13">
        <f t="shared" si="408"/>
        <v>6576109.755681443</v>
      </c>
      <c r="Q581" s="13">
        <f t="shared" si="409"/>
        <v>2264336.1769046723</v>
      </c>
      <c r="R581" s="13">
        <f t="shared" si="424"/>
        <v>6955029.6793621173</v>
      </c>
      <c r="S581" s="1">
        <f t="shared" si="410"/>
        <v>2636536.6414496321</v>
      </c>
      <c r="T581" s="1">
        <f t="shared" ref="T581:T644" si="438" xml:space="preserve"> (S581)*($B$4^2)*(I581)*POWER(($B$5^2)*(G581+$B$6), -1)</f>
        <v>-8254540.5320146177</v>
      </c>
      <c r="U581" s="3">
        <f t="shared" si="411"/>
        <v>8665377.3637608346</v>
      </c>
      <c r="V581" s="14">
        <f t="shared" si="398"/>
        <v>59653847722858.359</v>
      </c>
      <c r="W581" s="14">
        <f t="shared" si="412"/>
        <v>24186218920.403957</v>
      </c>
      <c r="X581" s="14">
        <f t="shared" si="413"/>
        <v>-43369662396</v>
      </c>
      <c r="Y581" s="14">
        <f t="shared" si="425"/>
        <v>-19183443475.596043</v>
      </c>
      <c r="Z581" s="12">
        <f t="shared" si="414"/>
        <v>90.034886082964675</v>
      </c>
      <c r="AA581" s="13">
        <f t="shared" si="426"/>
        <v>389743704.05616564</v>
      </c>
      <c r="AB581" s="12">
        <f t="shared" si="415"/>
        <v>12</v>
      </c>
      <c r="AC581" s="14">
        <f t="shared" si="416"/>
        <v>32478642</v>
      </c>
      <c r="AD581" s="2">
        <f t="shared" si="427"/>
        <v>0.63652885055298725</v>
      </c>
      <c r="AE581" s="3">
        <f t="shared" si="428"/>
        <v>1.1109524226084556E-2</v>
      </c>
      <c r="AF581" s="3">
        <f t="shared" si="429"/>
        <v>6377746.4041542187</v>
      </c>
      <c r="AG581" s="2">
        <f t="shared" si="430"/>
        <v>70856.643287167812</v>
      </c>
      <c r="AH581" s="2">
        <f t="shared" si="417"/>
        <v>-5.1669489867825273</v>
      </c>
      <c r="AI581" s="2">
        <f t="shared" si="418"/>
        <v>465.0726987919312</v>
      </c>
      <c r="AJ581" s="1">
        <f t="shared" si="419"/>
        <v>-6705941.6315760501</v>
      </c>
      <c r="AK581" s="1">
        <f t="shared" si="420"/>
        <v>-9255160.7825568877</v>
      </c>
      <c r="AL581" s="1">
        <f t="shared" ref="AL581:AL644" si="439" xml:space="preserve"> SQRT(POWER(AJ581,2) + POWER(AK581,2))</f>
        <v>11429245.569025274</v>
      </c>
      <c r="AM581" s="1">
        <f t="shared" si="396"/>
        <v>-7006335.2274218313</v>
      </c>
      <c r="AN581" s="1">
        <f t="shared" si="397"/>
        <v>-9184304.1392697208</v>
      </c>
      <c r="AO581" s="2">
        <f t="shared" si="431"/>
        <v>5.1669489867825273</v>
      </c>
      <c r="AP581" s="2">
        <f t="shared" si="432"/>
        <v>-465.0726987919312</v>
      </c>
      <c r="AQ581" s="2">
        <f t="shared" si="433"/>
        <v>6576.1097556814429</v>
      </c>
      <c r="AR581" s="1">
        <f t="shared" si="434"/>
        <v>2264.3361769046724</v>
      </c>
      <c r="AS581" s="2">
        <f t="shared" si="435"/>
        <v>6581.2767046682256</v>
      </c>
      <c r="AT581" s="2">
        <f t="shared" si="436"/>
        <v>1799.2634781127413</v>
      </c>
      <c r="AU581" s="2">
        <f t="shared" si="437"/>
        <v>6822.7965034199151</v>
      </c>
    </row>
    <row r="582" spans="4:47" x14ac:dyDescent="0.2">
      <c r="D582" s="11">
        <f t="shared" si="421"/>
        <v>289.5</v>
      </c>
      <c r="E582" s="12">
        <f t="shared" si="422"/>
        <v>5.0527281845235841</v>
      </c>
      <c r="F582" s="13">
        <f t="shared" si="399"/>
        <v>3467752.5571500291</v>
      </c>
      <c r="G582" s="13">
        <f t="shared" si="400"/>
        <v>-242607.44284997089</v>
      </c>
      <c r="H582" s="13">
        <f t="shared" si="401"/>
        <v>-242.60744284997088</v>
      </c>
      <c r="I582" s="13">
        <f t="shared" si="402"/>
        <v>-9156357.5501387883</v>
      </c>
      <c r="J582" s="12">
        <f t="shared" si="423"/>
        <v>-9156.3575501387877</v>
      </c>
      <c r="K582" s="13">
        <f t="shared" si="403"/>
        <v>9159571.0574955307</v>
      </c>
      <c r="L582" s="13">
        <f t="shared" si="404"/>
        <v>6975.8273849681545</v>
      </c>
      <c r="M582" s="12">
        <f t="shared" si="405"/>
        <v>6575.7043277680332</v>
      </c>
      <c r="N582" s="13">
        <f t="shared" si="406"/>
        <v>2328.5790299331493</v>
      </c>
      <c r="O582" s="12">
        <f t="shared" si="407"/>
        <v>157.08898101687632</v>
      </c>
      <c r="P582" s="13">
        <f t="shared" si="408"/>
        <v>6575704.3277680334</v>
      </c>
      <c r="Q582" s="13">
        <f t="shared" si="409"/>
        <v>2328579.0299331495</v>
      </c>
      <c r="R582" s="13">
        <f t="shared" si="424"/>
        <v>6975827.3849681551</v>
      </c>
      <c r="S582" s="1">
        <f t="shared" si="410"/>
        <v>2696839.8029695516</v>
      </c>
      <c r="T582" s="1">
        <f t="shared" si="438"/>
        <v>-8208273.1966042304</v>
      </c>
      <c r="U582" s="3">
        <f t="shared" si="411"/>
        <v>8639947.5573045164</v>
      </c>
      <c r="V582" s="14">
        <f t="shared" si="398"/>
        <v>59644569365112.992</v>
      </c>
      <c r="W582" s="14">
        <f t="shared" si="412"/>
        <v>24331083852.435822</v>
      </c>
      <c r="X582" s="14">
        <f t="shared" si="413"/>
        <v>-43514527328</v>
      </c>
      <c r="Y582" s="14">
        <f t="shared" si="425"/>
        <v>-19183443475.564178</v>
      </c>
      <c r="Z582" s="12">
        <f t="shared" si="414"/>
        <v>90.003366701585151</v>
      </c>
      <c r="AA582" s="13">
        <f t="shared" si="426"/>
        <v>388446153.46938825</v>
      </c>
      <c r="AB582" s="12">
        <f t="shared" si="415"/>
        <v>12</v>
      </c>
      <c r="AC582" s="14">
        <f t="shared" si="416"/>
        <v>32370512</v>
      </c>
      <c r="AD582" s="2">
        <f t="shared" si="427"/>
        <v>0.63740390453473039</v>
      </c>
      <c r="AE582" s="3">
        <f t="shared" si="428"/>
        <v>1.112479679919866E-2</v>
      </c>
      <c r="AF582" s="3">
        <f t="shared" si="429"/>
        <v>6377745.3212471446</v>
      </c>
      <c r="AG582" s="2">
        <f t="shared" si="430"/>
        <v>70954.047877160963</v>
      </c>
      <c r="AH582" s="2">
        <f t="shared" si="417"/>
        <v>-5.1740518429753601</v>
      </c>
      <c r="AI582" s="2">
        <f t="shared" si="418"/>
        <v>465.07261982508561</v>
      </c>
      <c r="AJ582" s="1">
        <f t="shared" si="419"/>
        <v>-6620352.764097115</v>
      </c>
      <c r="AK582" s="1">
        <f t="shared" si="420"/>
        <v>-9227311.5980159491</v>
      </c>
      <c r="AL582" s="1">
        <f t="shared" si="439"/>
        <v>11356599.405102214</v>
      </c>
      <c r="AM582" s="1">
        <f t="shared" si="396"/>
        <v>-6920747.4428499714</v>
      </c>
      <c r="AN582" s="1">
        <f t="shared" si="397"/>
        <v>-9156357.5501387883</v>
      </c>
      <c r="AO582" s="2">
        <f t="shared" si="431"/>
        <v>5.1740518429753601</v>
      </c>
      <c r="AP582" s="2">
        <f t="shared" si="432"/>
        <v>-465.07261982508561</v>
      </c>
      <c r="AQ582" s="2">
        <f t="shared" si="433"/>
        <v>6575.7043277680332</v>
      </c>
      <c r="AR582" s="1">
        <f t="shared" si="434"/>
        <v>2328.5790299331493</v>
      </c>
      <c r="AS582" s="2">
        <f t="shared" si="435"/>
        <v>6580.8783796110083</v>
      </c>
      <c r="AT582" s="2">
        <f t="shared" si="436"/>
        <v>1863.5064101080636</v>
      </c>
      <c r="AU582" s="2">
        <f t="shared" si="437"/>
        <v>6839.6356911567636</v>
      </c>
    </row>
    <row r="583" spans="4:47" x14ac:dyDescent="0.2">
      <c r="D583" s="11">
        <f t="shared" si="421"/>
        <v>290</v>
      </c>
      <c r="E583" s="12">
        <f t="shared" si="422"/>
        <v>5.0614548307835561</v>
      </c>
      <c r="F583" s="13">
        <f t="shared" si="399"/>
        <v>3553076.2589387125</v>
      </c>
      <c r="G583" s="13">
        <f t="shared" si="400"/>
        <v>-157283.74106128747</v>
      </c>
      <c r="H583" s="13">
        <f t="shared" si="401"/>
        <v>-157.28374106128746</v>
      </c>
      <c r="I583" s="13">
        <f t="shared" si="402"/>
        <v>-9127713.6689301282</v>
      </c>
      <c r="J583" s="12">
        <f t="shared" si="423"/>
        <v>-9127.7136689301278</v>
      </c>
      <c r="K583" s="13">
        <f t="shared" si="403"/>
        <v>9129068.6818084642</v>
      </c>
      <c r="L583" s="13">
        <f t="shared" si="404"/>
        <v>6996.6386459253472</v>
      </c>
      <c r="M583" s="12">
        <f t="shared" si="405"/>
        <v>6574.6897058815584</v>
      </c>
      <c r="N583" s="13">
        <f t="shared" si="406"/>
        <v>2392.9913524773024</v>
      </c>
      <c r="O583" s="12">
        <f t="shared" si="407"/>
        <v>158.08406804502746</v>
      </c>
      <c r="P583" s="13">
        <f t="shared" si="408"/>
        <v>6574689.7058815584</v>
      </c>
      <c r="Q583" s="13">
        <f t="shared" si="409"/>
        <v>2392991.3524773023</v>
      </c>
      <c r="R583" s="13">
        <f t="shared" si="424"/>
        <v>6996638.6459253477</v>
      </c>
      <c r="S583" s="1">
        <f t="shared" si="410"/>
        <v>2756650.0438709822</v>
      </c>
      <c r="T583" s="1">
        <f t="shared" si="438"/>
        <v>-8161686.7597728074</v>
      </c>
      <c r="U583" s="3">
        <f t="shared" si="411"/>
        <v>8614653.2274389695</v>
      </c>
      <c r="V583" s="14">
        <f t="shared" si="398"/>
        <v>59635506465104.367</v>
      </c>
      <c r="W583" s="14">
        <f t="shared" si="412"/>
        <v>24476476170.828037</v>
      </c>
      <c r="X583" s="14">
        <f t="shared" si="413"/>
        <v>-43659919646</v>
      </c>
      <c r="Y583" s="14">
        <f t="shared" si="425"/>
        <v>-19183443475.171963</v>
      </c>
      <c r="Z583" s="12">
        <f t="shared" si="414"/>
        <v>89.971161418257367</v>
      </c>
      <c r="AA583" s="13">
        <f t="shared" si="426"/>
        <v>387152551.15263528</v>
      </c>
      <c r="AB583" s="12">
        <f t="shared" si="415"/>
        <v>12</v>
      </c>
      <c r="AC583" s="14">
        <f t="shared" si="416"/>
        <v>32262712</v>
      </c>
      <c r="AD583" s="2">
        <f t="shared" si="427"/>
        <v>0.63827895851647354</v>
      </c>
      <c r="AE583" s="3">
        <f t="shared" si="428"/>
        <v>1.1140069372312765E-2</v>
      </c>
      <c r="AF583" s="3">
        <f t="shared" si="429"/>
        <v>6377744.2368524512</v>
      </c>
      <c r="AG583" s="2">
        <f t="shared" si="430"/>
        <v>71051.452450604003</v>
      </c>
      <c r="AH583" s="2">
        <f t="shared" si="417"/>
        <v>-5.181154697961234</v>
      </c>
      <c r="AI583" s="2">
        <f t="shared" si="418"/>
        <v>465.07254074976106</v>
      </c>
      <c r="AJ583" s="1">
        <f t="shared" si="419"/>
        <v>-6535027.9779137392</v>
      </c>
      <c r="AK583" s="1">
        <f t="shared" si="420"/>
        <v>-9198765.1213807315</v>
      </c>
      <c r="AL583" s="1">
        <f t="shared" si="439"/>
        <v>11283787.946892923</v>
      </c>
      <c r="AM583" s="1">
        <f t="shared" si="396"/>
        <v>-6835423.741061287</v>
      </c>
      <c r="AN583" s="1">
        <f t="shared" si="397"/>
        <v>-9127713.6689301282</v>
      </c>
      <c r="AO583" s="2">
        <f t="shared" si="431"/>
        <v>5.181154697961234</v>
      </c>
      <c r="AP583" s="2">
        <f t="shared" si="432"/>
        <v>-465.07254074976106</v>
      </c>
      <c r="AQ583" s="2">
        <f t="shared" si="433"/>
        <v>6574.6897058815584</v>
      </c>
      <c r="AR583" s="1">
        <f t="shared" si="434"/>
        <v>2392.9913524773024</v>
      </c>
      <c r="AS583" s="2">
        <f t="shared" si="435"/>
        <v>6579.87086057952</v>
      </c>
      <c r="AT583" s="2">
        <f t="shared" si="436"/>
        <v>1927.9188117275412</v>
      </c>
      <c r="AU583" s="2">
        <f t="shared" si="437"/>
        <v>6856.4984858538701</v>
      </c>
    </row>
    <row r="584" spans="4:47" x14ac:dyDescent="0.2">
      <c r="D584" s="11">
        <f t="shared" si="421"/>
        <v>290.5</v>
      </c>
      <c r="E584" s="12">
        <f t="shared" si="422"/>
        <v>5.0701814770435272</v>
      </c>
      <c r="F584" s="13">
        <f t="shared" si="399"/>
        <v>3638129.380213975</v>
      </c>
      <c r="G584" s="13">
        <f t="shared" si="400"/>
        <v>-72230.619786025025</v>
      </c>
      <c r="H584" s="13">
        <f t="shared" si="401"/>
        <v>-72.230619786025031</v>
      </c>
      <c r="I584" s="13">
        <f t="shared" si="402"/>
        <v>-9098374.6769862045</v>
      </c>
      <c r="J584" s="12">
        <f t="shared" si="423"/>
        <v>-9098.3746769862046</v>
      </c>
      <c r="K584" s="13">
        <f t="shared" si="403"/>
        <v>9098661.3864490259</v>
      </c>
      <c r="L584" s="13">
        <f t="shared" si="404"/>
        <v>7017.4618708137232</v>
      </c>
      <c r="M584" s="12">
        <f t="shared" si="405"/>
        <v>6573.0613735022462</v>
      </c>
      <c r="N584" s="13">
        <f t="shared" si="406"/>
        <v>2457.5669448658359</v>
      </c>
      <c r="O584" s="12">
        <f t="shared" si="407"/>
        <v>159.08443579244832</v>
      </c>
      <c r="P584" s="13">
        <f t="shared" si="408"/>
        <v>6573061.3735022461</v>
      </c>
      <c r="Q584" s="13">
        <f t="shared" si="409"/>
        <v>2457566.9448658358</v>
      </c>
      <c r="R584" s="13">
        <f t="shared" si="424"/>
        <v>7017461.8708137227</v>
      </c>
      <c r="S584" s="1">
        <f t="shared" si="410"/>
        <v>2815968.0867073983</v>
      </c>
      <c r="T584" s="1">
        <f t="shared" si="438"/>
        <v>-8114786.035896454</v>
      </c>
      <c r="U584" s="3">
        <f t="shared" si="411"/>
        <v>8589495.2513948455</v>
      </c>
      <c r="V584" s="14">
        <f t="shared" si="398"/>
        <v>59626663567355.688</v>
      </c>
      <c r="W584" s="14">
        <f t="shared" si="412"/>
        <v>24622385554.16222</v>
      </c>
      <c r="X584" s="14">
        <f t="shared" si="413"/>
        <v>-43805829029</v>
      </c>
      <c r="Y584" s="14">
        <f t="shared" si="425"/>
        <v>-19183443474.83778</v>
      </c>
      <c r="Z584" s="12">
        <f t="shared" si="414"/>
        <v>89.938279311570412</v>
      </c>
      <c r="AA584" s="13">
        <f t="shared" si="426"/>
        <v>385862995.61873877</v>
      </c>
      <c r="AB584" s="12">
        <f t="shared" si="415"/>
        <v>12</v>
      </c>
      <c r="AC584" s="14">
        <f t="shared" si="416"/>
        <v>32155249</v>
      </c>
      <c r="AD584" s="2">
        <f t="shared" si="427"/>
        <v>0.63915401249821668</v>
      </c>
      <c r="AE584" s="3">
        <f t="shared" si="428"/>
        <v>1.115534194542687E-2</v>
      </c>
      <c r="AF584" s="3">
        <f t="shared" si="429"/>
        <v>6377743.1509701395</v>
      </c>
      <c r="AG584" s="2">
        <f t="shared" si="430"/>
        <v>71148.857007474187</v>
      </c>
      <c r="AH584" s="2">
        <f t="shared" si="417"/>
        <v>-5.1882575517386984</v>
      </c>
      <c r="AI584" s="2">
        <f t="shared" si="418"/>
        <v>465.07246156595767</v>
      </c>
      <c r="AJ584" s="1">
        <f t="shared" si="419"/>
        <v>-6449973.7707561646</v>
      </c>
      <c r="AK584" s="1">
        <f t="shared" si="420"/>
        <v>-9169523.5339936782</v>
      </c>
      <c r="AL584" s="1">
        <f t="shared" si="439"/>
        <v>11210812.79318794</v>
      </c>
      <c r="AM584" s="1">
        <f t="shared" si="396"/>
        <v>-6750370.619786025</v>
      </c>
      <c r="AN584" s="1">
        <f t="shared" si="397"/>
        <v>-9098374.6769862045</v>
      </c>
      <c r="AO584" s="2">
        <f t="shared" si="431"/>
        <v>5.1882575517386984</v>
      </c>
      <c r="AP584" s="2">
        <f t="shared" si="432"/>
        <v>-465.07246156595767</v>
      </c>
      <c r="AQ584" s="2">
        <f t="shared" si="433"/>
        <v>6573.0613735022462</v>
      </c>
      <c r="AR584" s="1">
        <f t="shared" si="434"/>
        <v>2457.5669448658359</v>
      </c>
      <c r="AS584" s="2">
        <f t="shared" si="435"/>
        <v>6578.2496310539846</v>
      </c>
      <c r="AT584" s="2">
        <f t="shared" si="436"/>
        <v>1992.4944832998783</v>
      </c>
      <c r="AU584" s="2">
        <f t="shared" si="437"/>
        <v>6873.3836263111589</v>
      </c>
    </row>
    <row r="585" spans="4:47" x14ac:dyDescent="0.2">
      <c r="D585" s="11">
        <f t="shared" si="421"/>
        <v>291</v>
      </c>
      <c r="E585" s="12">
        <f t="shared" si="422"/>
        <v>5.0789081233034992</v>
      </c>
      <c r="F585" s="13">
        <f t="shared" si="399"/>
        <v>3722905.4438513531</v>
      </c>
      <c r="G585" s="13">
        <f t="shared" si="400"/>
        <v>12545.443851353135</v>
      </c>
      <c r="H585" s="13">
        <f t="shared" si="401"/>
        <v>12.545443851353134</v>
      </c>
      <c r="I585" s="13">
        <f t="shared" si="402"/>
        <v>-9068342.8085848335</v>
      </c>
      <c r="J585" s="12">
        <f t="shared" si="423"/>
        <v>-9068.3428085848336</v>
      </c>
      <c r="K585" s="13">
        <f t="shared" si="403"/>
        <v>9068351.486470608</v>
      </c>
      <c r="L585" s="13">
        <f t="shared" si="404"/>
        <v>7038.2954461613735</v>
      </c>
      <c r="M585" s="12">
        <f t="shared" si="405"/>
        <v>6570.8148644406483</v>
      </c>
      <c r="N585" s="13">
        <f t="shared" si="406"/>
        <v>2522.299507334877</v>
      </c>
      <c r="O585" s="12">
        <f t="shared" si="407"/>
        <v>160.09002834508752</v>
      </c>
      <c r="P585" s="13">
        <f t="shared" si="408"/>
        <v>6570814.8644406479</v>
      </c>
      <c r="Q585" s="13">
        <f t="shared" si="409"/>
        <v>2522299.5073348768</v>
      </c>
      <c r="R585" s="13">
        <f t="shared" si="424"/>
        <v>7038295.4461613744</v>
      </c>
      <c r="S585" s="1">
        <f t="shared" si="410"/>
        <v>2874794.682061431</v>
      </c>
      <c r="T585" s="1">
        <f t="shared" si="438"/>
        <v>-8067575.7797146356</v>
      </c>
      <c r="U585" s="3">
        <f t="shared" si="411"/>
        <v>8564474.4979156125</v>
      </c>
      <c r="V585" s="14">
        <f t="shared" si="398"/>
        <v>59618045089338.242</v>
      </c>
      <c r="W585" s="14">
        <f t="shared" si="412"/>
        <v>24768801393.727966</v>
      </c>
      <c r="X585" s="14">
        <f t="shared" si="413"/>
        <v>-43952244869</v>
      </c>
      <c r="Y585" s="14">
        <f t="shared" si="425"/>
        <v>-19183443475.272034</v>
      </c>
      <c r="Z585" s="12">
        <f t="shared" si="414"/>
        <v>89.904729660627666</v>
      </c>
      <c r="AA585" s="13">
        <f t="shared" si="426"/>
        <v>384577585.07246453</v>
      </c>
      <c r="AB585" s="12">
        <f t="shared" si="415"/>
        <v>12</v>
      </c>
      <c r="AC585" s="14">
        <f t="shared" si="416"/>
        <v>32048132</v>
      </c>
      <c r="AD585" s="2">
        <f t="shared" si="427"/>
        <v>0.64002906647995983</v>
      </c>
      <c r="AE585" s="3">
        <f t="shared" si="428"/>
        <v>1.1170614518540973E-2</v>
      </c>
      <c r="AF585" s="3">
        <f t="shared" si="429"/>
        <v>6377742.0636002105</v>
      </c>
      <c r="AG585" s="2">
        <f t="shared" si="430"/>
        <v>71246.261547748771</v>
      </c>
      <c r="AH585" s="2">
        <f t="shared" si="417"/>
        <v>-5.1953604043059949</v>
      </c>
      <c r="AI585" s="2">
        <f t="shared" si="418"/>
        <v>465.07238227367549</v>
      </c>
      <c r="AJ585" s="1">
        <f t="shared" si="419"/>
        <v>-6365196.6197488569</v>
      </c>
      <c r="AK585" s="1">
        <f t="shared" si="420"/>
        <v>-9139589.0701325815</v>
      </c>
      <c r="AL585" s="1">
        <f t="shared" si="439"/>
        <v>11137675.537514513</v>
      </c>
      <c r="AM585" s="1">
        <f t="shared" si="396"/>
        <v>-6665594.5561486464</v>
      </c>
      <c r="AN585" s="1">
        <f t="shared" si="397"/>
        <v>-9068342.8085848335</v>
      </c>
      <c r="AO585" s="2">
        <f t="shared" si="431"/>
        <v>5.1953604043059949</v>
      </c>
      <c r="AP585" s="2">
        <f t="shared" si="432"/>
        <v>-465.07238227367549</v>
      </c>
      <c r="AQ585" s="2">
        <f t="shared" si="433"/>
        <v>6570.8148644406483</v>
      </c>
      <c r="AR585" s="1">
        <f t="shared" si="434"/>
        <v>2522.299507334877</v>
      </c>
      <c r="AS585" s="2">
        <f t="shared" si="435"/>
        <v>6576.0102248449539</v>
      </c>
      <c r="AT585" s="2">
        <f t="shared" si="436"/>
        <v>2057.2271250612016</v>
      </c>
      <c r="AU585" s="2">
        <f t="shared" si="437"/>
        <v>6890.2898285451647</v>
      </c>
    </row>
    <row r="586" spans="4:47" x14ac:dyDescent="0.2">
      <c r="D586" s="11">
        <f t="shared" si="421"/>
        <v>291.5</v>
      </c>
      <c r="E586" s="12">
        <f t="shared" si="422"/>
        <v>5.0876347695634703</v>
      </c>
      <c r="F586" s="13">
        <f t="shared" si="399"/>
        <v>3807397.9938253579</v>
      </c>
      <c r="G586" s="13">
        <f t="shared" si="400"/>
        <v>97037.993825357873</v>
      </c>
      <c r="H586" s="13">
        <f t="shared" si="401"/>
        <v>97.037993825357873</v>
      </c>
      <c r="I586" s="13">
        <f t="shared" si="402"/>
        <v>-9037620.3507690784</v>
      </c>
      <c r="J586" s="12">
        <f t="shared" si="423"/>
        <v>-9037.6203507690789</v>
      </c>
      <c r="K586" s="13">
        <f t="shared" si="403"/>
        <v>9038141.2899379414</v>
      </c>
      <c r="L586" s="13">
        <f t="shared" si="404"/>
        <v>7059.1377362796784</v>
      </c>
      <c r="M586" s="12">
        <f t="shared" si="405"/>
        <v>6567.945764639474</v>
      </c>
      <c r="N586" s="13">
        <f t="shared" si="406"/>
        <v>2587.1826399622787</v>
      </c>
      <c r="O586" s="12">
        <f t="shared" si="407"/>
        <v>161.10078728978269</v>
      </c>
      <c r="P586" s="13">
        <f t="shared" si="408"/>
        <v>6567945.7646394735</v>
      </c>
      <c r="Q586" s="13">
        <f t="shared" si="409"/>
        <v>2587182.6399622788</v>
      </c>
      <c r="R586" s="13">
        <f t="shared" si="424"/>
        <v>7059137.7362796785</v>
      </c>
      <c r="S586" s="1">
        <f t="shared" si="410"/>
        <v>2933130.6074293149</v>
      </c>
      <c r="T586" s="1">
        <f t="shared" si="438"/>
        <v>-8020060.6867740732</v>
      </c>
      <c r="U586" s="3">
        <f t="shared" si="411"/>
        <v>8539591.8274691366</v>
      </c>
      <c r="V586" s="14">
        <f t="shared" si="398"/>
        <v>59609655318295.016</v>
      </c>
      <c r="W586" s="14">
        <f t="shared" si="412"/>
        <v>24915712789.883892</v>
      </c>
      <c r="X586" s="14">
        <f t="shared" si="413"/>
        <v>-44099156265</v>
      </c>
      <c r="Y586" s="14">
        <f t="shared" si="425"/>
        <v>-19183443475.116108</v>
      </c>
      <c r="Z586" s="12">
        <f t="shared" si="414"/>
        <v>89.870521943215181</v>
      </c>
      <c r="AA586" s="13">
        <f t="shared" si="426"/>
        <v>383296417.40263182</v>
      </c>
      <c r="AB586" s="12">
        <f t="shared" si="415"/>
        <v>12</v>
      </c>
      <c r="AC586" s="14">
        <f t="shared" si="416"/>
        <v>31941368</v>
      </c>
      <c r="AD586" s="2">
        <f t="shared" si="427"/>
        <v>0.64090412046170298</v>
      </c>
      <c r="AE586" s="3">
        <f t="shared" si="428"/>
        <v>1.1185887091655078E-2</v>
      </c>
      <c r="AF586" s="3">
        <f t="shared" si="429"/>
        <v>6377740.9747426631</v>
      </c>
      <c r="AG586" s="2">
        <f t="shared" si="430"/>
        <v>71343.666071405067</v>
      </c>
      <c r="AH586" s="2">
        <f t="shared" si="417"/>
        <v>-5.2024632556613621</v>
      </c>
      <c r="AI586" s="2">
        <f t="shared" si="418"/>
        <v>465.07230287291441</v>
      </c>
      <c r="AJ586" s="1">
        <f t="shared" si="419"/>
        <v>-6280702.9809173048</v>
      </c>
      <c r="AK586" s="1">
        <f t="shared" si="420"/>
        <v>-9108964.016840484</v>
      </c>
      <c r="AL586" s="1">
        <f t="shared" si="439"/>
        <v>11064377.768071651</v>
      </c>
      <c r="AM586" s="1">
        <f t="shared" si="396"/>
        <v>-6581102.0061746426</v>
      </c>
      <c r="AN586" s="1">
        <f t="shared" si="397"/>
        <v>-9037620.3507690784</v>
      </c>
      <c r="AO586" s="2">
        <f t="shared" si="431"/>
        <v>5.2024632556613621</v>
      </c>
      <c r="AP586" s="2">
        <f t="shared" si="432"/>
        <v>-465.07230287291441</v>
      </c>
      <c r="AQ586" s="2">
        <f t="shared" si="433"/>
        <v>6567.945764639474</v>
      </c>
      <c r="AR586" s="1">
        <f t="shared" si="434"/>
        <v>2587.1826399622787</v>
      </c>
      <c r="AS586" s="2">
        <f t="shared" si="435"/>
        <v>6573.1482278951353</v>
      </c>
      <c r="AT586" s="2">
        <f t="shared" si="436"/>
        <v>2122.1103370893643</v>
      </c>
      <c r="AU586" s="2">
        <f t="shared" si="437"/>
        <v>6907.2157855870182</v>
      </c>
    </row>
    <row r="587" spans="4:47" x14ac:dyDescent="0.2">
      <c r="D587" s="11">
        <f t="shared" si="421"/>
        <v>292</v>
      </c>
      <c r="E587" s="12">
        <f t="shared" si="422"/>
        <v>5.0963614158234423</v>
      </c>
      <c r="F587" s="13">
        <f t="shared" si="399"/>
        <v>3891600.5957012014</v>
      </c>
      <c r="G587" s="13">
        <f t="shared" si="400"/>
        <v>181240.59570120135</v>
      </c>
      <c r="H587" s="13">
        <f t="shared" si="401"/>
        <v>181.24059570120136</v>
      </c>
      <c r="I587" s="13">
        <f t="shared" si="402"/>
        <v>-9006209.6431730352</v>
      </c>
      <c r="J587" s="12">
        <f t="shared" si="423"/>
        <v>-9006.2096431730351</v>
      </c>
      <c r="K587" s="13">
        <f t="shared" si="403"/>
        <v>9008033.0977585278</v>
      </c>
      <c r="L587" s="13">
        <f t="shared" si="404"/>
        <v>7079.9870831051867</v>
      </c>
      <c r="M587" s="12">
        <f t="shared" si="405"/>
        <v>6564.4497139965333</v>
      </c>
      <c r="N587" s="13">
        <f t="shared" si="406"/>
        <v>2652.2098426306934</v>
      </c>
      <c r="O587" s="12">
        <f t="shared" si="407"/>
        <v>162.11665166861079</v>
      </c>
      <c r="P587" s="13">
        <f t="shared" si="408"/>
        <v>6564449.7139965333</v>
      </c>
      <c r="Q587" s="13">
        <f t="shared" si="409"/>
        <v>2652209.8426306932</v>
      </c>
      <c r="R587" s="13">
        <f t="shared" si="424"/>
        <v>7079987.0831051869</v>
      </c>
      <c r="S587" s="1">
        <f t="shared" si="410"/>
        <v>2990976.6661273758</v>
      </c>
      <c r="T587" s="1">
        <f t="shared" si="438"/>
        <v>-7972245.3938813955</v>
      </c>
      <c r="U587" s="3">
        <f t="shared" si="411"/>
        <v>8514848.0924548246</v>
      </c>
      <c r="V587" s="14">
        <f t="shared" si="398"/>
        <v>59601498408123.031</v>
      </c>
      <c r="W587" s="14">
        <f t="shared" si="412"/>
        <v>25063108548.468147</v>
      </c>
      <c r="X587" s="14">
        <f t="shared" si="413"/>
        <v>-44246552024</v>
      </c>
      <c r="Y587" s="14">
        <f t="shared" si="425"/>
        <v>-19183443475.531853</v>
      </c>
      <c r="Z587" s="12">
        <f t="shared" si="414"/>
        <v>89.835665833589928</v>
      </c>
      <c r="AA587" s="13">
        <f t="shared" si="426"/>
        <v>382019590.17529231</v>
      </c>
      <c r="AB587" s="12">
        <f t="shared" si="415"/>
        <v>12</v>
      </c>
      <c r="AC587" s="14">
        <f t="shared" si="416"/>
        <v>31834965</v>
      </c>
      <c r="AD587" s="2">
        <f t="shared" si="427"/>
        <v>0.64177917444344612</v>
      </c>
      <c r="AE587" s="3">
        <f t="shared" si="428"/>
        <v>1.1201159664769181E-2</v>
      </c>
      <c r="AF587" s="3">
        <f t="shared" si="429"/>
        <v>6377739.8843974983</v>
      </c>
      <c r="AG587" s="2">
        <f t="shared" si="430"/>
        <v>71441.070578420346</v>
      </c>
      <c r="AH587" s="2">
        <f t="shared" si="417"/>
        <v>-5.2095661058033507</v>
      </c>
      <c r="AI587" s="2">
        <f t="shared" si="418"/>
        <v>465.0722233636746</v>
      </c>
      <c r="AJ587" s="1">
        <f t="shared" si="419"/>
        <v>-6196499.2886962965</v>
      </c>
      <c r="AK587" s="1">
        <f t="shared" si="420"/>
        <v>-9077650.7137514558</v>
      </c>
      <c r="AL587" s="1">
        <f t="shared" si="439"/>
        <v>10990921.067666987</v>
      </c>
      <c r="AM587" s="1">
        <f t="shared" si="396"/>
        <v>-6496899.4042987991</v>
      </c>
      <c r="AN587" s="1">
        <f t="shared" si="397"/>
        <v>-9006209.6431730352</v>
      </c>
      <c r="AO587" s="2">
        <f t="shared" si="431"/>
        <v>5.2095661058033507</v>
      </c>
      <c r="AP587" s="2">
        <f t="shared" si="432"/>
        <v>-465.0722233636746</v>
      </c>
      <c r="AQ587" s="2">
        <f t="shared" si="433"/>
        <v>6564.4497139965333</v>
      </c>
      <c r="AR587" s="1">
        <f t="shared" si="434"/>
        <v>2652.2098426306934</v>
      </c>
      <c r="AS587" s="2">
        <f t="shared" si="435"/>
        <v>6569.6592801023371</v>
      </c>
      <c r="AT587" s="2">
        <f t="shared" si="436"/>
        <v>2187.1376192670186</v>
      </c>
      <c r="AU587" s="2">
        <f t="shared" si="437"/>
        <v>6924.1601672872766</v>
      </c>
    </row>
    <row r="588" spans="4:47" x14ac:dyDescent="0.2">
      <c r="D588" s="11">
        <f t="shared" si="421"/>
        <v>292.5</v>
      </c>
      <c r="E588" s="12">
        <f t="shared" si="422"/>
        <v>5.1050880620834143</v>
      </c>
      <c r="F588" s="13">
        <f t="shared" si="399"/>
        <v>3975506.8371247374</v>
      </c>
      <c r="G588" s="13">
        <f t="shared" si="400"/>
        <v>265146.83712473745</v>
      </c>
      <c r="H588" s="13">
        <f t="shared" si="401"/>
        <v>265.14683712473743</v>
      </c>
      <c r="I588" s="13">
        <f t="shared" si="402"/>
        <v>-8974113.0778437089</v>
      </c>
      <c r="J588" s="12">
        <f t="shared" si="423"/>
        <v>-8974.1130778437091</v>
      </c>
      <c r="K588" s="13">
        <f t="shared" si="403"/>
        <v>8978029.203514697</v>
      </c>
      <c r="L588" s="13">
        <f t="shared" si="404"/>
        <v>7100.8418060482618</v>
      </c>
      <c r="M588" s="12">
        <f t="shared" si="405"/>
        <v>6560.322408208468</v>
      </c>
      <c r="N588" s="13">
        <f t="shared" si="406"/>
        <v>2717.3745150200739</v>
      </c>
      <c r="O588" s="12">
        <f t="shared" si="407"/>
        <v>163.13755793336554</v>
      </c>
      <c r="P588" s="13">
        <f t="shared" si="408"/>
        <v>6560322.408208468</v>
      </c>
      <c r="Q588" s="13">
        <f t="shared" si="409"/>
        <v>2717374.5150200739</v>
      </c>
      <c r="R588" s="13">
        <f t="shared" si="424"/>
        <v>7100841.806048261</v>
      </c>
      <c r="S588" s="1">
        <f t="shared" si="410"/>
        <v>3048333.6862200145</v>
      </c>
      <c r="T588" s="1">
        <f t="shared" si="438"/>
        <v>-7924134.4795640362</v>
      </c>
      <c r="U588" s="3">
        <f t="shared" si="411"/>
        <v>8490244.1374061387</v>
      </c>
      <c r="V588" s="14">
        <f t="shared" si="398"/>
        <v>59593578376315.688</v>
      </c>
      <c r="W588" s="14">
        <f t="shared" si="412"/>
        <v>25210977177.261372</v>
      </c>
      <c r="X588" s="14">
        <f t="shared" si="413"/>
        <v>-44394420653</v>
      </c>
      <c r="Y588" s="14">
        <f t="shared" si="425"/>
        <v>-19183443475.738628</v>
      </c>
      <c r="Z588" s="12">
        <f t="shared" si="414"/>
        <v>89.800171200499278</v>
      </c>
      <c r="AA588" s="13">
        <f t="shared" si="426"/>
        <v>380747200.62565261</v>
      </c>
      <c r="AB588" s="12">
        <f t="shared" si="415"/>
        <v>12</v>
      </c>
      <c r="AC588" s="14">
        <f t="shared" si="416"/>
        <v>31728933</v>
      </c>
      <c r="AD588" s="2">
        <f t="shared" si="427"/>
        <v>0.64265422842518927</v>
      </c>
      <c r="AE588" s="3">
        <f t="shared" si="428"/>
        <v>1.1216432237883286E-2</v>
      </c>
      <c r="AF588" s="3">
        <f t="shared" si="429"/>
        <v>6377738.7925647162</v>
      </c>
      <c r="AG588" s="2">
        <f t="shared" si="430"/>
        <v>71538.475068771892</v>
      </c>
      <c r="AH588" s="2">
        <f t="shared" si="417"/>
        <v>-5.216668954730201</v>
      </c>
      <c r="AI588" s="2">
        <f t="shared" si="418"/>
        <v>465.072143745956</v>
      </c>
      <c r="AJ588" s="1">
        <f t="shared" si="419"/>
        <v>-6112591.9554399792</v>
      </c>
      <c r="AK588" s="1">
        <f t="shared" si="420"/>
        <v>-9045651.5529124811</v>
      </c>
      <c r="AL588" s="1">
        <f t="shared" si="439"/>
        <v>10917307.013655772</v>
      </c>
      <c r="AM588" s="1">
        <f t="shared" si="396"/>
        <v>-6412993.162875263</v>
      </c>
      <c r="AN588" s="1">
        <f t="shared" si="397"/>
        <v>-8974113.0778437089</v>
      </c>
      <c r="AO588" s="2">
        <f t="shared" si="431"/>
        <v>5.216668954730201</v>
      </c>
      <c r="AP588" s="2">
        <f t="shared" si="432"/>
        <v>-465.072143745956</v>
      </c>
      <c r="AQ588" s="2">
        <f t="shared" si="433"/>
        <v>6560.322408208468</v>
      </c>
      <c r="AR588" s="1">
        <f t="shared" si="434"/>
        <v>2717.3745150200739</v>
      </c>
      <c r="AS588" s="2">
        <f t="shared" si="435"/>
        <v>6565.5390771631983</v>
      </c>
      <c r="AT588" s="2">
        <f t="shared" si="436"/>
        <v>2252.3023712741178</v>
      </c>
      <c r="AU588" s="2">
        <f t="shared" si="437"/>
        <v>6941.1216201276866</v>
      </c>
    </row>
    <row r="589" spans="4:47" x14ac:dyDescent="0.2">
      <c r="D589" s="11">
        <f t="shared" si="421"/>
        <v>293</v>
      </c>
      <c r="E589" s="12">
        <f t="shared" si="422"/>
        <v>5.1138147083433854</v>
      </c>
      <c r="F589" s="13">
        <f t="shared" si="399"/>
        <v>4059110.3283108175</v>
      </c>
      <c r="G589" s="13">
        <f t="shared" si="400"/>
        <v>348750.32831081748</v>
      </c>
      <c r="H589" s="13">
        <f t="shared" si="401"/>
        <v>348.75032831081751</v>
      </c>
      <c r="I589" s="13">
        <f t="shared" si="402"/>
        <v>-8941333.0990588162</v>
      </c>
      <c r="J589" s="12">
        <f t="shared" si="423"/>
        <v>-8941.3330990588165</v>
      </c>
      <c r="K589" s="13">
        <f t="shared" si="403"/>
        <v>8948131.8932960331</v>
      </c>
      <c r="L589" s="13">
        <f t="shared" si="404"/>
        <v>7121.7002018490084</v>
      </c>
      <c r="M589" s="12">
        <f t="shared" si="405"/>
        <v>6555.5596006352362</v>
      </c>
      <c r="N589" s="13">
        <f t="shared" si="406"/>
        <v>2782.6699566307502</v>
      </c>
      <c r="O589" s="12">
        <f t="shared" si="407"/>
        <v>164.16343990021414</v>
      </c>
      <c r="P589" s="13">
        <f t="shared" si="408"/>
        <v>6555559.6006352361</v>
      </c>
      <c r="Q589" s="13">
        <f t="shared" si="409"/>
        <v>2782669.9566307501</v>
      </c>
      <c r="R589" s="13">
        <f t="shared" si="424"/>
        <v>7121700.201849008</v>
      </c>
      <c r="S589" s="1">
        <f t="shared" si="410"/>
        <v>3105202.5194691909</v>
      </c>
      <c r="T589" s="1">
        <f t="shared" si="438"/>
        <v>-7875732.4645389849</v>
      </c>
      <c r="U589" s="3">
        <f t="shared" si="411"/>
        <v>8465780.7991886437</v>
      </c>
      <c r="V589" s="14">
        <f t="shared" si="398"/>
        <v>59585899100968.258</v>
      </c>
      <c r="W589" s="14">
        <f t="shared" si="412"/>
        <v>25359306882.508102</v>
      </c>
      <c r="X589" s="14">
        <f t="shared" si="413"/>
        <v>-44542750358</v>
      </c>
      <c r="Y589" s="14">
        <f t="shared" si="425"/>
        <v>-19183443475.491898</v>
      </c>
      <c r="Z589" s="12">
        <f t="shared" si="414"/>
        <v>89.764048105010389</v>
      </c>
      <c r="AA589" s="13">
        <f t="shared" si="426"/>
        <v>379479345.65111119</v>
      </c>
      <c r="AB589" s="12">
        <f t="shared" si="415"/>
        <v>12</v>
      </c>
      <c r="AC589" s="14">
        <f t="shared" si="416"/>
        <v>31623278</v>
      </c>
      <c r="AD589" s="2">
        <f t="shared" si="427"/>
        <v>0.64352928240693241</v>
      </c>
      <c r="AE589" s="3">
        <f t="shared" si="428"/>
        <v>1.1231704810997389E-2</v>
      </c>
      <c r="AF589" s="3">
        <f t="shared" si="429"/>
        <v>6377737.6992443167</v>
      </c>
      <c r="AG589" s="2">
        <f t="shared" si="430"/>
        <v>71635.879542436975</v>
      </c>
      <c r="AH589" s="2">
        <f t="shared" si="417"/>
        <v>-5.22377180244015</v>
      </c>
      <c r="AI589" s="2">
        <f t="shared" si="418"/>
        <v>465.07206401975856</v>
      </c>
      <c r="AJ589" s="1">
        <f t="shared" si="419"/>
        <v>-6028987.3709334992</v>
      </c>
      <c r="AK589" s="1">
        <f t="shared" si="420"/>
        <v>-9012968.9786012527</v>
      </c>
      <c r="AL589" s="1">
        <f t="shared" si="439"/>
        <v>10843537.17788177</v>
      </c>
      <c r="AM589" s="1">
        <f t="shared" si="396"/>
        <v>-6329389.6716891825</v>
      </c>
      <c r="AN589" s="1">
        <f t="shared" si="397"/>
        <v>-8941333.0990588162</v>
      </c>
      <c r="AO589" s="2">
        <f t="shared" si="431"/>
        <v>5.22377180244015</v>
      </c>
      <c r="AP589" s="2">
        <f t="shared" si="432"/>
        <v>-465.07206401975856</v>
      </c>
      <c r="AQ589" s="2">
        <f t="shared" si="433"/>
        <v>6555.5596006352362</v>
      </c>
      <c r="AR589" s="1">
        <f t="shared" si="434"/>
        <v>2782.6699566307502</v>
      </c>
      <c r="AS589" s="2">
        <f t="shared" si="435"/>
        <v>6560.783372437676</v>
      </c>
      <c r="AT589" s="2">
        <f t="shared" si="436"/>
        <v>2317.5978926109915</v>
      </c>
      <c r="AU589" s="2">
        <f t="shared" si="437"/>
        <v>6958.0987670404329</v>
      </c>
    </row>
    <row r="590" spans="4:47" x14ac:dyDescent="0.2">
      <c r="D590" s="11">
        <f t="shared" si="421"/>
        <v>293.5</v>
      </c>
      <c r="E590" s="12">
        <f t="shared" si="422"/>
        <v>5.1225413546033574</v>
      </c>
      <c r="F590" s="13">
        <f t="shared" si="399"/>
        <v>4142404.7025299207</v>
      </c>
      <c r="G590" s="13">
        <f t="shared" si="400"/>
        <v>432044.70252992073</v>
      </c>
      <c r="H590" s="13">
        <f t="shared" si="401"/>
        <v>432.04470252992076</v>
      </c>
      <c r="I590" s="13">
        <f t="shared" si="402"/>
        <v>-8907872.2031406462</v>
      </c>
      <c r="J590" s="12">
        <f t="shared" si="423"/>
        <v>-8907.8722031406469</v>
      </c>
      <c r="K590" s="13">
        <f t="shared" si="403"/>
        <v>8918343.4455323573</v>
      </c>
      <c r="L590" s="13">
        <f t="shared" si="404"/>
        <v>7142.5605444406619</v>
      </c>
      <c r="M590" s="12">
        <f t="shared" si="405"/>
        <v>6550.1571041850057</v>
      </c>
      <c r="N590" s="13">
        <f t="shared" si="406"/>
        <v>2848.0893668379144</v>
      </c>
      <c r="O590" s="12">
        <f t="shared" si="407"/>
        <v>165.19422870457373</v>
      </c>
      <c r="P590" s="13">
        <f t="shared" si="408"/>
        <v>6550157.1041850056</v>
      </c>
      <c r="Q590" s="13">
        <f t="shared" si="409"/>
        <v>2848089.3668379146</v>
      </c>
      <c r="R590" s="13">
        <f t="shared" si="424"/>
        <v>7142560.5444406625</v>
      </c>
      <c r="S590" s="1">
        <f t="shared" si="410"/>
        <v>3161584.0403049993</v>
      </c>
      <c r="T590" s="1">
        <f t="shared" si="438"/>
        <v>-7827043.8121888423</v>
      </c>
      <c r="U590" s="3">
        <f t="shared" si="411"/>
        <v>8441458.9071934093</v>
      </c>
      <c r="V590" s="14">
        <f t="shared" si="398"/>
        <v>59578464317847.961</v>
      </c>
      <c r="W590" s="14">
        <f t="shared" si="412"/>
        <v>25508085565.50024</v>
      </c>
      <c r="X590" s="14">
        <f t="shared" si="413"/>
        <v>-44691529041</v>
      </c>
      <c r="Y590" s="14">
        <f t="shared" si="425"/>
        <v>-19183443475.49976</v>
      </c>
      <c r="Z590" s="12">
        <f t="shared" si="414"/>
        <v>89.727306798216489</v>
      </c>
      <c r="AA590" s="13">
        <f t="shared" si="426"/>
        <v>378216121.80384755</v>
      </c>
      <c r="AB590" s="12">
        <f t="shared" si="415"/>
        <v>12</v>
      </c>
      <c r="AC590" s="14">
        <f t="shared" si="416"/>
        <v>31518010</v>
      </c>
      <c r="AD590" s="2">
        <f t="shared" si="427"/>
        <v>0.64440433638867556</v>
      </c>
      <c r="AE590" s="3">
        <f t="shared" si="428"/>
        <v>1.1246977384111494E-2</v>
      </c>
      <c r="AF590" s="3">
        <f t="shared" si="429"/>
        <v>6377736.6044362998</v>
      </c>
      <c r="AG590" s="2">
        <f t="shared" si="430"/>
        <v>71733.283999392894</v>
      </c>
      <c r="AH590" s="2">
        <f t="shared" si="417"/>
        <v>-5.2308746489317519</v>
      </c>
      <c r="AI590" s="2">
        <f t="shared" si="418"/>
        <v>465.07198418508244</v>
      </c>
      <c r="AJ590" s="1">
        <f t="shared" si="419"/>
        <v>-5945691.9019063786</v>
      </c>
      <c r="AK590" s="1">
        <f t="shared" si="420"/>
        <v>-8979605.487140039</v>
      </c>
      <c r="AL590" s="1">
        <f t="shared" si="439"/>
        <v>10769613.126620222</v>
      </c>
      <c r="AM590" s="1">
        <f t="shared" si="396"/>
        <v>-6246095.2974700797</v>
      </c>
      <c r="AN590" s="1">
        <f t="shared" si="397"/>
        <v>-8907872.2031406462</v>
      </c>
      <c r="AO590" s="2">
        <f t="shared" si="431"/>
        <v>5.2308746489317519</v>
      </c>
      <c r="AP590" s="2">
        <f t="shared" si="432"/>
        <v>-465.07198418508244</v>
      </c>
      <c r="AQ590" s="2">
        <f t="shared" si="433"/>
        <v>6550.1571041850057</v>
      </c>
      <c r="AR590" s="1">
        <f t="shared" si="434"/>
        <v>2848.0893668379144</v>
      </c>
      <c r="AS590" s="2">
        <f t="shared" si="435"/>
        <v>6555.3879788339373</v>
      </c>
      <c r="AT590" s="2">
        <f t="shared" si="436"/>
        <v>2383.0173826528321</v>
      </c>
      <c r="AU590" s="2">
        <f t="shared" si="437"/>
        <v>6975.0902072350327</v>
      </c>
    </row>
    <row r="591" spans="4:47" x14ac:dyDescent="0.2">
      <c r="D591" s="11">
        <f t="shared" si="421"/>
        <v>294</v>
      </c>
      <c r="E591" s="12">
        <f t="shared" si="422"/>
        <v>5.1312680008633285</v>
      </c>
      <c r="F591" s="13">
        <f t="shared" si="399"/>
        <v>4225383.6165929455</v>
      </c>
      <c r="G591" s="13">
        <f t="shared" si="400"/>
        <v>515023.61659294553</v>
      </c>
      <c r="H591" s="13">
        <f t="shared" si="401"/>
        <v>515.02361659294559</v>
      </c>
      <c r="I591" s="13">
        <f t="shared" si="402"/>
        <v>-8873732.938265983</v>
      </c>
      <c r="J591" s="12">
        <f t="shared" si="423"/>
        <v>-8873.7329382659827</v>
      </c>
      <c r="K591" s="13">
        <f t="shared" si="403"/>
        <v>8888666.1308272295</v>
      </c>
      <c r="L591" s="13">
        <f t="shared" si="404"/>
        <v>7163.4210848208286</v>
      </c>
      <c r="M591" s="12">
        <f t="shared" si="405"/>
        <v>6544.1107932193017</v>
      </c>
      <c r="N591" s="13">
        <f t="shared" si="406"/>
        <v>2913.6258449784282</v>
      </c>
      <c r="O591" s="12">
        <f t="shared" si="407"/>
        <v>166.22985275625632</v>
      </c>
      <c r="P591" s="13">
        <f t="shared" si="408"/>
        <v>6544110.7932193018</v>
      </c>
      <c r="Q591" s="13">
        <f t="shared" si="409"/>
        <v>2913625.844978428</v>
      </c>
      <c r="R591" s="13">
        <f t="shared" si="424"/>
        <v>7163421.0848208284</v>
      </c>
      <c r="S591" s="1">
        <f t="shared" si="410"/>
        <v>3217479.1448170603</v>
      </c>
      <c r="T591" s="1">
        <f t="shared" si="438"/>
        <v>-7778072.9290448828</v>
      </c>
      <c r="U591" s="3">
        <f t="shared" si="411"/>
        <v>8417279.2835258562</v>
      </c>
      <c r="V591" s="14">
        <f t="shared" si="398"/>
        <v>59571277617531.516</v>
      </c>
      <c r="W591" s="14">
        <f t="shared" si="412"/>
        <v>25657300819.227806</v>
      </c>
      <c r="X591" s="14">
        <f t="shared" si="413"/>
        <v>-44840744294</v>
      </c>
      <c r="Y591" s="14">
        <f t="shared" si="425"/>
        <v>-19183443474.772194</v>
      </c>
      <c r="Z591" s="12">
        <f t="shared" si="414"/>
        <v>89.689957719122376</v>
      </c>
      <c r="AA591" s="13">
        <f t="shared" si="426"/>
        <v>376957625.28308958</v>
      </c>
      <c r="AB591" s="12">
        <f t="shared" si="415"/>
        <v>12</v>
      </c>
      <c r="AC591" s="14">
        <f t="shared" si="416"/>
        <v>31413135</v>
      </c>
      <c r="AD591" s="2">
        <f t="shared" si="427"/>
        <v>0.6452793903704187</v>
      </c>
      <c r="AE591" s="3">
        <f t="shared" si="428"/>
        <v>1.1262249957225599E-2</v>
      </c>
      <c r="AF591" s="3">
        <f t="shared" si="429"/>
        <v>6377735.5081406664</v>
      </c>
      <c r="AG591" s="2">
        <f t="shared" si="430"/>
        <v>71830.688439616919</v>
      </c>
      <c r="AH591" s="2">
        <f t="shared" si="417"/>
        <v>-5.2379774942032435</v>
      </c>
      <c r="AI591" s="2">
        <f t="shared" si="418"/>
        <v>465.07190424192754</v>
      </c>
      <c r="AJ591" s="1">
        <f t="shared" si="419"/>
        <v>-5862711.8915477209</v>
      </c>
      <c r="AK591" s="1">
        <f t="shared" si="420"/>
        <v>-8945563.6267055999</v>
      </c>
      <c r="AL591" s="1">
        <f t="shared" si="439"/>
        <v>10695536.420522971</v>
      </c>
      <c r="AM591" s="1">
        <f t="shared" ref="AM591:AM654" si="440" xml:space="preserve"> F591 - $B$4</f>
        <v>-6163116.3834070545</v>
      </c>
      <c r="AN591" s="1">
        <f t="shared" ref="AN591:AN654" si="441" xml:space="preserve"> I591 - 0</f>
        <v>-8873732.938265983</v>
      </c>
      <c r="AO591" s="2">
        <f t="shared" si="431"/>
        <v>5.2379774942032435</v>
      </c>
      <c r="AP591" s="2">
        <f t="shared" si="432"/>
        <v>-465.07190424192754</v>
      </c>
      <c r="AQ591" s="2">
        <f t="shared" si="433"/>
        <v>6544.1107932193017</v>
      </c>
      <c r="AR591" s="1">
        <f t="shared" si="434"/>
        <v>2913.6258449784282</v>
      </c>
      <c r="AS591" s="2">
        <f t="shared" si="435"/>
        <v>6549.3487707135046</v>
      </c>
      <c r="AT591" s="2">
        <f t="shared" si="436"/>
        <v>2448.5539407365004</v>
      </c>
      <c r="AU591" s="2">
        <f t="shared" si="437"/>
        <v>6992.0945160332849</v>
      </c>
    </row>
    <row r="592" spans="4:47" x14ac:dyDescent="0.2">
      <c r="D592" s="11">
        <f t="shared" si="421"/>
        <v>294.5</v>
      </c>
      <c r="E592" s="12">
        <f t="shared" si="422"/>
        <v>5.1399946471233005</v>
      </c>
      <c r="F592" s="13">
        <f t="shared" si="399"/>
        <v>4308040.7513343375</v>
      </c>
      <c r="G592" s="13">
        <f t="shared" si="400"/>
        <v>597680.75133433752</v>
      </c>
      <c r="H592" s="13">
        <f t="shared" si="401"/>
        <v>597.68075133433751</v>
      </c>
      <c r="I592" s="13">
        <f t="shared" si="402"/>
        <v>-8838917.9042720124</v>
      </c>
      <c r="J592" s="12">
        <f t="shared" si="423"/>
        <v>-8838.9179042720134</v>
      </c>
      <c r="K592" s="13">
        <f t="shared" si="403"/>
        <v>8859102.2117918879</v>
      </c>
      <c r="L592" s="13">
        <f t="shared" si="404"/>
        <v>7184.2800509309391</v>
      </c>
      <c r="M592" s="12">
        <f t="shared" si="405"/>
        <v>6537.4166054781135</v>
      </c>
      <c r="N592" s="13">
        <f t="shared" si="406"/>
        <v>2979.2723904710806</v>
      </c>
      <c r="O592" s="12">
        <f t="shared" si="407"/>
        <v>167.27023769493459</v>
      </c>
      <c r="P592" s="13">
        <f t="shared" si="408"/>
        <v>6537416.6054781135</v>
      </c>
      <c r="Q592" s="13">
        <f t="shared" si="409"/>
        <v>2979272.3904710808</v>
      </c>
      <c r="R592" s="13">
        <f t="shared" si="424"/>
        <v>7184280.0509309387</v>
      </c>
      <c r="S592" s="1">
        <f t="shared" si="410"/>
        <v>3272888.7497666022</v>
      </c>
      <c r="T592" s="1">
        <f t="shared" si="438"/>
        <v>-7728824.1652765414</v>
      </c>
      <c r="U592" s="3">
        <f t="shared" si="411"/>
        <v>8393242.7431899905</v>
      </c>
      <c r="V592" s="14">
        <f t="shared" si="398"/>
        <v>59564342442612.07</v>
      </c>
      <c r="W592" s="14">
        <f t="shared" si="412"/>
        <v>25806939925.102131</v>
      </c>
      <c r="X592" s="14">
        <f t="shared" si="413"/>
        <v>-44990383400</v>
      </c>
      <c r="Y592" s="14">
        <f t="shared" si="425"/>
        <v>-19183443474.897869</v>
      </c>
      <c r="Z592" s="12">
        <f t="shared" si="414"/>
        <v>89.652011492181146</v>
      </c>
      <c r="AA592" s="13">
        <f t="shared" si="426"/>
        <v>375703951.92838031</v>
      </c>
      <c r="AB592" s="12">
        <f t="shared" si="415"/>
        <v>12</v>
      </c>
      <c r="AC592" s="14">
        <f t="shared" si="416"/>
        <v>31308662</v>
      </c>
      <c r="AD592" s="2">
        <f t="shared" si="427"/>
        <v>0.64615444435216185</v>
      </c>
      <c r="AE592" s="3">
        <f t="shared" si="428"/>
        <v>1.1277522530339703E-2</v>
      </c>
      <c r="AF592" s="3">
        <f t="shared" si="429"/>
        <v>6377734.4103574175</v>
      </c>
      <c r="AG592" s="2">
        <f t="shared" si="430"/>
        <v>71928.09286308632</v>
      </c>
      <c r="AH592" s="2">
        <f t="shared" si="417"/>
        <v>-5.2450803382528655</v>
      </c>
      <c r="AI592" s="2">
        <f t="shared" si="418"/>
        <v>465.07182419029391</v>
      </c>
      <c r="AJ592" s="1">
        <f t="shared" si="419"/>
        <v>-5780053.65902308</v>
      </c>
      <c r="AK592" s="1">
        <f t="shared" si="420"/>
        <v>-8910845.997135099</v>
      </c>
      <c r="AL592" s="1">
        <f t="shared" si="439"/>
        <v>10621308.614565566</v>
      </c>
      <c r="AM592" s="1">
        <f t="shared" si="440"/>
        <v>-6080459.2486656625</v>
      </c>
      <c r="AN592" s="1">
        <f t="shared" si="441"/>
        <v>-8838917.9042720124</v>
      </c>
      <c r="AO592" s="2">
        <f t="shared" si="431"/>
        <v>5.2450803382528655</v>
      </c>
      <c r="AP592" s="2">
        <f t="shared" si="432"/>
        <v>-465.07182419029391</v>
      </c>
      <c r="AQ592" s="2">
        <f t="shared" si="433"/>
        <v>6537.4166054781135</v>
      </c>
      <c r="AR592" s="1">
        <f t="shared" si="434"/>
        <v>2979.2723904710806</v>
      </c>
      <c r="AS592" s="2">
        <f t="shared" si="435"/>
        <v>6542.6616858163661</v>
      </c>
      <c r="AT592" s="2">
        <f t="shared" si="436"/>
        <v>2514.2005662807869</v>
      </c>
      <c r="AU592" s="2">
        <f t="shared" si="437"/>
        <v>7009.1102447126686</v>
      </c>
    </row>
    <row r="593" spans="4:47" x14ac:dyDescent="0.2">
      <c r="D593" s="11">
        <f t="shared" si="421"/>
        <v>295</v>
      </c>
      <c r="E593" s="12">
        <f t="shared" si="422"/>
        <v>5.1487212933832724</v>
      </c>
      <c r="F593" s="13">
        <f t="shared" si="399"/>
        <v>4390369.8120932579</v>
      </c>
      <c r="G593" s="13">
        <f t="shared" si="400"/>
        <v>680009.8120932579</v>
      </c>
      <c r="H593" s="13">
        <f t="shared" si="401"/>
        <v>680.00981209325789</v>
      </c>
      <c r="I593" s="13">
        <f t="shared" si="402"/>
        <v>-8803429.7524583694</v>
      </c>
      <c r="J593" s="12">
        <f t="shared" si="423"/>
        <v>-8803.429752458369</v>
      </c>
      <c r="K593" s="13">
        <f t="shared" si="403"/>
        <v>8829653.9428797737</v>
      </c>
      <c r="L593" s="13">
        <f t="shared" si="404"/>
        <v>7205.1356475441717</v>
      </c>
      <c r="M593" s="12">
        <f t="shared" si="405"/>
        <v>6530.0705440246375</v>
      </c>
      <c r="N593" s="13">
        <f t="shared" si="406"/>
        <v>3045.0219029710684</v>
      </c>
      <c r="O593" s="12">
        <f t="shared" si="407"/>
        <v>168.31530634597394</v>
      </c>
      <c r="P593" s="13">
        <f t="shared" si="408"/>
        <v>6530070.5440246379</v>
      </c>
      <c r="Q593" s="13">
        <f t="shared" si="409"/>
        <v>3045021.9029710684</v>
      </c>
      <c r="R593" s="13">
        <f t="shared" si="424"/>
        <v>7205135.6475441717</v>
      </c>
      <c r="S593" s="1">
        <f t="shared" si="410"/>
        <v>3327813.7916187877</v>
      </c>
      <c r="T593" s="1">
        <f t="shared" si="438"/>
        <v>-7679301.8151871124</v>
      </c>
      <c r="U593" s="3">
        <f t="shared" si="411"/>
        <v>8369350.0942680305</v>
      </c>
      <c r="V593" s="14">
        <f t="shared" si="398"/>
        <v>59557662084977.719</v>
      </c>
      <c r="W593" s="14">
        <f t="shared" si="412"/>
        <v>25956989849.755882</v>
      </c>
      <c r="X593" s="14">
        <f t="shared" si="413"/>
        <v>-45140433325</v>
      </c>
      <c r="Y593" s="14">
        <f t="shared" si="425"/>
        <v>-19183443475.244118</v>
      </c>
      <c r="Z593" s="12">
        <f t="shared" si="414"/>
        <v>89.61347892502242</v>
      </c>
      <c r="AA593" s="13">
        <f t="shared" si="426"/>
        <v>374455197.2116825</v>
      </c>
      <c r="AB593" s="12">
        <f t="shared" si="415"/>
        <v>12</v>
      </c>
      <c r="AC593" s="14">
        <f t="shared" si="416"/>
        <v>31204599</v>
      </c>
      <c r="AD593" s="2">
        <f t="shared" si="427"/>
        <v>0.647029498333905</v>
      </c>
      <c r="AE593" s="3">
        <f t="shared" si="428"/>
        <v>1.1292795103453808E-2</v>
      </c>
      <c r="AF593" s="3">
        <f t="shared" si="429"/>
        <v>6377733.3110865531</v>
      </c>
      <c r="AG593" s="2">
        <f t="shared" si="430"/>
        <v>72025.497269778381</v>
      </c>
      <c r="AH593" s="2">
        <f t="shared" si="417"/>
        <v>-5.2521831810791682</v>
      </c>
      <c r="AI593" s="2">
        <f t="shared" si="418"/>
        <v>465.07174403018161</v>
      </c>
      <c r="AJ593" s="1">
        <f t="shared" si="419"/>
        <v>-5697723.4989932952</v>
      </c>
      <c r="AK593" s="1">
        <f t="shared" si="420"/>
        <v>-8875455.2497281469</v>
      </c>
      <c r="AL593" s="1">
        <f t="shared" si="439"/>
        <v>10546931.257996675</v>
      </c>
      <c r="AM593" s="1">
        <f t="shared" si="440"/>
        <v>-5998130.1879067421</v>
      </c>
      <c r="AN593" s="1">
        <f t="shared" si="441"/>
        <v>-8803429.7524583694</v>
      </c>
      <c r="AO593" s="2">
        <f t="shared" si="431"/>
        <v>5.2521831810791682</v>
      </c>
      <c r="AP593" s="2">
        <f t="shared" si="432"/>
        <v>-465.07174403018161</v>
      </c>
      <c r="AQ593" s="2">
        <f t="shared" si="433"/>
        <v>6530.0705440246375</v>
      </c>
      <c r="AR593" s="1">
        <f t="shared" si="434"/>
        <v>3045.0219029710684</v>
      </c>
      <c r="AS593" s="2">
        <f t="shared" si="435"/>
        <v>6535.3227272057165</v>
      </c>
      <c r="AT593" s="2">
        <f t="shared" si="436"/>
        <v>2579.9501589408869</v>
      </c>
      <c r="AU593" s="2">
        <f t="shared" si="437"/>
        <v>7026.135920358407</v>
      </c>
    </row>
    <row r="594" spans="4:47" x14ac:dyDescent="0.2">
      <c r="D594" s="11">
        <f t="shared" si="421"/>
        <v>295.5</v>
      </c>
      <c r="E594" s="12">
        <f t="shared" si="422"/>
        <v>5.1574479396432436</v>
      </c>
      <c r="F594" s="13">
        <f t="shared" si="399"/>
        <v>4472364.5291929701</v>
      </c>
      <c r="G594" s="13">
        <f t="shared" si="400"/>
        <v>762004.52919297013</v>
      </c>
      <c r="H594" s="13">
        <f t="shared" si="401"/>
        <v>762.00452919297015</v>
      </c>
      <c r="I594" s="13">
        <f t="shared" si="402"/>
        <v>-8767271.1853852179</v>
      </c>
      <c r="J594" s="12">
        <f t="shared" si="423"/>
        <v>-8767.2711853852179</v>
      </c>
      <c r="K594" s="13">
        <f t="shared" si="403"/>
        <v>8800323.5702215247</v>
      </c>
      <c r="L594" s="13">
        <f t="shared" si="404"/>
        <v>7225.9860561622909</v>
      </c>
      <c r="M594" s="12">
        <f t="shared" si="405"/>
        <v>6522.0686792093702</v>
      </c>
      <c r="N594" s="13">
        <f t="shared" si="406"/>
        <v>3110.8671825598726</v>
      </c>
      <c r="O594" s="12">
        <f t="shared" si="407"/>
        <v>169.3649786766893</v>
      </c>
      <c r="P594" s="13">
        <f t="shared" si="408"/>
        <v>6522068.6792093702</v>
      </c>
      <c r="Q594" s="13">
        <f t="shared" si="409"/>
        <v>3110867.1825598725</v>
      </c>
      <c r="R594" s="13">
        <f t="shared" si="424"/>
        <v>7225986.0561622912</v>
      </c>
      <c r="S594" s="1">
        <f t="shared" si="410"/>
        <v>3382255.2255951609</v>
      </c>
      <c r="T594" s="1">
        <f t="shared" si="438"/>
        <v>-7629510.1177150644</v>
      </c>
      <c r="U594" s="3">
        <f t="shared" si="411"/>
        <v>8345602.1380953882</v>
      </c>
      <c r="V594" s="14">
        <f t="shared" si="398"/>
        <v>59551239683164.133</v>
      </c>
      <c r="W594" s="14">
        <f t="shared" si="412"/>
        <v>26107437241.92593</v>
      </c>
      <c r="X594" s="14">
        <f t="shared" si="413"/>
        <v>-45290880717</v>
      </c>
      <c r="Y594" s="14">
        <f t="shared" si="425"/>
        <v>-19183443475.07407</v>
      </c>
      <c r="Z594" s="12">
        <f t="shared" si="414"/>
        <v>89.574371006037694</v>
      </c>
      <c r="AA594" s="13">
        <f t="shared" si="426"/>
        <v>373211456.23049444</v>
      </c>
      <c r="AB594" s="12">
        <f t="shared" si="415"/>
        <v>12</v>
      </c>
      <c r="AC594" s="14">
        <f t="shared" si="416"/>
        <v>31100954</v>
      </c>
      <c r="AD594" s="2">
        <f t="shared" si="427"/>
        <v>0.64790455231564814</v>
      </c>
      <c r="AE594" s="3">
        <f t="shared" si="428"/>
        <v>1.1308067676567911E-2</v>
      </c>
      <c r="AF594" s="3">
        <f t="shared" si="429"/>
        <v>6377732.2103280714</v>
      </c>
      <c r="AG594" s="2">
        <f t="shared" si="430"/>
        <v>72122.901659670388</v>
      </c>
      <c r="AH594" s="2">
        <f t="shared" si="417"/>
        <v>-5.2592860226803921</v>
      </c>
      <c r="AI594" s="2">
        <f t="shared" si="418"/>
        <v>465.07166376159063</v>
      </c>
      <c r="AJ594" s="1">
        <f t="shared" si="419"/>
        <v>-5615727.6811351012</v>
      </c>
      <c r="AK594" s="1">
        <f t="shared" si="420"/>
        <v>-8839394.0870448891</v>
      </c>
      <c r="AL594" s="1">
        <f t="shared" si="439"/>
        <v>10472405.894289581</v>
      </c>
      <c r="AM594" s="1">
        <f t="shared" si="440"/>
        <v>-5916135.4708070299</v>
      </c>
      <c r="AN594" s="1">
        <f t="shared" si="441"/>
        <v>-8767271.1853852179</v>
      </c>
      <c r="AO594" s="2">
        <f t="shared" si="431"/>
        <v>5.2592860226803921</v>
      </c>
      <c r="AP594" s="2">
        <f t="shared" si="432"/>
        <v>-465.07166376159063</v>
      </c>
      <c r="AQ594" s="2">
        <f t="shared" si="433"/>
        <v>6522.0686792093702</v>
      </c>
      <c r="AR594" s="1">
        <f t="shared" si="434"/>
        <v>3110.8671825598726</v>
      </c>
      <c r="AS594" s="2">
        <f t="shared" si="435"/>
        <v>6527.3279652320507</v>
      </c>
      <c r="AT594" s="2">
        <f t="shared" si="436"/>
        <v>2645.795518798282</v>
      </c>
      <c r="AU594" s="2">
        <f t="shared" si="437"/>
        <v>7043.1700457246843</v>
      </c>
    </row>
    <row r="595" spans="4:47" x14ac:dyDescent="0.2">
      <c r="D595" s="11">
        <f t="shared" si="421"/>
        <v>296</v>
      </c>
      <c r="E595" s="12">
        <f t="shared" si="422"/>
        <v>5.1661745859032155</v>
      </c>
      <c r="F595" s="13">
        <f t="shared" si="399"/>
        <v>4554018.6584183304</v>
      </c>
      <c r="G595" s="13">
        <f t="shared" si="400"/>
        <v>843658.65841833036</v>
      </c>
      <c r="H595" s="13">
        <f t="shared" si="401"/>
        <v>843.65865841833033</v>
      </c>
      <c r="I595" s="13">
        <f t="shared" si="402"/>
        <v>-8730444.9566674214</v>
      </c>
      <c r="J595" s="12">
        <f t="shared" si="423"/>
        <v>-8730.4449566674211</v>
      </c>
      <c r="K595" s="13">
        <f t="shared" si="403"/>
        <v>8771113.3314604834</v>
      </c>
      <c r="L595" s="13">
        <f t="shared" si="404"/>
        <v>7246.8294349216876</v>
      </c>
      <c r="M595" s="12">
        <f t="shared" si="405"/>
        <v>6513.4071506531691</v>
      </c>
      <c r="N595" s="13">
        <f t="shared" si="406"/>
        <v>3176.8009299714622</v>
      </c>
      <c r="O595" s="12">
        <f t="shared" si="407"/>
        <v>170.41917175307805</v>
      </c>
      <c r="P595" s="13">
        <f t="shared" si="408"/>
        <v>6513407.1506531695</v>
      </c>
      <c r="Q595" s="13">
        <f t="shared" si="409"/>
        <v>3176800.9299714621</v>
      </c>
      <c r="R595" s="13">
        <f t="shared" si="424"/>
        <v>7246829.4349216875</v>
      </c>
      <c r="S595" s="1">
        <f t="shared" si="410"/>
        <v>3436214.02474591</v>
      </c>
      <c r="T595" s="1">
        <f t="shared" si="438"/>
        <v>-7579453.2569407476</v>
      </c>
      <c r="U595" s="3">
        <f t="shared" si="411"/>
        <v>8321999.6694310308</v>
      </c>
      <c r="V595" s="14">
        <f t="shared" si="398"/>
        <v>59545078219783.312</v>
      </c>
      <c r="W595" s="14">
        <f t="shared" si="412"/>
        <v>26258268429.423695</v>
      </c>
      <c r="X595" s="14">
        <f t="shared" si="413"/>
        <v>-45441711905</v>
      </c>
      <c r="Y595" s="14">
        <f t="shared" si="425"/>
        <v>-19183443475.576305</v>
      </c>
      <c r="Z595" s="12">
        <f t="shared" si="414"/>
        <v>89.53469890179889</v>
      </c>
      <c r="AA595" s="13">
        <f t="shared" si="426"/>
        <v>371972823.70063949</v>
      </c>
      <c r="AB595" s="12">
        <f t="shared" si="415"/>
        <v>12</v>
      </c>
      <c r="AC595" s="14">
        <f t="shared" si="416"/>
        <v>30997735</v>
      </c>
      <c r="AD595" s="2">
        <f t="shared" si="427"/>
        <v>0.64877960629739129</v>
      </c>
      <c r="AE595" s="3">
        <f t="shared" si="428"/>
        <v>1.1323340249682016E-2</v>
      </c>
      <c r="AF595" s="3">
        <f t="shared" si="429"/>
        <v>6377731.108081975</v>
      </c>
      <c r="AG595" s="2">
        <f t="shared" si="430"/>
        <v>72220.306032739638</v>
      </c>
      <c r="AH595" s="2">
        <f t="shared" si="417"/>
        <v>-5.2663888630547753</v>
      </c>
      <c r="AI595" s="2">
        <f t="shared" si="418"/>
        <v>465.07158338452103</v>
      </c>
      <c r="AJ595" s="1">
        <f t="shared" si="419"/>
        <v>-5534072.4496636447</v>
      </c>
      <c r="AK595" s="1">
        <f t="shared" si="420"/>
        <v>-8802665.262700161</v>
      </c>
      <c r="AL595" s="1">
        <f t="shared" si="439"/>
        <v>10397734.061095921</v>
      </c>
      <c r="AM595" s="1">
        <f t="shared" si="440"/>
        <v>-5834481.3415816696</v>
      </c>
      <c r="AN595" s="1">
        <f t="shared" si="441"/>
        <v>-8730444.9566674214</v>
      </c>
      <c r="AO595" s="2">
        <f t="shared" si="431"/>
        <v>5.2663888630547753</v>
      </c>
      <c r="AP595" s="2">
        <f t="shared" si="432"/>
        <v>-465.07158338452103</v>
      </c>
      <c r="AQ595" s="2">
        <f t="shared" si="433"/>
        <v>6513.4071506531691</v>
      </c>
      <c r="AR595" s="1">
        <f t="shared" si="434"/>
        <v>3176.8009299714622</v>
      </c>
      <c r="AS595" s="2">
        <f t="shared" si="435"/>
        <v>6518.6735395162241</v>
      </c>
      <c r="AT595" s="2">
        <f t="shared" si="436"/>
        <v>2711.7293465869411</v>
      </c>
      <c r="AU595" s="2">
        <f t="shared" si="437"/>
        <v>7060.2110991053105</v>
      </c>
    </row>
    <row r="596" spans="4:47" x14ac:dyDescent="0.2">
      <c r="D596" s="11">
        <f t="shared" si="421"/>
        <v>296.5</v>
      </c>
      <c r="E596" s="12">
        <f t="shared" si="422"/>
        <v>5.1749012321631875</v>
      </c>
      <c r="F596" s="13">
        <f t="shared" si="399"/>
        <v>4635325.9814912518</v>
      </c>
      <c r="G596" s="13">
        <f t="shared" si="400"/>
        <v>924965.98149125185</v>
      </c>
      <c r="H596" s="13">
        <f t="shared" si="401"/>
        <v>924.96598149125191</v>
      </c>
      <c r="I596" s="13">
        <f t="shared" si="402"/>
        <v>-8692953.8707648851</v>
      </c>
      <c r="J596" s="12">
        <f t="shared" si="423"/>
        <v>-8692.9538707648844</v>
      </c>
      <c r="K596" s="13">
        <f t="shared" si="403"/>
        <v>8742025.4555887841</v>
      </c>
      <c r="L596" s="13">
        <f t="shared" si="404"/>
        <v>7267.6639185089616</v>
      </c>
      <c r="M596" s="12">
        <f t="shared" si="405"/>
        <v>6504.082169248888</v>
      </c>
      <c r="N596" s="13">
        <f t="shared" si="406"/>
        <v>3242.8157468557652</v>
      </c>
      <c r="O596" s="12">
        <f t="shared" si="407"/>
        <v>171.47779969708412</v>
      </c>
      <c r="P596" s="13">
        <f t="shared" si="408"/>
        <v>6504082.1692488883</v>
      </c>
      <c r="Q596" s="13">
        <f t="shared" si="409"/>
        <v>3242815.7468557651</v>
      </c>
      <c r="R596" s="13">
        <f t="shared" si="424"/>
        <v>7267663.9185089618</v>
      </c>
      <c r="S596" s="1">
        <f t="shared" si="410"/>
        <v>3489691.1790415822</v>
      </c>
      <c r="T596" s="1">
        <f t="shared" si="438"/>
        <v>-7529135.3625980495</v>
      </c>
      <c r="U596" s="3">
        <f t="shared" si="411"/>
        <v>8298543.4766231766</v>
      </c>
      <c r="V596" s="14">
        <f t="shared" si="398"/>
        <v>59539180519030.719</v>
      </c>
      <c r="W596" s="14">
        <f t="shared" si="412"/>
        <v>26409469416.198517</v>
      </c>
      <c r="X596" s="14">
        <f t="shared" si="413"/>
        <v>-45592912891</v>
      </c>
      <c r="Y596" s="14">
        <f t="shared" si="425"/>
        <v>-19183443474.801483</v>
      </c>
      <c r="Z596" s="12">
        <f t="shared" si="414"/>
        <v>89.494473954633591</v>
      </c>
      <c r="AA596" s="13">
        <f t="shared" si="426"/>
        <v>370739393.9486481</v>
      </c>
      <c r="AB596" s="12">
        <f t="shared" si="415"/>
        <v>12</v>
      </c>
      <c r="AC596" s="14">
        <f t="shared" si="416"/>
        <v>30894949</v>
      </c>
      <c r="AD596" s="2">
        <f t="shared" si="427"/>
        <v>0.64965466027913443</v>
      </c>
      <c r="AE596" s="3">
        <f t="shared" si="428"/>
        <v>1.1338612822796119E-2</v>
      </c>
      <c r="AF596" s="3">
        <f t="shared" si="429"/>
        <v>6377730.0043482631</v>
      </c>
      <c r="AG596" s="2">
        <f t="shared" si="430"/>
        <v>72317.710388963387</v>
      </c>
      <c r="AH596" s="2">
        <f t="shared" si="417"/>
        <v>-5.2734917022008689</v>
      </c>
      <c r="AI596" s="2">
        <f t="shared" si="418"/>
        <v>465.07150289897271</v>
      </c>
      <c r="AJ596" s="1">
        <f t="shared" si="419"/>
        <v>-5452764.0228570113</v>
      </c>
      <c r="AK596" s="1">
        <f t="shared" si="420"/>
        <v>-8765271.5811538491</v>
      </c>
      <c r="AL596" s="1">
        <f t="shared" si="439"/>
        <v>10322917.290201791</v>
      </c>
      <c r="AM596" s="1">
        <f t="shared" si="440"/>
        <v>-5753174.0185087482</v>
      </c>
      <c r="AN596" s="1">
        <f t="shared" si="441"/>
        <v>-8692953.8707648851</v>
      </c>
      <c r="AO596" s="2">
        <f t="shared" si="431"/>
        <v>5.2734917022008689</v>
      </c>
      <c r="AP596" s="2">
        <f t="shared" si="432"/>
        <v>-465.07150289897271</v>
      </c>
      <c r="AQ596" s="2">
        <f t="shared" si="433"/>
        <v>6504.082169248888</v>
      </c>
      <c r="AR596" s="1">
        <f t="shared" si="434"/>
        <v>3242.8157468557652</v>
      </c>
      <c r="AS596" s="2">
        <f t="shared" si="435"/>
        <v>6509.3556609510888</v>
      </c>
      <c r="AT596" s="2">
        <f t="shared" si="436"/>
        <v>2777.7442439567926</v>
      </c>
      <c r="AU596" s="2">
        <f t="shared" si="437"/>
        <v>7077.257534214159</v>
      </c>
    </row>
    <row r="597" spans="4:47" x14ac:dyDescent="0.2">
      <c r="D597" s="11">
        <f t="shared" si="421"/>
        <v>297</v>
      </c>
      <c r="E597" s="12">
        <f t="shared" si="422"/>
        <v>5.1836278784231586</v>
      </c>
      <c r="F597" s="13">
        <f t="shared" si="399"/>
        <v>4716280.3065442806</v>
      </c>
      <c r="G597" s="13">
        <f t="shared" si="400"/>
        <v>1005920.3065442806</v>
      </c>
      <c r="H597" s="13">
        <f t="shared" si="401"/>
        <v>1005.9203065442806</v>
      </c>
      <c r="I597" s="13">
        <f t="shared" si="402"/>
        <v>-8654800.7827689555</v>
      </c>
      <c r="J597" s="12">
        <f t="shared" si="423"/>
        <v>-8654.8007827689562</v>
      </c>
      <c r="K597" s="13">
        <f t="shared" si="403"/>
        <v>8713062.1627838891</v>
      </c>
      <c r="L597" s="13">
        <f t="shared" si="404"/>
        <v>7288.4876180864931</v>
      </c>
      <c r="M597" s="12">
        <f t="shared" si="405"/>
        <v>6494.0900191812025</v>
      </c>
      <c r="N597" s="13">
        <f t="shared" si="406"/>
        <v>3308.9041360805854</v>
      </c>
      <c r="O597" s="12">
        <f t="shared" si="407"/>
        <v>172.54077364445624</v>
      </c>
      <c r="P597" s="13">
        <f t="shared" si="408"/>
        <v>6494090.0191812022</v>
      </c>
      <c r="Q597" s="13">
        <f t="shared" si="409"/>
        <v>3308904.1360805854</v>
      </c>
      <c r="R597" s="13">
        <f t="shared" si="424"/>
        <v>7288487.6180864926</v>
      </c>
      <c r="S597" s="1">
        <f t="shared" si="410"/>
        <v>3542687.6944841435</v>
      </c>
      <c r="T597" s="1">
        <f t="shared" si="438"/>
        <v>-7478560.5105906716</v>
      </c>
      <c r="U597" s="3">
        <f t="shared" si="411"/>
        <v>8275234.341770363</v>
      </c>
      <c r="V597" s="14">
        <f t="shared" si="398"/>
        <v>59533549244273.352</v>
      </c>
      <c r="W597" s="14">
        <f t="shared" si="412"/>
        <v>26561025879.500061</v>
      </c>
      <c r="X597" s="14">
        <f t="shared" si="413"/>
        <v>-45744469355</v>
      </c>
      <c r="Y597" s="14">
        <f t="shared" si="425"/>
        <v>-19183443475.499939</v>
      </c>
      <c r="Z597" s="12">
        <f t="shared" si="414"/>
        <v>89.453707680019988</v>
      </c>
      <c r="AA597" s="13">
        <f t="shared" si="426"/>
        <v>369511260.90498114</v>
      </c>
      <c r="AB597" s="12">
        <f t="shared" si="415"/>
        <v>12</v>
      </c>
      <c r="AC597" s="14">
        <f t="shared" si="416"/>
        <v>30792605</v>
      </c>
      <c r="AD597" s="2">
        <f t="shared" si="427"/>
        <v>0.65052971426087758</v>
      </c>
      <c r="AE597" s="3">
        <f t="shared" si="428"/>
        <v>1.1353885395910224E-2</v>
      </c>
      <c r="AF597" s="3">
        <f t="shared" si="429"/>
        <v>6377728.8991269367</v>
      </c>
      <c r="AG597" s="2">
        <f t="shared" si="430"/>
        <v>72415.114728318906</v>
      </c>
      <c r="AH597" s="2">
        <f t="shared" si="417"/>
        <v>-5.2805945401169136</v>
      </c>
      <c r="AI597" s="2">
        <f t="shared" si="418"/>
        <v>465.07142230494583</v>
      </c>
      <c r="AJ597" s="1">
        <f t="shared" si="419"/>
        <v>-5371808.5925826561</v>
      </c>
      <c r="AK597" s="1">
        <f t="shared" si="420"/>
        <v>-8727215.897497274</v>
      </c>
      <c r="AL597" s="1">
        <f t="shared" si="439"/>
        <v>10247957.107486058</v>
      </c>
      <c r="AM597" s="1">
        <f t="shared" si="440"/>
        <v>-5672219.6934557194</v>
      </c>
      <c r="AN597" s="1">
        <f t="shared" si="441"/>
        <v>-8654800.7827689555</v>
      </c>
      <c r="AO597" s="2">
        <f t="shared" si="431"/>
        <v>5.2805945401169136</v>
      </c>
      <c r="AP597" s="2">
        <f t="shared" si="432"/>
        <v>-465.07142230494583</v>
      </c>
      <c r="AQ597" s="2">
        <f t="shared" si="433"/>
        <v>6494.0900191812025</v>
      </c>
      <c r="AR597" s="1">
        <f t="shared" si="434"/>
        <v>3308.9041360805854</v>
      </c>
      <c r="AS597" s="2">
        <f t="shared" si="435"/>
        <v>6499.3706137213194</v>
      </c>
      <c r="AT597" s="2">
        <f t="shared" si="436"/>
        <v>2843.8327137756396</v>
      </c>
      <c r="AU597" s="2">
        <f t="shared" si="437"/>
        <v>7094.307780075852</v>
      </c>
    </row>
    <row r="598" spans="4:47" x14ac:dyDescent="0.2">
      <c r="D598" s="11">
        <f t="shared" si="421"/>
        <v>297.5</v>
      </c>
      <c r="E598" s="12">
        <f t="shared" si="422"/>
        <v>5.1923545246831306</v>
      </c>
      <c r="F598" s="13">
        <f t="shared" si="399"/>
        <v>4796875.4685921511</v>
      </c>
      <c r="G598" s="13">
        <f t="shared" si="400"/>
        <v>1086515.4685921511</v>
      </c>
      <c r="H598" s="13">
        <f t="shared" si="401"/>
        <v>1086.5154685921511</v>
      </c>
      <c r="I598" s="13">
        <f t="shared" si="402"/>
        <v>-8615988.5981849879</v>
      </c>
      <c r="J598" s="12">
        <f t="shared" si="423"/>
        <v>-8615.9885981849875</v>
      </c>
      <c r="K598" s="13">
        <f t="shared" si="403"/>
        <v>8684225.6642457042</v>
      </c>
      <c r="L598" s="13">
        <f t="shared" si="404"/>
        <v>7309.2986212282694</v>
      </c>
      <c r="M598" s="12">
        <f t="shared" si="405"/>
        <v>6483.4270599641141</v>
      </c>
      <c r="N598" s="13">
        <f t="shared" si="406"/>
        <v>3375.0585020729004</v>
      </c>
      <c r="O598" s="12">
        <f t="shared" si="407"/>
        <v>173.60800170325484</v>
      </c>
      <c r="P598" s="13">
        <f t="shared" si="408"/>
        <v>6483427.0599641139</v>
      </c>
      <c r="Q598" s="13">
        <f t="shared" si="409"/>
        <v>3375058.5020729005</v>
      </c>
      <c r="R598" s="13">
        <f t="shared" si="424"/>
        <v>7309298.6212282693</v>
      </c>
      <c r="S598" s="1">
        <f t="shared" si="410"/>
        <v>3595204.5922370134</v>
      </c>
      <c r="T598" s="1">
        <f t="shared" si="438"/>
        <v>-7427732.7235126272</v>
      </c>
      <c r="U598" s="3">
        <f t="shared" si="411"/>
        <v>8252073.0408778144</v>
      </c>
      <c r="V598" s="14">
        <f t="shared" si="398"/>
        <v>59528186895720.484</v>
      </c>
      <c r="W598" s="14">
        <f t="shared" si="412"/>
        <v>26712923167.144741</v>
      </c>
      <c r="X598" s="14">
        <f t="shared" si="413"/>
        <v>-45896366642</v>
      </c>
      <c r="Y598" s="14">
        <f t="shared" si="425"/>
        <v>-19183443474.855259</v>
      </c>
      <c r="Z598" s="12">
        <f t="shared" si="414"/>
        <v>89.412411763860561</v>
      </c>
      <c r="AA598" s="13">
        <f t="shared" si="426"/>
        <v>368288518.096829</v>
      </c>
      <c r="AB598" s="12">
        <f t="shared" si="415"/>
        <v>12</v>
      </c>
      <c r="AC598" s="14">
        <f t="shared" si="416"/>
        <v>30690709</v>
      </c>
      <c r="AD598" s="2">
        <f t="shared" si="427"/>
        <v>0.65140476824262072</v>
      </c>
      <c r="AE598" s="3">
        <f t="shared" si="428"/>
        <v>1.1369157969024329E-2</v>
      </c>
      <c r="AF598" s="3">
        <f t="shared" si="429"/>
        <v>6377727.7924179947</v>
      </c>
      <c r="AG598" s="2">
        <f t="shared" si="430"/>
        <v>72512.519050783521</v>
      </c>
      <c r="AH598" s="2">
        <f t="shared" si="417"/>
        <v>-5.2876973768011473</v>
      </c>
      <c r="AI598" s="2">
        <f t="shared" si="418"/>
        <v>465.07134160244033</v>
      </c>
      <c r="AJ598" s="1">
        <f t="shared" si="419"/>
        <v>-5291212.3238258436</v>
      </c>
      <c r="AK598" s="1">
        <f t="shared" si="420"/>
        <v>-8688501.1172357723</v>
      </c>
      <c r="AL598" s="1">
        <f t="shared" si="439"/>
        <v>10172855.032881072</v>
      </c>
      <c r="AM598" s="1">
        <f t="shared" si="440"/>
        <v>-5591624.5314078489</v>
      </c>
      <c r="AN598" s="1">
        <f t="shared" si="441"/>
        <v>-8615988.5981849879</v>
      </c>
      <c r="AO598" s="2">
        <f t="shared" si="431"/>
        <v>5.2876973768011473</v>
      </c>
      <c r="AP598" s="2">
        <f t="shared" si="432"/>
        <v>-465.07134160244033</v>
      </c>
      <c r="AQ598" s="2">
        <f t="shared" si="433"/>
        <v>6483.4270599641141</v>
      </c>
      <c r="AR598" s="1">
        <f t="shared" si="434"/>
        <v>3375.0585020729004</v>
      </c>
      <c r="AS598" s="2">
        <f t="shared" si="435"/>
        <v>6488.7147573409156</v>
      </c>
      <c r="AT598" s="2">
        <f t="shared" si="436"/>
        <v>2909.9871604704599</v>
      </c>
      <c r="AU598" s="2">
        <f t="shared" si="437"/>
        <v>7111.3602409269561</v>
      </c>
    </row>
    <row r="599" spans="4:47" x14ac:dyDescent="0.2">
      <c r="D599" s="11">
        <f t="shared" si="421"/>
        <v>298</v>
      </c>
      <c r="E599" s="12">
        <f t="shared" si="422"/>
        <v>5.2010811709431017</v>
      </c>
      <c r="F599" s="13">
        <f t="shared" si="399"/>
        <v>4877105.3300012229</v>
      </c>
      <c r="G599" s="13">
        <f t="shared" si="400"/>
        <v>1166745.3300012229</v>
      </c>
      <c r="H599" s="13">
        <f t="shared" si="401"/>
        <v>1166.745330001223</v>
      </c>
      <c r="I599" s="13">
        <f t="shared" si="402"/>
        <v>-8576520.2727111187</v>
      </c>
      <c r="J599" s="12">
        <f t="shared" si="423"/>
        <v>-8576.5202727111191</v>
      </c>
      <c r="K599" s="13">
        <f t="shared" si="403"/>
        <v>8655518.1620342322</v>
      </c>
      <c r="L599" s="13">
        <f t="shared" si="404"/>
        <v>7330.0949918663691</v>
      </c>
      <c r="M599" s="12">
        <f t="shared" si="405"/>
        <v>6472.0897284956873</v>
      </c>
      <c r="N599" s="13">
        <f t="shared" si="406"/>
        <v>3441.2711512005335</v>
      </c>
      <c r="O599" s="12">
        <f t="shared" si="407"/>
        <v>174.67938891307111</v>
      </c>
      <c r="P599" s="13">
        <f t="shared" si="408"/>
        <v>6472089.7284956872</v>
      </c>
      <c r="Q599" s="13">
        <f t="shared" si="409"/>
        <v>3441271.1512005334</v>
      </c>
      <c r="R599" s="13">
        <f t="shared" si="424"/>
        <v>7330094.9918663688</v>
      </c>
      <c r="S599" s="1">
        <f t="shared" si="410"/>
        <v>3647242.9077737788</v>
      </c>
      <c r="T599" s="1">
        <f t="shared" si="438"/>
        <v>-7376655.9711727574</v>
      </c>
      <c r="U599" s="3">
        <f t="shared" si="411"/>
        <v>8229060.344009201</v>
      </c>
      <c r="V599" s="14">
        <f t="shared" si="398"/>
        <v>59523095808179.82</v>
      </c>
      <c r="W599" s="14">
        <f t="shared" si="412"/>
        <v>26865146294.892216</v>
      </c>
      <c r="X599" s="14">
        <f t="shared" si="413"/>
        <v>-46048589770</v>
      </c>
      <c r="Y599" s="14">
        <f t="shared" si="425"/>
        <v>-19183443475.107784</v>
      </c>
      <c r="Z599" s="12">
        <f t="shared" si="414"/>
        <v>89.370598059918109</v>
      </c>
      <c r="AA599" s="13">
        <f t="shared" si="426"/>
        <v>367071258.64065665</v>
      </c>
      <c r="AB599" s="12">
        <f t="shared" si="415"/>
        <v>12</v>
      </c>
      <c r="AC599" s="14">
        <f t="shared" si="416"/>
        <v>30589271</v>
      </c>
      <c r="AD599" s="2">
        <f t="shared" si="427"/>
        <v>0.65227982222436387</v>
      </c>
      <c r="AE599" s="3">
        <f t="shared" si="428"/>
        <v>1.1384430542138432E-2</v>
      </c>
      <c r="AF599" s="3">
        <f t="shared" si="429"/>
        <v>6377726.6842214381</v>
      </c>
      <c r="AG599" s="2">
        <f t="shared" si="430"/>
        <v>72609.923356334461</v>
      </c>
      <c r="AH599" s="2">
        <f t="shared" si="417"/>
        <v>-5.2948002122521221</v>
      </c>
      <c r="AI599" s="2">
        <f t="shared" si="418"/>
        <v>465.07126079145621</v>
      </c>
      <c r="AJ599" s="1">
        <f t="shared" si="419"/>
        <v>-5210981.3542202152</v>
      </c>
      <c r="AK599" s="1">
        <f t="shared" si="420"/>
        <v>-8649130.1960674524</v>
      </c>
      <c r="AL599" s="1">
        <f t="shared" si="439"/>
        <v>10097612.580335837</v>
      </c>
      <c r="AM599" s="1">
        <f t="shared" si="440"/>
        <v>-5511394.6699987771</v>
      </c>
      <c r="AN599" s="1">
        <f t="shared" si="441"/>
        <v>-8576520.2727111187</v>
      </c>
      <c r="AO599" s="2">
        <f t="shared" si="431"/>
        <v>5.2948002122521221</v>
      </c>
      <c r="AP599" s="2">
        <f t="shared" si="432"/>
        <v>-465.07126079145621</v>
      </c>
      <c r="AQ599" s="2">
        <f t="shared" si="433"/>
        <v>6472.0897284956873</v>
      </c>
      <c r="AR599" s="1">
        <f t="shared" si="434"/>
        <v>3441.2711512005335</v>
      </c>
      <c r="AS599" s="2">
        <f t="shared" si="435"/>
        <v>6477.3845287079394</v>
      </c>
      <c r="AT599" s="2">
        <f t="shared" si="436"/>
        <v>2976.1998904090774</v>
      </c>
      <c r="AU599" s="2">
        <f t="shared" si="437"/>
        <v>7128.4132961281066</v>
      </c>
    </row>
    <row r="600" spans="4:47" x14ac:dyDescent="0.2">
      <c r="D600" s="11">
        <f t="shared" si="421"/>
        <v>298.5</v>
      </c>
      <c r="E600" s="12">
        <f t="shared" si="422"/>
        <v>5.2098078172030737</v>
      </c>
      <c r="F600" s="13">
        <f t="shared" si="399"/>
        <v>4956963.7809569417</v>
      </c>
      <c r="G600" s="13">
        <f t="shared" si="400"/>
        <v>1246603.7809569417</v>
      </c>
      <c r="H600" s="13">
        <f t="shared" si="401"/>
        <v>1246.6037809569416</v>
      </c>
      <c r="I600" s="13">
        <f t="shared" si="402"/>
        <v>-8536398.8120131269</v>
      </c>
      <c r="J600" s="12">
        <f t="shared" si="423"/>
        <v>-8536.3988120131271</v>
      </c>
      <c r="K600" s="13">
        <f t="shared" si="403"/>
        <v>8626941.8489077147</v>
      </c>
      <c r="L600" s="13">
        <f t="shared" si="404"/>
        <v>7350.8747702485234</v>
      </c>
      <c r="M600" s="12">
        <f t="shared" si="405"/>
        <v>6460.0745411294956</v>
      </c>
      <c r="N600" s="13">
        <f t="shared" si="406"/>
        <v>3507.5342921954193</v>
      </c>
      <c r="O600" s="12">
        <f t="shared" si="407"/>
        <v>175.75483720502359</v>
      </c>
      <c r="P600" s="13">
        <f t="shared" si="408"/>
        <v>6460074.5411294959</v>
      </c>
      <c r="Q600" s="13">
        <f t="shared" si="409"/>
        <v>3507534.2921954193</v>
      </c>
      <c r="R600" s="13">
        <f t="shared" si="424"/>
        <v>7350874.7702485239</v>
      </c>
      <c r="S600" s="1">
        <f t="shared" si="410"/>
        <v>3698803.6900454448</v>
      </c>
      <c r="T600" s="1">
        <f t="shared" si="438"/>
        <v>-7325334.1711227503</v>
      </c>
      <c r="U600" s="3">
        <f t="shared" si="411"/>
        <v>8206197.0154336672</v>
      </c>
      <c r="V600" s="14">
        <f t="shared" si="398"/>
        <v>59518278148901.016</v>
      </c>
      <c r="W600" s="14">
        <f t="shared" si="412"/>
        <v>27017679943.938141</v>
      </c>
      <c r="X600" s="14">
        <f t="shared" si="413"/>
        <v>-46201123419</v>
      </c>
      <c r="Y600" s="14">
        <f t="shared" si="425"/>
        <v>-19183443475.061859</v>
      </c>
      <c r="Z600" s="12">
        <f t="shared" si="414"/>
        <v>89.328278586923446</v>
      </c>
      <c r="AA600" s="13">
        <f t="shared" si="426"/>
        <v>365859575.23561901</v>
      </c>
      <c r="AB600" s="12">
        <f t="shared" si="415"/>
        <v>12</v>
      </c>
      <c r="AC600" s="14">
        <f t="shared" si="416"/>
        <v>30488297</v>
      </c>
      <c r="AD600" s="2">
        <f t="shared" si="427"/>
        <v>0.65315487620610702</v>
      </c>
      <c r="AE600" s="3">
        <f t="shared" si="428"/>
        <v>1.1399703115252537E-2</v>
      </c>
      <c r="AF600" s="3">
        <f t="shared" si="429"/>
        <v>6377725.5745372679</v>
      </c>
      <c r="AG600" s="2">
        <f t="shared" si="430"/>
        <v>72707.327644949037</v>
      </c>
      <c r="AH600" s="2">
        <f t="shared" si="417"/>
        <v>-5.3019030464680759</v>
      </c>
      <c r="AI600" s="2">
        <f t="shared" si="418"/>
        <v>465.07117987199359</v>
      </c>
      <c r="AJ600" s="1">
        <f t="shared" si="419"/>
        <v>-5131121.7935803263</v>
      </c>
      <c r="AK600" s="1">
        <f t="shared" si="420"/>
        <v>-8609106.1396580767</v>
      </c>
      <c r="AL600" s="1">
        <f t="shared" si="439"/>
        <v>10022231.257781541</v>
      </c>
      <c r="AM600" s="1">
        <f t="shared" si="440"/>
        <v>-5431536.2190430583</v>
      </c>
      <c r="AN600" s="1">
        <f t="shared" si="441"/>
        <v>-8536398.8120131269</v>
      </c>
      <c r="AO600" s="2">
        <f t="shared" si="431"/>
        <v>5.3019030464680759</v>
      </c>
      <c r="AP600" s="2">
        <f t="shared" si="432"/>
        <v>-465.07117987199359</v>
      </c>
      <c r="AQ600" s="2">
        <f t="shared" si="433"/>
        <v>6460.0745411294956</v>
      </c>
      <c r="AR600" s="1">
        <f t="shared" si="434"/>
        <v>3507.5342921954193</v>
      </c>
      <c r="AS600" s="2">
        <f t="shared" si="435"/>
        <v>6465.376444175964</v>
      </c>
      <c r="AT600" s="2">
        <f t="shared" si="436"/>
        <v>3042.4631123234258</v>
      </c>
      <c r="AU600" s="2">
        <f t="shared" si="437"/>
        <v>7145.4653000874741</v>
      </c>
    </row>
    <row r="601" spans="4:47" x14ac:dyDescent="0.2">
      <c r="D601" s="11">
        <f t="shared" si="421"/>
        <v>299</v>
      </c>
      <c r="E601" s="12">
        <f t="shared" si="422"/>
        <v>5.2185344634630457</v>
      </c>
      <c r="F601" s="13">
        <f t="shared" si="399"/>
        <v>5036444.7399290744</v>
      </c>
      <c r="G601" s="13">
        <f t="shared" si="400"/>
        <v>1326084.7399290744</v>
      </c>
      <c r="H601" s="13">
        <f t="shared" si="401"/>
        <v>1326.0847399290744</v>
      </c>
      <c r="I601" s="13">
        <f t="shared" si="402"/>
        <v>-8495627.27149559</v>
      </c>
      <c r="J601" s="12">
        <f t="shared" si="423"/>
        <v>-8495.6272714955903</v>
      </c>
      <c r="K601" s="13">
        <f t="shared" si="403"/>
        <v>8598498.9081613757</v>
      </c>
      <c r="L601" s="13">
        <f t="shared" si="404"/>
        <v>7371.6359729070273</v>
      </c>
      <c r="M601" s="12">
        <f t="shared" si="405"/>
        <v>6447.3780957621784</v>
      </c>
      <c r="N601" s="13">
        <f t="shared" si="406"/>
        <v>3573.8400366192955</v>
      </c>
      <c r="O601" s="12">
        <f t="shared" si="407"/>
        <v>176.83424536259264</v>
      </c>
      <c r="P601" s="13">
        <f t="shared" si="408"/>
        <v>6447378.0957621783</v>
      </c>
      <c r="Q601" s="13">
        <f t="shared" si="409"/>
        <v>3573840.0366192954</v>
      </c>
      <c r="R601" s="13">
        <f t="shared" si="424"/>
        <v>7371635.9729070272</v>
      </c>
      <c r="S601" s="1">
        <f t="shared" si="410"/>
        <v>3749888.0006657839</v>
      </c>
      <c r="T601" s="1">
        <f t="shared" si="438"/>
        <v>-7273771.1891885437</v>
      </c>
      <c r="U601" s="3">
        <f t="shared" si="411"/>
        <v>8183483.8137682257</v>
      </c>
      <c r="V601" s="14">
        <f t="shared" si="398"/>
        <v>59513735915508.883</v>
      </c>
      <c r="W601" s="14">
        <f t="shared" si="412"/>
        <v>27170508458.528465</v>
      </c>
      <c r="X601" s="14">
        <f t="shared" si="413"/>
        <v>-46353951934</v>
      </c>
      <c r="Y601" s="14">
        <f t="shared" si="425"/>
        <v>-19183443475.471535</v>
      </c>
      <c r="Z601" s="12">
        <f t="shared" si="414"/>
        <v>89.285465525867039</v>
      </c>
      <c r="AA601" s="13">
        <f t="shared" si="426"/>
        <v>364653560.15598947</v>
      </c>
      <c r="AB601" s="12">
        <f t="shared" si="415"/>
        <v>12</v>
      </c>
      <c r="AC601" s="14">
        <f t="shared" si="416"/>
        <v>30387796</v>
      </c>
      <c r="AD601" s="2">
        <f t="shared" si="427"/>
        <v>0.65402993018785016</v>
      </c>
      <c r="AE601" s="3">
        <f t="shared" si="428"/>
        <v>1.1414975688366641E-2</v>
      </c>
      <c r="AF601" s="3">
        <f t="shared" si="429"/>
        <v>6377724.463365484</v>
      </c>
      <c r="AG601" s="2">
        <f t="shared" si="430"/>
        <v>72804.731916604505</v>
      </c>
      <c r="AH601" s="2">
        <f t="shared" si="417"/>
        <v>-5.3090058794472501</v>
      </c>
      <c r="AI601" s="2">
        <f t="shared" si="418"/>
        <v>465.07109884405241</v>
      </c>
      <c r="AJ601" s="1">
        <f t="shared" si="419"/>
        <v>-5051639.7234364096</v>
      </c>
      <c r="AK601" s="1">
        <f t="shared" si="420"/>
        <v>-8568432.0034121946</v>
      </c>
      <c r="AL601" s="1">
        <f t="shared" si="439"/>
        <v>9946712.5670996942</v>
      </c>
      <c r="AM601" s="1">
        <f t="shared" si="440"/>
        <v>-5352055.2600709256</v>
      </c>
      <c r="AN601" s="1">
        <f t="shared" si="441"/>
        <v>-8495627.27149559</v>
      </c>
      <c r="AO601" s="2">
        <f t="shared" si="431"/>
        <v>5.3090058794472501</v>
      </c>
      <c r="AP601" s="2">
        <f t="shared" si="432"/>
        <v>-465.07109884405241</v>
      </c>
      <c r="AQ601" s="2">
        <f t="shared" si="433"/>
        <v>6447.3780957621784</v>
      </c>
      <c r="AR601" s="1">
        <f t="shared" si="434"/>
        <v>3573.8400366192955</v>
      </c>
      <c r="AS601" s="2">
        <f t="shared" si="435"/>
        <v>6452.6871016416253</v>
      </c>
      <c r="AT601" s="2">
        <f t="shared" si="436"/>
        <v>3108.7689377752431</v>
      </c>
      <c r="AU601" s="2">
        <f t="shared" si="437"/>
        <v>7162.5145821958658</v>
      </c>
    </row>
    <row r="602" spans="4:47" x14ac:dyDescent="0.2">
      <c r="D602" s="11">
        <f t="shared" si="421"/>
        <v>299.5</v>
      </c>
      <c r="E602" s="12">
        <f t="shared" si="422"/>
        <v>5.2272611097230168</v>
      </c>
      <c r="F602" s="13">
        <f t="shared" si="399"/>
        <v>5115542.1541348659</v>
      </c>
      <c r="G602" s="13">
        <f t="shared" si="400"/>
        <v>1405182.1541348659</v>
      </c>
      <c r="H602" s="13">
        <f t="shared" si="401"/>
        <v>1405.1821541348659</v>
      </c>
      <c r="I602" s="13">
        <f t="shared" si="402"/>
        <v>-8454208.756069174</v>
      </c>
      <c r="J602" s="12">
        <f t="shared" si="423"/>
        <v>-8454.2087560691743</v>
      </c>
      <c r="K602" s="13">
        <f t="shared" si="403"/>
        <v>8570191.5134666506</v>
      </c>
      <c r="L602" s="13">
        <f t="shared" si="404"/>
        <v>7392.3765926394926</v>
      </c>
      <c r="M602" s="12">
        <f t="shared" si="405"/>
        <v>6433.9970739365708</v>
      </c>
      <c r="N602" s="13">
        <f t="shared" si="406"/>
        <v>3640.1803993730755</v>
      </c>
      <c r="O602" s="12">
        <f t="shared" si="407"/>
        <v>177.91750898336431</v>
      </c>
      <c r="P602" s="13">
        <f t="shared" si="408"/>
        <v>6433997.0739365704</v>
      </c>
      <c r="Q602" s="13">
        <f t="shared" si="409"/>
        <v>3640180.3993730755</v>
      </c>
      <c r="R602" s="13">
        <f t="shared" si="424"/>
        <v>7392376.5926394928</v>
      </c>
      <c r="S602" s="1">
        <f t="shared" si="410"/>
        <v>3800496.9131146963</v>
      </c>
      <c r="T602" s="1">
        <f t="shared" si="438"/>
        <v>-7221970.8400046928</v>
      </c>
      <c r="U602" s="3">
        <f t="shared" si="411"/>
        <v>8160921.4921154846</v>
      </c>
      <c r="V602" s="14">
        <f t="shared" si="398"/>
        <v>59509470934028.578</v>
      </c>
      <c r="W602" s="14">
        <f t="shared" si="412"/>
        <v>27323615843.702137</v>
      </c>
      <c r="X602" s="14">
        <f t="shared" si="413"/>
        <v>-46507059319</v>
      </c>
      <c r="Y602" s="14">
        <f t="shared" si="425"/>
        <v>-19183443475.297863</v>
      </c>
      <c r="Z602" s="12">
        <f t="shared" si="414"/>
        <v>89.242171217117033</v>
      </c>
      <c r="AA602" s="13">
        <f t="shared" si="426"/>
        <v>363453305.24449581</v>
      </c>
      <c r="AB602" s="12">
        <f t="shared" si="415"/>
        <v>12</v>
      </c>
      <c r="AC602" s="14">
        <f t="shared" si="416"/>
        <v>30287775</v>
      </c>
      <c r="AD602" s="2">
        <f t="shared" si="427"/>
        <v>0.65490498416959331</v>
      </c>
      <c r="AE602" s="3">
        <f t="shared" si="428"/>
        <v>1.1430248261480746E-2</v>
      </c>
      <c r="AF602" s="3">
        <f t="shared" si="429"/>
        <v>6377723.3507060856</v>
      </c>
      <c r="AG602" s="2">
        <f t="shared" si="430"/>
        <v>72902.13617127818</v>
      </c>
      <c r="AH602" s="2">
        <f t="shared" si="417"/>
        <v>-5.3161087111881944</v>
      </c>
      <c r="AI602" s="2">
        <f t="shared" si="418"/>
        <v>465.07101770763268</v>
      </c>
      <c r="AJ602" s="1">
        <f t="shared" si="419"/>
        <v>-4972541.1965712197</v>
      </c>
      <c r="AK602" s="1">
        <f t="shared" si="420"/>
        <v>-8527110.8922404516</v>
      </c>
      <c r="AL602" s="1">
        <f t="shared" si="439"/>
        <v>9871058.0040927567</v>
      </c>
      <c r="AM602" s="1">
        <f t="shared" si="440"/>
        <v>-5272957.8458651341</v>
      </c>
      <c r="AN602" s="1">
        <f t="shared" si="441"/>
        <v>-8454208.756069174</v>
      </c>
      <c r="AO602" s="2">
        <f t="shared" si="431"/>
        <v>5.3161087111881944</v>
      </c>
      <c r="AP602" s="2">
        <f t="shared" si="432"/>
        <v>-465.07101770763268</v>
      </c>
      <c r="AQ602" s="2">
        <f t="shared" si="433"/>
        <v>6433.9970739365708</v>
      </c>
      <c r="AR602" s="1">
        <f t="shared" si="434"/>
        <v>3640.1803993730755</v>
      </c>
      <c r="AS602" s="2">
        <f t="shared" si="435"/>
        <v>6439.3131826477593</v>
      </c>
      <c r="AT602" s="2">
        <f t="shared" si="436"/>
        <v>3175.1093816654429</v>
      </c>
      <c r="AU602" s="2">
        <f t="shared" si="437"/>
        <v>7179.5594467739547</v>
      </c>
    </row>
    <row r="603" spans="4:47" x14ac:dyDescent="0.2">
      <c r="D603" s="11">
        <f t="shared" si="421"/>
        <v>300</v>
      </c>
      <c r="E603" s="12">
        <f t="shared" si="422"/>
        <v>5.2359877559829888</v>
      </c>
      <c r="F603" s="13">
        <f t="shared" si="399"/>
        <v>5194250.0000000009</v>
      </c>
      <c r="G603" s="13">
        <f t="shared" si="400"/>
        <v>1483890.0000000009</v>
      </c>
      <c r="H603" s="13">
        <f t="shared" si="401"/>
        <v>1483.890000000001</v>
      </c>
      <c r="I603" s="13">
        <f t="shared" si="402"/>
        <v>-8412146.4199141841</v>
      </c>
      <c r="J603" s="12">
        <f t="shared" si="423"/>
        <v>-8412.1464199141847</v>
      </c>
      <c r="K603" s="13">
        <f t="shared" si="403"/>
        <v>8542021.82871099</v>
      </c>
      <c r="L603" s="13">
        <f t="shared" si="404"/>
        <v>7413.0945985017179</v>
      </c>
      <c r="M603" s="12">
        <f t="shared" si="405"/>
        <v>6419.9282429596906</v>
      </c>
      <c r="N603" s="13">
        <f t="shared" si="406"/>
        <v>3706.5472992508599</v>
      </c>
      <c r="O603" s="12">
        <f t="shared" si="407"/>
        <v>179.00452044174793</v>
      </c>
      <c r="P603" s="13">
        <f t="shared" si="408"/>
        <v>6419928.2429596903</v>
      </c>
      <c r="Q603" s="13">
        <f t="shared" si="409"/>
        <v>3706547.2992508598</v>
      </c>
      <c r="R603" s="13">
        <f t="shared" si="424"/>
        <v>7413094.5985017177</v>
      </c>
      <c r="S603" s="1">
        <f t="shared" si="410"/>
        <v>3850631.5119591737</v>
      </c>
      <c r="T603" s="1">
        <f t="shared" si="438"/>
        <v>-7169936.8875514101</v>
      </c>
      <c r="U603" s="3">
        <f t="shared" si="411"/>
        <v>8138510.7981966445</v>
      </c>
      <c r="V603" s="14">
        <f t="shared" si="398"/>
        <v>59505484857004.68</v>
      </c>
      <c r="W603" s="14">
        <f t="shared" si="412"/>
        <v>27476985763.167671</v>
      </c>
      <c r="X603" s="14">
        <f t="shared" si="413"/>
        <v>-46660429238</v>
      </c>
      <c r="Y603" s="14">
        <f t="shared" si="425"/>
        <v>-19183443474.832329</v>
      </c>
      <c r="Z603" s="12">
        <f t="shared" si="414"/>
        <v>89.198408157432624</v>
      </c>
      <c r="AA603" s="13">
        <f t="shared" si="426"/>
        <v>362258901.90529072</v>
      </c>
      <c r="AB603" s="12">
        <f t="shared" si="415"/>
        <v>12</v>
      </c>
      <c r="AC603" s="14">
        <f t="shared" si="416"/>
        <v>30188241</v>
      </c>
      <c r="AD603" s="2">
        <f t="shared" si="427"/>
        <v>0.65578003815133645</v>
      </c>
      <c r="AE603" s="3">
        <f t="shared" si="428"/>
        <v>1.1445520834594849E-2</v>
      </c>
      <c r="AF603" s="3">
        <f t="shared" si="429"/>
        <v>6377722.2365590744</v>
      </c>
      <c r="AG603" s="2">
        <f t="shared" si="430"/>
        <v>72999.540408947301</v>
      </c>
      <c r="AH603" s="2">
        <f t="shared" si="417"/>
        <v>-5.3232115416891475</v>
      </c>
      <c r="AI603" s="2">
        <f t="shared" si="418"/>
        <v>465.07093646273449</v>
      </c>
      <c r="AJ603" s="1">
        <f t="shared" si="419"/>
        <v>-4893832.2365590734</v>
      </c>
      <c r="AK603" s="1">
        <f t="shared" si="420"/>
        <v>-8485145.9603231307</v>
      </c>
      <c r="AL603" s="1">
        <f t="shared" si="439"/>
        <v>9795269.0584573895</v>
      </c>
      <c r="AM603" s="1">
        <f t="shared" si="440"/>
        <v>-5194249.9999999991</v>
      </c>
      <c r="AN603" s="1">
        <f t="shared" si="441"/>
        <v>-8412146.4199141841</v>
      </c>
      <c r="AO603" s="2">
        <f t="shared" si="431"/>
        <v>5.3232115416891475</v>
      </c>
      <c r="AP603" s="2">
        <f t="shared" si="432"/>
        <v>-465.07093646273449</v>
      </c>
      <c r="AQ603" s="2">
        <f t="shared" si="433"/>
        <v>6419.9282429596906</v>
      </c>
      <c r="AR603" s="1">
        <f t="shared" si="434"/>
        <v>3706.5472992508599</v>
      </c>
      <c r="AS603" s="2">
        <f t="shared" si="435"/>
        <v>6425.2514545013801</v>
      </c>
      <c r="AT603" s="2">
        <f t="shared" si="436"/>
        <v>3241.4763627881252</v>
      </c>
      <c r="AU603" s="2">
        <f t="shared" si="437"/>
        <v>7196.5981730319108</v>
      </c>
    </row>
    <row r="604" spans="4:47" x14ac:dyDescent="0.2">
      <c r="D604" s="11">
        <f t="shared" si="421"/>
        <v>300.5</v>
      </c>
      <c r="E604" s="12">
        <f t="shared" si="422"/>
        <v>5.2447144022429599</v>
      </c>
      <c r="F604" s="13">
        <f t="shared" si="399"/>
        <v>5272562.2836172711</v>
      </c>
      <c r="G604" s="13">
        <f t="shared" si="400"/>
        <v>1562202.2836172711</v>
      </c>
      <c r="H604" s="13">
        <f t="shared" si="401"/>
        <v>1562.2022836172712</v>
      </c>
      <c r="I604" s="13">
        <f t="shared" si="402"/>
        <v>-8369443.4662403669</v>
      </c>
      <c r="J604" s="12">
        <f t="shared" si="423"/>
        <v>-8369.4434662403673</v>
      </c>
      <c r="K604" s="13">
        <f t="shared" si="403"/>
        <v>8513992.0078381915</v>
      </c>
      <c r="L604" s="13">
        <f t="shared" si="404"/>
        <v>7433.787935813144</v>
      </c>
      <c r="M604" s="12">
        <f t="shared" si="405"/>
        <v>6405.1684580350229</v>
      </c>
      <c r="N604" s="13">
        <f t="shared" si="406"/>
        <v>3772.9325595396331</v>
      </c>
      <c r="O604" s="12">
        <f t="shared" si="407"/>
        <v>180.09516885274033</v>
      </c>
      <c r="P604" s="13">
        <f t="shared" si="408"/>
        <v>6405168.458035023</v>
      </c>
      <c r="Q604" s="13">
        <f t="shared" si="409"/>
        <v>3772932.5595396329</v>
      </c>
      <c r="R604" s="13">
        <f t="shared" si="424"/>
        <v>7433787.9358131429</v>
      </c>
      <c r="S604" s="1">
        <f t="shared" si="410"/>
        <v>3900292.8920916663</v>
      </c>
      <c r="T604" s="1">
        <f t="shared" si="438"/>
        <v>-7117673.045694124</v>
      </c>
      <c r="U604" s="3">
        <f t="shared" si="411"/>
        <v>8116252.4744799212</v>
      </c>
      <c r="V604" s="14">
        <f t="shared" si="398"/>
        <v>59501779161716.883</v>
      </c>
      <c r="W604" s="14">
        <f t="shared" si="412"/>
        <v>27630601537.320522</v>
      </c>
      <c r="X604" s="14">
        <f t="shared" si="413"/>
        <v>-46814045013</v>
      </c>
      <c r="Y604" s="14">
        <f t="shared" si="425"/>
        <v>-19183443475.679478</v>
      </c>
      <c r="Z604" s="12">
        <f t="shared" si="414"/>
        <v>89.154188997091708</v>
      </c>
      <c r="AA604" s="13">
        <f t="shared" si="426"/>
        <v>361070441.09668213</v>
      </c>
      <c r="AB604" s="12">
        <f t="shared" si="415"/>
        <v>11</v>
      </c>
      <c r="AC604" s="14">
        <f t="shared" si="416"/>
        <v>32824585</v>
      </c>
      <c r="AD604" s="2">
        <f t="shared" si="427"/>
        <v>0.65658217096793436</v>
      </c>
      <c r="AE604" s="3">
        <f t="shared" si="428"/>
        <v>1.1459520693282779E-2</v>
      </c>
      <c r="AF604" s="3">
        <f t="shared" si="429"/>
        <v>6377721.2139508203</v>
      </c>
      <c r="AG604" s="2">
        <f t="shared" si="430"/>
        <v>73088.827611853281</v>
      </c>
      <c r="AH604" s="2">
        <f t="shared" si="417"/>
        <v>-5.3297224685575921</v>
      </c>
      <c r="AI604" s="2">
        <f t="shared" si="418"/>
        <v>465.0708618929491</v>
      </c>
      <c r="AJ604" s="1">
        <f t="shared" si="419"/>
        <v>-4815518.9303335492</v>
      </c>
      <c r="AK604" s="1">
        <f t="shared" si="420"/>
        <v>-8442532.2938522194</v>
      </c>
      <c r="AL604" s="1">
        <f t="shared" si="439"/>
        <v>9719340.2091468312</v>
      </c>
      <c r="AM604" s="1">
        <f t="shared" si="440"/>
        <v>-5115937.7163827289</v>
      </c>
      <c r="AN604" s="1">
        <f t="shared" si="441"/>
        <v>-8369443.4662403669</v>
      </c>
      <c r="AO604" s="2">
        <f t="shared" si="431"/>
        <v>5.3297224685575921</v>
      </c>
      <c r="AP604" s="2">
        <f t="shared" si="432"/>
        <v>-465.0708618929491</v>
      </c>
      <c r="AQ604" s="2">
        <f t="shared" si="433"/>
        <v>6405.1684580350229</v>
      </c>
      <c r="AR604" s="1">
        <f t="shared" si="434"/>
        <v>3772.9325595396331</v>
      </c>
      <c r="AS604" s="2">
        <f t="shared" si="435"/>
        <v>6410.4981805035804</v>
      </c>
      <c r="AT604" s="2">
        <f t="shared" si="436"/>
        <v>3307.8616976466838</v>
      </c>
      <c r="AU604" s="2">
        <f t="shared" si="437"/>
        <v>7213.6284859284042</v>
      </c>
    </row>
    <row r="605" spans="4:47" x14ac:dyDescent="0.2">
      <c r="D605" s="11">
        <f t="shared" si="421"/>
        <v>301</v>
      </c>
      <c r="E605" s="12">
        <f t="shared" si="422"/>
        <v>5.2534410485029319</v>
      </c>
      <c r="F605" s="13">
        <f t="shared" si="399"/>
        <v>5350473.0412030974</v>
      </c>
      <c r="G605" s="13">
        <f t="shared" si="400"/>
        <v>1640113.0412030974</v>
      </c>
      <c r="H605" s="13">
        <f t="shared" si="401"/>
        <v>1640.1130412030975</v>
      </c>
      <c r="I605" s="13">
        <f t="shared" si="402"/>
        <v>-8326103.1470429758</v>
      </c>
      <c r="J605" s="12">
        <f t="shared" si="423"/>
        <v>-8326.1031470429753</v>
      </c>
      <c r="K605" s="13">
        <f t="shared" si="403"/>
        <v>8486104.1946893055</v>
      </c>
      <c r="L605" s="13">
        <f t="shared" si="404"/>
        <v>7454.4545261752037</v>
      </c>
      <c r="M605" s="12">
        <f t="shared" si="405"/>
        <v>6389.7146644082432</v>
      </c>
      <c r="N605" s="13">
        <f t="shared" si="406"/>
        <v>3839.3279086658167</v>
      </c>
      <c r="O605" s="12">
        <f t="shared" si="407"/>
        <v>181.18934003680513</v>
      </c>
      <c r="P605" s="13">
        <f t="shared" si="408"/>
        <v>6389714.6644082433</v>
      </c>
      <c r="Q605" s="13">
        <f t="shared" si="409"/>
        <v>3839327.9086658168</v>
      </c>
      <c r="R605" s="13">
        <f t="shared" si="424"/>
        <v>7454454.5261752037</v>
      </c>
      <c r="S605" s="1">
        <f t="shared" si="410"/>
        <v>3949482.1579855848</v>
      </c>
      <c r="T605" s="1">
        <f t="shared" si="438"/>
        <v>-7065182.9787250701</v>
      </c>
      <c r="U605" s="3">
        <f t="shared" si="411"/>
        <v>8094147.2583041703</v>
      </c>
      <c r="V605" s="14">
        <f t="shared" si="398"/>
        <v>59498355148493.945</v>
      </c>
      <c r="W605" s="14">
        <f t="shared" si="412"/>
        <v>27784446141.40699</v>
      </c>
      <c r="X605" s="14">
        <f t="shared" si="413"/>
        <v>-46967889617</v>
      </c>
      <c r="Y605" s="14">
        <f t="shared" si="425"/>
        <v>-19183443475.59301</v>
      </c>
      <c r="Z605" s="12">
        <f t="shared" si="414"/>
        <v>89.109526536751204</v>
      </c>
      <c r="AA605" s="13">
        <f t="shared" si="426"/>
        <v>359888013.32469863</v>
      </c>
      <c r="AB605" s="12">
        <f t="shared" si="415"/>
        <v>11</v>
      </c>
      <c r="AC605" s="14">
        <f t="shared" si="416"/>
        <v>32717092</v>
      </c>
      <c r="AD605" s="2">
        <f t="shared" si="427"/>
        <v>0.65738430378453228</v>
      </c>
      <c r="AE605" s="3">
        <f t="shared" si="428"/>
        <v>1.1473520551970708E-2</v>
      </c>
      <c r="AF605" s="3">
        <f t="shared" si="429"/>
        <v>6377720.190092558</v>
      </c>
      <c r="AG605" s="2">
        <f t="shared" si="430"/>
        <v>73178.114800434123</v>
      </c>
      <c r="AH605" s="2">
        <f t="shared" si="417"/>
        <v>-5.3362333943814306</v>
      </c>
      <c r="AI605" s="2">
        <f t="shared" si="418"/>
        <v>465.07078723201164</v>
      </c>
      <c r="AJ605" s="1">
        <f t="shared" si="419"/>
        <v>-4737607.1488894606</v>
      </c>
      <c r="AK605" s="1">
        <f t="shared" si="420"/>
        <v>-8399281.2618434094</v>
      </c>
      <c r="AL605" s="1">
        <f t="shared" si="439"/>
        <v>9643279.8991195075</v>
      </c>
      <c r="AM605" s="1">
        <f t="shared" si="440"/>
        <v>-5038026.9587969026</v>
      </c>
      <c r="AN605" s="1">
        <f t="shared" si="441"/>
        <v>-8326103.1470429758</v>
      </c>
      <c r="AO605" s="2">
        <f t="shared" si="431"/>
        <v>5.3362333943814306</v>
      </c>
      <c r="AP605" s="2">
        <f t="shared" si="432"/>
        <v>-465.07078723201164</v>
      </c>
      <c r="AQ605" s="2">
        <f t="shared" si="433"/>
        <v>6389.7146644082432</v>
      </c>
      <c r="AR605" s="1">
        <f t="shared" si="434"/>
        <v>3839.3279086658167</v>
      </c>
      <c r="AS605" s="2">
        <f t="shared" si="435"/>
        <v>6395.0508978026246</v>
      </c>
      <c r="AT605" s="2">
        <f t="shared" si="436"/>
        <v>3374.257121433805</v>
      </c>
      <c r="AU605" s="2">
        <f t="shared" si="437"/>
        <v>7230.6491483844593</v>
      </c>
    </row>
    <row r="606" spans="4:47" x14ac:dyDescent="0.2">
      <c r="D606" s="11">
        <f t="shared" si="421"/>
        <v>301.5</v>
      </c>
      <c r="E606" s="12">
        <f t="shared" si="422"/>
        <v>5.2621676947629039</v>
      </c>
      <c r="F606" s="13">
        <f t="shared" si="399"/>
        <v>5427976.339551636</v>
      </c>
      <c r="G606" s="13">
        <f t="shared" si="400"/>
        <v>1717616.339551636</v>
      </c>
      <c r="H606" s="13">
        <f t="shared" si="401"/>
        <v>1717.616339551636</v>
      </c>
      <c r="I606" s="13">
        <f t="shared" si="402"/>
        <v>-8282128.7628551172</v>
      </c>
      <c r="J606" s="12">
        <f t="shared" si="423"/>
        <v>-8282.1287628551181</v>
      </c>
      <c r="K606" s="13">
        <f t="shared" si="403"/>
        <v>8458360.5228440575</v>
      </c>
      <c r="L606" s="13">
        <f t="shared" si="404"/>
        <v>7475.0922675030197</v>
      </c>
      <c r="M606" s="12">
        <f t="shared" si="405"/>
        <v>6373.5638995257777</v>
      </c>
      <c r="N606" s="13">
        <f t="shared" si="406"/>
        <v>3905.7249808896177</v>
      </c>
      <c r="O606" s="12">
        <f t="shared" si="407"/>
        <v>182.28691648594378</v>
      </c>
      <c r="P606" s="13">
        <f t="shared" si="408"/>
        <v>6373563.8995257774</v>
      </c>
      <c r="Q606" s="13">
        <f t="shared" si="409"/>
        <v>3905724.9808896175</v>
      </c>
      <c r="R606" s="13">
        <f t="shared" si="424"/>
        <v>7475092.2675030194</v>
      </c>
      <c r="S606" s="1">
        <f t="shared" si="410"/>
        <v>3998200.4229676551</v>
      </c>
      <c r="T606" s="1">
        <f t="shared" si="438"/>
        <v>-7012470.3019069061</v>
      </c>
      <c r="U606" s="3">
        <f t="shared" si="411"/>
        <v>8072195.8819979755</v>
      </c>
      <c r="V606" s="14">
        <f t="shared" si="398"/>
        <v>59495213939128.469</v>
      </c>
      <c r="W606" s="14">
        <f t="shared" si="412"/>
        <v>27938502203.841721</v>
      </c>
      <c r="X606" s="14">
        <f t="shared" si="413"/>
        <v>-47121945679</v>
      </c>
      <c r="Y606" s="14">
        <f t="shared" si="425"/>
        <v>-19183443475.158279</v>
      </c>
      <c r="Z606" s="12">
        <f t="shared" si="414"/>
        <v>89.06443372443546</v>
      </c>
      <c r="AA606" s="13">
        <f t="shared" si="426"/>
        <v>358711708.63567996</v>
      </c>
      <c r="AB606" s="12">
        <f t="shared" si="415"/>
        <v>11</v>
      </c>
      <c r="AC606" s="14">
        <f t="shared" si="416"/>
        <v>32610155</v>
      </c>
      <c r="AD606" s="2">
        <f t="shared" si="427"/>
        <v>0.65818643660113019</v>
      </c>
      <c r="AE606" s="3">
        <f t="shared" si="428"/>
        <v>1.1487520410658638E-2</v>
      </c>
      <c r="AF606" s="3">
        <f t="shared" si="429"/>
        <v>6377719.1649842877</v>
      </c>
      <c r="AG606" s="2">
        <f t="shared" si="430"/>
        <v>73267.40197467235</v>
      </c>
      <c r="AH606" s="2">
        <f t="shared" si="417"/>
        <v>-5.3427443191593902</v>
      </c>
      <c r="AI606" s="2">
        <f t="shared" si="418"/>
        <v>465.07071247992224</v>
      </c>
      <c r="AJ606" s="1">
        <f t="shared" si="419"/>
        <v>-4660102.8254326517</v>
      </c>
      <c r="AK606" s="1">
        <f t="shared" si="420"/>
        <v>-8355396.1648297897</v>
      </c>
      <c r="AL606" s="1">
        <f t="shared" si="439"/>
        <v>9567089.600022452</v>
      </c>
      <c r="AM606" s="1">
        <f t="shared" si="440"/>
        <v>-4960523.660448364</v>
      </c>
      <c r="AN606" s="1">
        <f t="shared" si="441"/>
        <v>-8282128.7628551172</v>
      </c>
      <c r="AO606" s="2">
        <f t="shared" si="431"/>
        <v>5.3427443191593902</v>
      </c>
      <c r="AP606" s="2">
        <f t="shared" si="432"/>
        <v>-465.07071247992224</v>
      </c>
      <c r="AQ606" s="2">
        <f t="shared" si="433"/>
        <v>6373.5638995257777</v>
      </c>
      <c r="AR606" s="1">
        <f t="shared" si="434"/>
        <v>3905.7249808896177</v>
      </c>
      <c r="AS606" s="2">
        <f t="shared" si="435"/>
        <v>6378.9066438449372</v>
      </c>
      <c r="AT606" s="2">
        <f t="shared" si="436"/>
        <v>3440.6542684096953</v>
      </c>
      <c r="AU606" s="2">
        <f t="shared" si="437"/>
        <v>7247.658364300496</v>
      </c>
    </row>
    <row r="607" spans="4:47" x14ac:dyDescent="0.2">
      <c r="D607" s="11">
        <f t="shared" si="421"/>
        <v>302</v>
      </c>
      <c r="E607" s="12">
        <f t="shared" si="422"/>
        <v>5.270894341022875</v>
      </c>
      <c r="F607" s="13">
        <f t="shared" si="399"/>
        <v>5505066.2764866464</v>
      </c>
      <c r="G607" s="13">
        <f t="shared" si="400"/>
        <v>1794706.2764866464</v>
      </c>
      <c r="H607" s="13">
        <f t="shared" si="401"/>
        <v>1794.7062764866464</v>
      </c>
      <c r="I607" s="13">
        <f t="shared" si="402"/>
        <v>-8237523.6624964084</v>
      </c>
      <c r="J607" s="12">
        <f t="shared" si="423"/>
        <v>-8237.5236624964091</v>
      </c>
      <c r="K607" s="13">
        <f t="shared" si="403"/>
        <v>8430763.1154628471</v>
      </c>
      <c r="L607" s="13">
        <f t="shared" si="404"/>
        <v>7495.6990340707798</v>
      </c>
      <c r="M607" s="12">
        <f t="shared" si="405"/>
        <v>6356.7132952052871</v>
      </c>
      <c r="N607" s="13">
        <f t="shared" si="406"/>
        <v>3972.1153170483317</v>
      </c>
      <c r="O607" s="12">
        <f t="shared" si="407"/>
        <v>183.38777733102947</v>
      </c>
      <c r="P607" s="13">
        <f t="shared" si="408"/>
        <v>6356713.2952052867</v>
      </c>
      <c r="Q607" s="13">
        <f t="shared" si="409"/>
        <v>3972115.3170483317</v>
      </c>
      <c r="R607" s="13">
        <f t="shared" si="424"/>
        <v>7495699.0340707805</v>
      </c>
      <c r="S607" s="1">
        <f t="shared" si="410"/>
        <v>4046448.8085068911</v>
      </c>
      <c r="T607" s="1">
        <f t="shared" si="438"/>
        <v>-6959538.582017865</v>
      </c>
      <c r="U607" s="3">
        <f t="shared" si="411"/>
        <v>8050399.072993964</v>
      </c>
      <c r="V607" s="14">
        <f t="shared" si="398"/>
        <v>59492356475394.453</v>
      </c>
      <c r="W607" s="14">
        <f t="shared" si="412"/>
        <v>28092752004.684811</v>
      </c>
      <c r="X607" s="14">
        <f t="shared" si="413"/>
        <v>-47276195480</v>
      </c>
      <c r="Y607" s="14">
        <f t="shared" si="425"/>
        <v>-19183443475.315189</v>
      </c>
      <c r="Z607" s="12">
        <f t="shared" si="414"/>
        <v>89.018923652394008</v>
      </c>
      <c r="AA607" s="13">
        <f t="shared" si="426"/>
        <v>357541616.6097976</v>
      </c>
      <c r="AB607" s="12">
        <f t="shared" si="415"/>
        <v>11</v>
      </c>
      <c r="AC607" s="14">
        <f t="shared" si="416"/>
        <v>32503783</v>
      </c>
      <c r="AD607" s="2">
        <f t="shared" si="427"/>
        <v>0.6589885694177281</v>
      </c>
      <c r="AE607" s="3">
        <f t="shared" si="428"/>
        <v>1.1501520269346567E-2</v>
      </c>
      <c r="AF607" s="3">
        <f t="shared" si="429"/>
        <v>6377718.1386260092</v>
      </c>
      <c r="AG607" s="2">
        <f t="shared" si="430"/>
        <v>73356.689134550441</v>
      </c>
      <c r="AH607" s="2">
        <f t="shared" si="417"/>
        <v>-5.3492552428901918</v>
      </c>
      <c r="AI607" s="2">
        <f t="shared" si="418"/>
        <v>465.07063763668071</v>
      </c>
      <c r="AJ607" s="1">
        <f t="shared" si="419"/>
        <v>-4583011.8621393628</v>
      </c>
      <c r="AK607" s="1">
        <f t="shared" si="420"/>
        <v>-8310880.3516309587</v>
      </c>
      <c r="AL607" s="1">
        <f t="shared" si="439"/>
        <v>9490770.7773202304</v>
      </c>
      <c r="AM607" s="1">
        <f t="shared" si="440"/>
        <v>-4883433.7235133536</v>
      </c>
      <c r="AN607" s="1">
        <f t="shared" si="441"/>
        <v>-8237523.6624964084</v>
      </c>
      <c r="AO607" s="2">
        <f t="shared" si="431"/>
        <v>5.3492552428901918</v>
      </c>
      <c r="AP607" s="2">
        <f t="shared" si="432"/>
        <v>-465.07063763668071</v>
      </c>
      <c r="AQ607" s="2">
        <f t="shared" si="433"/>
        <v>6356.7132952052871</v>
      </c>
      <c r="AR607" s="1">
        <f t="shared" si="434"/>
        <v>3972.1153170483317</v>
      </c>
      <c r="AS607" s="2">
        <f t="shared" si="435"/>
        <v>6362.0625504481768</v>
      </c>
      <c r="AT607" s="2">
        <f t="shared" si="436"/>
        <v>3507.044679411651</v>
      </c>
      <c r="AU607" s="2">
        <f t="shared" si="437"/>
        <v>7264.6543124366717</v>
      </c>
    </row>
    <row r="608" spans="4:47" x14ac:dyDescent="0.2">
      <c r="D608" s="11">
        <f t="shared" si="421"/>
        <v>302.5</v>
      </c>
      <c r="E608" s="12">
        <f t="shared" si="422"/>
        <v>5.279620987282847</v>
      </c>
      <c r="F608" s="13">
        <f t="shared" si="399"/>
        <v>5581736.9813109804</v>
      </c>
      <c r="G608" s="13">
        <f t="shared" si="400"/>
        <v>1871376.9813109804</v>
      </c>
      <c r="H608" s="13">
        <f t="shared" si="401"/>
        <v>1871.3769813109805</v>
      </c>
      <c r="I608" s="13">
        <f t="shared" si="402"/>
        <v>-8192291.2428179234</v>
      </c>
      <c r="J608" s="12">
        <f t="shared" si="423"/>
        <v>-8192.2912428179243</v>
      </c>
      <c r="K608" s="13">
        <f t="shared" si="403"/>
        <v>8403314.085129261</v>
      </c>
      <c r="L608" s="13">
        <f t="shared" si="404"/>
        <v>7516.2726765712341</v>
      </c>
      <c r="M608" s="12">
        <f t="shared" si="405"/>
        <v>6339.1600798173004</v>
      </c>
      <c r="N608" s="13">
        <f t="shared" si="406"/>
        <v>4038.4903653496576</v>
      </c>
      <c r="O608" s="12">
        <f t="shared" si="407"/>
        <v>184.49179831048318</v>
      </c>
      <c r="P608" s="13">
        <f t="shared" si="408"/>
        <v>6339160.0798173007</v>
      </c>
      <c r="Q608" s="13">
        <f t="shared" si="409"/>
        <v>4038490.3653496578</v>
      </c>
      <c r="R608" s="13">
        <f t="shared" si="424"/>
        <v>7516272.6765712341</v>
      </c>
      <c r="S608" s="1">
        <f t="shared" si="410"/>
        <v>4094228.4435199345</v>
      </c>
      <c r="T608" s="1">
        <f t="shared" si="438"/>
        <v>-6906391.3378983643</v>
      </c>
      <c r="U608" s="3">
        <f t="shared" si="411"/>
        <v>8028757.5539385434</v>
      </c>
      <c r="V608" s="14">
        <f t="shared" si="398"/>
        <v>59489783517669.766</v>
      </c>
      <c r="W608" s="14">
        <f t="shared" si="412"/>
        <v>28247177474.285652</v>
      </c>
      <c r="X608" s="14">
        <f t="shared" si="413"/>
        <v>-47430620950</v>
      </c>
      <c r="Y608" s="14">
        <f t="shared" si="425"/>
        <v>-19183443475.714348</v>
      </c>
      <c r="Z608" s="12">
        <f t="shared" si="414"/>
        <v>88.973009553802385</v>
      </c>
      <c r="AA608" s="13">
        <f t="shared" si="426"/>
        <v>356377826.35419208</v>
      </c>
      <c r="AB608" s="12">
        <f t="shared" si="415"/>
        <v>11</v>
      </c>
      <c r="AC608" s="14">
        <f t="shared" si="416"/>
        <v>32397984</v>
      </c>
      <c r="AD608" s="2">
        <f t="shared" si="427"/>
        <v>0.65979070223432601</v>
      </c>
      <c r="AE608" s="3">
        <f t="shared" si="428"/>
        <v>1.1515520128034496E-2</v>
      </c>
      <c r="AF608" s="3">
        <f t="shared" si="429"/>
        <v>6377717.1110177245</v>
      </c>
      <c r="AG608" s="2">
        <f t="shared" si="430"/>
        <v>73445.97628005092</v>
      </c>
      <c r="AH608" s="2">
        <f t="shared" si="417"/>
        <v>-5.3557661655726641</v>
      </c>
      <c r="AI608" s="2">
        <f t="shared" si="418"/>
        <v>465.07056270228719</v>
      </c>
      <c r="AJ608" s="1">
        <f t="shared" si="419"/>
        <v>-4506340.1297067441</v>
      </c>
      <c r="AK608" s="1">
        <f t="shared" si="420"/>
        <v>-8265737.2190979747</v>
      </c>
      <c r="AL608" s="1">
        <f t="shared" si="439"/>
        <v>9414324.8902821988</v>
      </c>
      <c r="AM608" s="1">
        <f t="shared" si="440"/>
        <v>-4806763.0186890196</v>
      </c>
      <c r="AN608" s="1">
        <f t="shared" si="441"/>
        <v>-8192291.2428179234</v>
      </c>
      <c r="AO608" s="2">
        <f t="shared" si="431"/>
        <v>5.3557661655726641</v>
      </c>
      <c r="AP608" s="2">
        <f t="shared" si="432"/>
        <v>-465.07056270228719</v>
      </c>
      <c r="AQ608" s="2">
        <f t="shared" si="433"/>
        <v>6339.1600798173004</v>
      </c>
      <c r="AR608" s="1">
        <f t="shared" si="434"/>
        <v>4038.4903653496576</v>
      </c>
      <c r="AS608" s="2">
        <f t="shared" si="435"/>
        <v>6344.5158459828726</v>
      </c>
      <c r="AT608" s="2">
        <f t="shared" si="436"/>
        <v>3573.4198026473705</v>
      </c>
      <c r="AU608" s="2">
        <f t="shared" si="437"/>
        <v>7281.6351464406771</v>
      </c>
    </row>
    <row r="609" spans="4:47" x14ac:dyDescent="0.2">
      <c r="D609" s="11">
        <f t="shared" si="421"/>
        <v>303</v>
      </c>
      <c r="E609" s="12">
        <f t="shared" si="422"/>
        <v>5.2883476335428181</v>
      </c>
      <c r="F609" s="13">
        <f t="shared" si="399"/>
        <v>5657982.615253604</v>
      </c>
      <c r="G609" s="13">
        <f t="shared" si="400"/>
        <v>1947622.615253604</v>
      </c>
      <c r="H609" s="13">
        <f t="shared" si="401"/>
        <v>1947.622615253604</v>
      </c>
      <c r="I609" s="13">
        <f t="shared" si="402"/>
        <v>-8146434.9484435581</v>
      </c>
      <c r="J609" s="12">
        <f t="shared" si="423"/>
        <v>-8146.4349484435579</v>
      </c>
      <c r="K609" s="13">
        <f t="shared" si="403"/>
        <v>8376015.5336932056</v>
      </c>
      <c r="L609" s="13">
        <f t="shared" si="404"/>
        <v>7536.8110221896186</v>
      </c>
      <c r="M609" s="12">
        <f t="shared" si="405"/>
        <v>6320.9015804771007</v>
      </c>
      <c r="N609" s="13">
        <f t="shared" si="406"/>
        <v>4104.8414822159712</v>
      </c>
      <c r="O609" s="12">
        <f t="shared" si="407"/>
        <v>185.59885174036529</v>
      </c>
      <c r="P609" s="13">
        <f t="shared" si="408"/>
        <v>6320901.5804771008</v>
      </c>
      <c r="Q609" s="13">
        <f t="shared" si="409"/>
        <v>4104841.4822159712</v>
      </c>
      <c r="R609" s="13">
        <f t="shared" si="424"/>
        <v>7536811.0221896181</v>
      </c>
      <c r="S609" s="1">
        <f t="shared" si="410"/>
        <v>4141540.463692402</v>
      </c>
      <c r="T609" s="1">
        <f t="shared" si="438"/>
        <v>-6853032.040998783</v>
      </c>
      <c r="U609" s="3">
        <f t="shared" si="411"/>
        <v>8007272.0427969359</v>
      </c>
      <c r="V609" s="14">
        <f t="shared" ref="V609:V672" si="442">PRODUCT($B$14, N609, G609) - PRODUCT($B$14, M609, I609)</f>
        <v>59487495643665.727</v>
      </c>
      <c r="W609" s="14">
        <f t="shared" si="412"/>
        <v>28401760192.099464</v>
      </c>
      <c r="X609" s="14">
        <f t="shared" si="413"/>
        <v>-47585203667</v>
      </c>
      <c r="Y609" s="14">
        <f t="shared" si="425"/>
        <v>-19183443474.900536</v>
      </c>
      <c r="Z609" s="12">
        <f t="shared" si="414"/>
        <v>88.926704799664506</v>
      </c>
      <c r="AA609" s="13">
        <f t="shared" si="426"/>
        <v>355220426.49583203</v>
      </c>
      <c r="AB609" s="12">
        <f t="shared" si="415"/>
        <v>11</v>
      </c>
      <c r="AC609" s="14">
        <f t="shared" si="416"/>
        <v>32292766</v>
      </c>
      <c r="AD609" s="2">
        <f t="shared" si="427"/>
        <v>0.66059283505092392</v>
      </c>
      <c r="AE609" s="3">
        <f t="shared" si="428"/>
        <v>1.1529519986722426E-2</v>
      </c>
      <c r="AF609" s="3">
        <f t="shared" si="429"/>
        <v>6377716.0821594317</v>
      </c>
      <c r="AG609" s="2">
        <f t="shared" si="430"/>
        <v>73535.263411156295</v>
      </c>
      <c r="AH609" s="2">
        <f t="shared" si="417"/>
        <v>-5.3622770872053245</v>
      </c>
      <c r="AI609" s="2">
        <f t="shared" si="418"/>
        <v>465.07048767674178</v>
      </c>
      <c r="AJ609" s="1">
        <f t="shared" si="419"/>
        <v>-4430093.4669058276</v>
      </c>
      <c r="AK609" s="1">
        <f t="shared" si="420"/>
        <v>-8219970.211854714</v>
      </c>
      <c r="AL609" s="1">
        <f t="shared" si="439"/>
        <v>9337753.3919728529</v>
      </c>
      <c r="AM609" s="1">
        <f t="shared" si="440"/>
        <v>-4730517.384746396</v>
      </c>
      <c r="AN609" s="1">
        <f t="shared" si="441"/>
        <v>-8146434.9484435581</v>
      </c>
      <c r="AO609" s="2">
        <f t="shared" si="431"/>
        <v>5.3622770872053245</v>
      </c>
      <c r="AP609" s="2">
        <f t="shared" si="432"/>
        <v>-465.07048767674178</v>
      </c>
      <c r="AQ609" s="2">
        <f t="shared" si="433"/>
        <v>6320.9015804771007</v>
      </c>
      <c r="AR609" s="1">
        <f t="shared" si="434"/>
        <v>4104.8414822159712</v>
      </c>
      <c r="AS609" s="2">
        <f t="shared" si="435"/>
        <v>6326.2638575643059</v>
      </c>
      <c r="AT609" s="2">
        <f t="shared" si="436"/>
        <v>3639.7709945392294</v>
      </c>
      <c r="AU609" s="2">
        <f t="shared" si="437"/>
        <v>7298.598994890287</v>
      </c>
    </row>
    <row r="610" spans="4:47" x14ac:dyDescent="0.2">
      <c r="D610" s="11">
        <f t="shared" si="421"/>
        <v>303.5</v>
      </c>
      <c r="E610" s="12">
        <f t="shared" si="422"/>
        <v>5.2970742798027901</v>
      </c>
      <c r="F610" s="13">
        <f t="shared" si="399"/>
        <v>5733797.371914315</v>
      </c>
      <c r="G610" s="13">
        <f t="shared" si="400"/>
        <v>2023437.371914315</v>
      </c>
      <c r="H610" s="13">
        <f t="shared" si="401"/>
        <v>2023.437371914315</v>
      </c>
      <c r="I610" s="13">
        <f t="shared" si="402"/>
        <v>-8099958.2715076599</v>
      </c>
      <c r="J610" s="12">
        <f t="shared" si="423"/>
        <v>-8099.9582715076604</v>
      </c>
      <c r="K610" s="13">
        <f t="shared" si="403"/>
        <v>8348869.5521145174</v>
      </c>
      <c r="L610" s="13">
        <f t="shared" si="404"/>
        <v>7557.311874692502</v>
      </c>
      <c r="M610" s="12">
        <f t="shared" si="405"/>
        <v>6301.9352252459294</v>
      </c>
      <c r="N610" s="13">
        <f t="shared" si="406"/>
        <v>4171.1599331807984</v>
      </c>
      <c r="O610" s="12">
        <f t="shared" si="407"/>
        <v>186.70880648596676</v>
      </c>
      <c r="P610" s="13">
        <f t="shared" si="408"/>
        <v>6301935.2252459293</v>
      </c>
      <c r="Q610" s="13">
        <f t="shared" si="409"/>
        <v>4171159.9331807983</v>
      </c>
      <c r="R610" s="13">
        <f t="shared" si="424"/>
        <v>7557311.8746925024</v>
      </c>
      <c r="S610" s="1">
        <f t="shared" si="410"/>
        <v>4188386.0108161788</v>
      </c>
      <c r="T610" s="1">
        <f t="shared" si="438"/>
        <v>-6799464.1159281246</v>
      </c>
      <c r="U610" s="3">
        <f t="shared" si="411"/>
        <v>7985943.2529535862</v>
      </c>
      <c r="V610" s="14">
        <f t="shared" si="442"/>
        <v>59485493247265.891</v>
      </c>
      <c r="W610" s="14">
        <f t="shared" si="412"/>
        <v>28556481385.684151</v>
      </c>
      <c r="X610" s="14">
        <f t="shared" si="413"/>
        <v>-47739924861</v>
      </c>
      <c r="Y610" s="14">
        <f t="shared" si="425"/>
        <v>-19183443475.315849</v>
      </c>
      <c r="Z610" s="12">
        <f t="shared" si="414"/>
        <v>88.880022895337191</v>
      </c>
      <c r="AA610" s="13">
        <f t="shared" si="426"/>
        <v>354069505.17537558</v>
      </c>
      <c r="AB610" s="12">
        <f t="shared" si="415"/>
        <v>11</v>
      </c>
      <c r="AC610" s="14">
        <f t="shared" si="416"/>
        <v>32188136</v>
      </c>
      <c r="AD610" s="2">
        <f t="shared" si="427"/>
        <v>0.66139496786752183</v>
      </c>
      <c r="AE610" s="3">
        <f t="shared" si="428"/>
        <v>1.1543519845410355E-2</v>
      </c>
      <c r="AF610" s="3">
        <f t="shared" si="429"/>
        <v>6377715.0520511325</v>
      </c>
      <c r="AG610" s="2">
        <f t="shared" si="430"/>
        <v>73624.550527849031</v>
      </c>
      <c r="AH610" s="2">
        <f t="shared" si="417"/>
        <v>-5.3687880077869998</v>
      </c>
      <c r="AI610" s="2">
        <f t="shared" si="418"/>
        <v>465.0704125600443</v>
      </c>
      <c r="AJ610" s="1">
        <f t="shared" si="419"/>
        <v>-4354277.6801368175</v>
      </c>
      <c r="AK610" s="1">
        <f t="shared" si="420"/>
        <v>-8173582.8220355092</v>
      </c>
      <c r="AL610" s="1">
        <f t="shared" si="439"/>
        <v>9261057.7292451654</v>
      </c>
      <c r="AM610" s="1">
        <f t="shared" si="440"/>
        <v>-4654702.628085685</v>
      </c>
      <c r="AN610" s="1">
        <f t="shared" si="441"/>
        <v>-8099958.2715076599</v>
      </c>
      <c r="AO610" s="2">
        <f t="shared" si="431"/>
        <v>5.3687880077869998</v>
      </c>
      <c r="AP610" s="2">
        <f t="shared" si="432"/>
        <v>-465.0704125600443</v>
      </c>
      <c r="AQ610" s="2">
        <f t="shared" si="433"/>
        <v>6301.9352252459294</v>
      </c>
      <c r="AR610" s="1">
        <f t="shared" si="434"/>
        <v>4171.1599331807984</v>
      </c>
      <c r="AS610" s="2">
        <f t="shared" si="435"/>
        <v>6307.3040132537162</v>
      </c>
      <c r="AT610" s="2">
        <f t="shared" si="436"/>
        <v>3706.0895206207542</v>
      </c>
      <c r="AU610" s="2">
        <f t="shared" si="437"/>
        <v>7315.5439613511589</v>
      </c>
    </row>
    <row r="611" spans="4:47" x14ac:dyDescent="0.2">
      <c r="D611" s="11">
        <f t="shared" si="421"/>
        <v>304</v>
      </c>
      <c r="E611" s="12">
        <f t="shared" si="422"/>
        <v>5.3058009260627621</v>
      </c>
      <c r="F611" s="13">
        <f t="shared" si="399"/>
        <v>5809175.4777058549</v>
      </c>
      <c r="G611" s="13">
        <f t="shared" si="400"/>
        <v>2098815.4777058549</v>
      </c>
      <c r="H611" s="13">
        <f t="shared" si="401"/>
        <v>2098.8154777058548</v>
      </c>
      <c r="I611" s="13">
        <f t="shared" si="402"/>
        <v>-8052864.7513891226</v>
      </c>
      <c r="J611" s="12">
        <f t="shared" si="423"/>
        <v>-8052.8647513891228</v>
      </c>
      <c r="K611" s="13">
        <f t="shared" si="403"/>
        <v>8321878.2203071835</v>
      </c>
      <c r="L611" s="13">
        <f t="shared" si="404"/>
        <v>7577.7730145318337</v>
      </c>
      <c r="M611" s="12">
        <f t="shared" si="405"/>
        <v>6282.2585453405709</v>
      </c>
      <c r="N611" s="13">
        <f t="shared" si="406"/>
        <v>4237.4368938383313</v>
      </c>
      <c r="O611" s="12">
        <f t="shared" si="407"/>
        <v>187.8215279349748</v>
      </c>
      <c r="P611" s="13">
        <f t="shared" si="408"/>
        <v>6282258.5453405706</v>
      </c>
      <c r="Q611" s="13">
        <f t="shared" si="409"/>
        <v>4237436.8938383311</v>
      </c>
      <c r="R611" s="13">
        <f t="shared" si="424"/>
        <v>7577773.0145318331</v>
      </c>
      <c r="S611" s="1">
        <f t="shared" si="410"/>
        <v>4234766.2321421914</v>
      </c>
      <c r="T611" s="1">
        <f t="shared" si="438"/>
        <v>-6745690.9410034986</v>
      </c>
      <c r="U611" s="3">
        <f t="shared" si="411"/>
        <v>7964771.8933079578</v>
      </c>
      <c r="V611" s="14">
        <f t="shared" si="442"/>
        <v>59483776537475.898</v>
      </c>
      <c r="W611" s="14">
        <f t="shared" si="412"/>
        <v>28711321929.883438</v>
      </c>
      <c r="X611" s="14">
        <f t="shared" si="413"/>
        <v>-47894765405</v>
      </c>
      <c r="Y611" s="14">
        <f t="shared" si="425"/>
        <v>-19183443475.116562</v>
      </c>
      <c r="Z611" s="12">
        <f t="shared" si="414"/>
        <v>88.832977477270717</v>
      </c>
      <c r="AA611" s="13">
        <f t="shared" si="426"/>
        <v>352925150.03980505</v>
      </c>
      <c r="AB611" s="12">
        <f t="shared" si="415"/>
        <v>11</v>
      </c>
      <c r="AC611" s="14">
        <f t="shared" si="416"/>
        <v>32084104</v>
      </c>
      <c r="AD611" s="2">
        <f t="shared" si="427"/>
        <v>0.66219710068411974</v>
      </c>
      <c r="AE611" s="3">
        <f t="shared" si="428"/>
        <v>1.1557519704098284E-2</v>
      </c>
      <c r="AF611" s="3">
        <f t="shared" si="429"/>
        <v>6377714.0206928253</v>
      </c>
      <c r="AG611" s="2">
        <f t="shared" si="430"/>
        <v>73713.837630111637</v>
      </c>
      <c r="AH611" s="2">
        <f t="shared" si="417"/>
        <v>-5.3752989273164138</v>
      </c>
      <c r="AI611" s="2">
        <f t="shared" si="418"/>
        <v>465.07033735219494</v>
      </c>
      <c r="AJ611" s="1">
        <f t="shared" si="419"/>
        <v>-4278898.5429869704</v>
      </c>
      <c r="AK611" s="1">
        <f t="shared" si="420"/>
        <v>-8126578.5890192343</v>
      </c>
      <c r="AL611" s="1">
        <f t="shared" si="439"/>
        <v>9184239.3427372016</v>
      </c>
      <c r="AM611" s="1">
        <f t="shared" si="440"/>
        <v>-4579324.5222941451</v>
      </c>
      <c r="AN611" s="1">
        <f t="shared" si="441"/>
        <v>-8052864.7513891226</v>
      </c>
      <c r="AO611" s="2">
        <f t="shared" si="431"/>
        <v>5.3752989273164138</v>
      </c>
      <c r="AP611" s="2">
        <f t="shared" si="432"/>
        <v>-465.07033735219494</v>
      </c>
      <c r="AQ611" s="2">
        <f t="shared" si="433"/>
        <v>6282.2585453405709</v>
      </c>
      <c r="AR611" s="1">
        <f t="shared" si="434"/>
        <v>4237.4368938383313</v>
      </c>
      <c r="AS611" s="2">
        <f t="shared" si="435"/>
        <v>6287.6338442678871</v>
      </c>
      <c r="AT611" s="2">
        <f t="shared" si="436"/>
        <v>3772.3665564861362</v>
      </c>
      <c r="AU611" s="2">
        <f t="shared" si="437"/>
        <v>7332.4681244501871</v>
      </c>
    </row>
    <row r="612" spans="4:47" x14ac:dyDescent="0.2">
      <c r="D612" s="11">
        <f t="shared" si="421"/>
        <v>304.5</v>
      </c>
      <c r="E612" s="12">
        <f t="shared" si="422"/>
        <v>5.3145275723227332</v>
      </c>
      <c r="F612" s="13">
        <f t="shared" si="399"/>
        <v>5884111.1922936225</v>
      </c>
      <c r="G612" s="13">
        <f t="shared" si="400"/>
        <v>2173751.1922936225</v>
      </c>
      <c r="H612" s="13">
        <f t="shared" si="401"/>
        <v>2173.7511922936224</v>
      </c>
      <c r="I612" s="13">
        <f t="shared" si="402"/>
        <v>-8005157.9744418385</v>
      </c>
      <c r="J612" s="12">
        <f t="shared" si="423"/>
        <v>-8005.1579744418386</v>
      </c>
      <c r="K612" s="13">
        <f t="shared" si="403"/>
        <v>8295043.6069840947</v>
      </c>
      <c r="L612" s="13">
        <f t="shared" si="404"/>
        <v>7598.1921989646571</v>
      </c>
      <c r="M612" s="12">
        <f t="shared" si="405"/>
        <v>6261.869177350276</v>
      </c>
      <c r="N612" s="13">
        <f t="shared" si="406"/>
        <v>4303.6634508471907</v>
      </c>
      <c r="O612" s="12">
        <f t="shared" si="407"/>
        <v>188.93687797229794</v>
      </c>
      <c r="P612" s="13">
        <f t="shared" si="408"/>
        <v>6261869.1773502761</v>
      </c>
      <c r="Q612" s="13">
        <f t="shared" si="409"/>
        <v>4303663.4508471908</v>
      </c>
      <c r="R612" s="13">
        <f t="shared" si="424"/>
        <v>7598192.1989646573</v>
      </c>
      <c r="S612" s="1">
        <f t="shared" si="410"/>
        <v>4280682.2797485664</v>
      </c>
      <c r="T612" s="1">
        <f t="shared" si="438"/>
        <v>-6691715.8488000277</v>
      </c>
      <c r="U612" s="3">
        <f t="shared" si="411"/>
        <v>7943758.6683656787</v>
      </c>
      <c r="V612" s="14">
        <f t="shared" si="442"/>
        <v>59482345537486.688</v>
      </c>
      <c r="W612" s="14">
        <f t="shared" si="412"/>
        <v>28866262346.203686</v>
      </c>
      <c r="X612" s="14">
        <f t="shared" si="413"/>
        <v>-48049705821</v>
      </c>
      <c r="Y612" s="14">
        <f t="shared" si="425"/>
        <v>-19183443474.796314</v>
      </c>
      <c r="Z612" s="12">
        <f t="shared" si="414"/>
        <v>88.78558230957772</v>
      </c>
      <c r="AA612" s="13">
        <f t="shared" si="426"/>
        <v>351787448.23620516</v>
      </c>
      <c r="AB612" s="12">
        <f t="shared" si="415"/>
        <v>11</v>
      </c>
      <c r="AC612" s="14">
        <f t="shared" si="416"/>
        <v>31980677</v>
      </c>
      <c r="AD612" s="2">
        <f t="shared" si="427"/>
        <v>0.66299923350071766</v>
      </c>
      <c r="AE612" s="3">
        <f t="shared" si="428"/>
        <v>1.1571519562786214E-2</v>
      </c>
      <c r="AF612" s="3">
        <f t="shared" si="429"/>
        <v>6377712.9880845118</v>
      </c>
      <c r="AG612" s="2">
        <f t="shared" si="430"/>
        <v>73803.12471792665</v>
      </c>
      <c r="AH612" s="2">
        <f t="shared" si="417"/>
        <v>-5.38180984579229</v>
      </c>
      <c r="AI612" s="2">
        <f t="shared" si="418"/>
        <v>465.07026205319357</v>
      </c>
      <c r="AJ612" s="1">
        <f t="shared" si="419"/>
        <v>-4203961.7957908893</v>
      </c>
      <c r="AK612" s="1">
        <f t="shared" si="420"/>
        <v>-8078961.0991597651</v>
      </c>
      <c r="AL612" s="1">
        <f t="shared" si="439"/>
        <v>9107299.6668719612</v>
      </c>
      <c r="AM612" s="1">
        <f t="shared" si="440"/>
        <v>-4504388.8077063775</v>
      </c>
      <c r="AN612" s="1">
        <f t="shared" si="441"/>
        <v>-8005157.9744418385</v>
      </c>
      <c r="AO612" s="2">
        <f t="shared" si="431"/>
        <v>5.38180984579229</v>
      </c>
      <c r="AP612" s="2">
        <f t="shared" si="432"/>
        <v>-465.07026205319357</v>
      </c>
      <c r="AQ612" s="2">
        <f t="shared" si="433"/>
        <v>6261.869177350276</v>
      </c>
      <c r="AR612" s="1">
        <f t="shared" si="434"/>
        <v>4303.6634508471907</v>
      </c>
      <c r="AS612" s="2">
        <f t="shared" si="435"/>
        <v>6267.2509871960683</v>
      </c>
      <c r="AT612" s="2">
        <f t="shared" si="436"/>
        <v>3838.5931887939969</v>
      </c>
      <c r="AU612" s="2">
        <f t="shared" si="437"/>
        <v>7349.3695379648561</v>
      </c>
    </row>
    <row r="613" spans="4:47" x14ac:dyDescent="0.2">
      <c r="D613" s="11">
        <f t="shared" si="421"/>
        <v>305</v>
      </c>
      <c r="E613" s="12">
        <f t="shared" si="422"/>
        <v>5.3232542185827052</v>
      </c>
      <c r="F613" s="13">
        <f t="shared" si="399"/>
        <v>5958598.8090328416</v>
      </c>
      <c r="G613" s="13">
        <f t="shared" si="400"/>
        <v>2248238.8090328416</v>
      </c>
      <c r="H613" s="13">
        <f t="shared" si="401"/>
        <v>2248.2388090328418</v>
      </c>
      <c r="I613" s="13">
        <f t="shared" si="402"/>
        <v>-7956841.5737215653</v>
      </c>
      <c r="J613" s="12">
        <f t="shared" si="423"/>
        <v>-7956.8415737215655</v>
      </c>
      <c r="K613" s="13">
        <f t="shared" si="403"/>
        <v>8268367.7695023511</v>
      </c>
      <c r="L613" s="13">
        <f t="shared" si="404"/>
        <v>7618.5671621888287</v>
      </c>
      <c r="M613" s="12">
        <f t="shared" si="405"/>
        <v>6240.7648654599616</v>
      </c>
      <c r="N613" s="13">
        <f t="shared" si="406"/>
        <v>4369.8306029893711</v>
      </c>
      <c r="O613" s="12">
        <f t="shared" si="407"/>
        <v>190.05471495663164</v>
      </c>
      <c r="P613" s="13">
        <f t="shared" si="408"/>
        <v>6240764.8654599618</v>
      </c>
      <c r="Q613" s="13">
        <f t="shared" si="409"/>
        <v>4369830.6029893709</v>
      </c>
      <c r="R613" s="13">
        <f t="shared" si="424"/>
        <v>7618567.162188828</v>
      </c>
      <c r="S613" s="1">
        <f t="shared" si="410"/>
        <v>4326135.3099238565</v>
      </c>
      <c r="T613" s="1">
        <f t="shared" si="438"/>
        <v>-6637542.1267010877</v>
      </c>
      <c r="U613" s="3">
        <f t="shared" si="411"/>
        <v>7922904.2783250622</v>
      </c>
      <c r="V613" s="14">
        <f t="shared" si="442"/>
        <v>59481200083852.781</v>
      </c>
      <c r="W613" s="14">
        <f t="shared" si="412"/>
        <v>29021282802.390972</v>
      </c>
      <c r="X613" s="14">
        <f t="shared" si="413"/>
        <v>-48204726278</v>
      </c>
      <c r="Y613" s="14">
        <f t="shared" si="425"/>
        <v>-19183443475.609028</v>
      </c>
      <c r="Z613" s="12">
        <f t="shared" si="414"/>
        <v>88.73785128047183</v>
      </c>
      <c r="AA613" s="13">
        <f t="shared" si="426"/>
        <v>350656486.40507847</v>
      </c>
      <c r="AB613" s="12">
        <f t="shared" si="415"/>
        <v>11</v>
      </c>
      <c r="AC613" s="14">
        <f t="shared" si="416"/>
        <v>31877862</v>
      </c>
      <c r="AD613" s="2">
        <f t="shared" si="427"/>
        <v>0.66380136631731557</v>
      </c>
      <c r="AE613" s="3">
        <f t="shared" si="428"/>
        <v>1.1585519421474143E-2</v>
      </c>
      <c r="AF613" s="3">
        <f t="shared" si="429"/>
        <v>6377711.9542261921</v>
      </c>
      <c r="AG613" s="2">
        <f t="shared" si="430"/>
        <v>73892.411791276521</v>
      </c>
      <c r="AH613" s="2">
        <f t="shared" si="417"/>
        <v>-5.3883207632134562</v>
      </c>
      <c r="AI613" s="2">
        <f t="shared" si="418"/>
        <v>465.07018666304026</v>
      </c>
      <c r="AJ613" s="1">
        <f t="shared" si="419"/>
        <v>-4129473.1451933505</v>
      </c>
      <c r="AK613" s="1">
        <f t="shared" si="420"/>
        <v>-8030733.9855128415</v>
      </c>
      <c r="AL613" s="1">
        <f t="shared" si="439"/>
        <v>9030240.1298605576</v>
      </c>
      <c r="AM613" s="1">
        <f t="shared" si="440"/>
        <v>-4429901.1909671584</v>
      </c>
      <c r="AN613" s="1">
        <f t="shared" si="441"/>
        <v>-7956841.5737215653</v>
      </c>
      <c r="AO613" s="2">
        <f t="shared" si="431"/>
        <v>5.3883207632134562</v>
      </c>
      <c r="AP613" s="2">
        <f t="shared" si="432"/>
        <v>-465.07018666304026</v>
      </c>
      <c r="AQ613" s="2">
        <f t="shared" si="433"/>
        <v>6240.7648654599616</v>
      </c>
      <c r="AR613" s="1">
        <f t="shared" si="434"/>
        <v>4369.8306029893711</v>
      </c>
      <c r="AS613" s="2">
        <f t="shared" si="435"/>
        <v>6246.153186223175</v>
      </c>
      <c r="AT613" s="2">
        <f t="shared" si="436"/>
        <v>3904.7604163263309</v>
      </c>
      <c r="AU613" s="2">
        <f t="shared" si="437"/>
        <v>7366.2462309289458</v>
      </c>
    </row>
    <row r="614" spans="4:47" x14ac:dyDescent="0.2">
      <c r="D614" s="11">
        <f t="shared" si="421"/>
        <v>305.5</v>
      </c>
      <c r="E614" s="12">
        <f t="shared" si="422"/>
        <v>5.3319808648426772</v>
      </c>
      <c r="F614" s="13">
        <f t="shared" si="399"/>
        <v>6032632.6554031</v>
      </c>
      <c r="G614" s="13">
        <f t="shared" si="400"/>
        <v>2322272.6554031</v>
      </c>
      <c r="H614" s="13">
        <f t="shared" si="401"/>
        <v>2322.2726554031001</v>
      </c>
      <c r="I614" s="13">
        <f t="shared" si="402"/>
        <v>-7907919.2287092898</v>
      </c>
      <c r="J614" s="12">
        <f t="shared" si="423"/>
        <v>-7907.9192287092901</v>
      </c>
      <c r="K614" s="13">
        <f t="shared" si="403"/>
        <v>8241852.7537091495</v>
      </c>
      <c r="L614" s="13">
        <f t="shared" si="404"/>
        <v>7638.8956154951311</v>
      </c>
      <c r="M614" s="12">
        <f t="shared" si="405"/>
        <v>6218.9434636786309</v>
      </c>
      <c r="N614" s="13">
        <f t="shared" si="406"/>
        <v>4435.9292622853636</v>
      </c>
      <c r="O614" s="12">
        <f t="shared" si="407"/>
        <v>191.17489369884711</v>
      </c>
      <c r="P614" s="13">
        <f t="shared" si="408"/>
        <v>6218943.463678631</v>
      </c>
      <c r="Q614" s="13">
        <f t="shared" si="409"/>
        <v>4435929.2622853639</v>
      </c>
      <c r="R614" s="13">
        <f t="shared" si="424"/>
        <v>7638895.6154951323</v>
      </c>
      <c r="S614" s="1">
        <f t="shared" si="410"/>
        <v>4371126.4825650705</v>
      </c>
      <c r="T614" s="1">
        <f t="shared" si="438"/>
        <v>-6583173.017448714</v>
      </c>
      <c r="U614" s="3">
        <f t="shared" si="411"/>
        <v>7902209.4191590808</v>
      </c>
      <c r="V614" s="14">
        <f t="shared" si="442"/>
        <v>59480339825787.938</v>
      </c>
      <c r="W614" s="14">
        <f t="shared" si="412"/>
        <v>29176363112.21537</v>
      </c>
      <c r="X614" s="14">
        <f t="shared" si="413"/>
        <v>-48359806587</v>
      </c>
      <c r="Y614" s="14">
        <f t="shared" si="425"/>
        <v>-19183443474.78463</v>
      </c>
      <c r="Z614" s="12">
        <f t="shared" si="414"/>
        <v>88.689798398819249</v>
      </c>
      <c r="AA614" s="13">
        <f t="shared" si="426"/>
        <v>349532350.67343962</v>
      </c>
      <c r="AB614" s="12">
        <f t="shared" si="415"/>
        <v>11</v>
      </c>
      <c r="AC614" s="14">
        <f t="shared" si="416"/>
        <v>31775668</v>
      </c>
      <c r="AD614" s="2">
        <f t="shared" si="427"/>
        <v>0.66460349913391348</v>
      </c>
      <c r="AE614" s="3">
        <f t="shared" si="428"/>
        <v>1.1599519280162073E-2</v>
      </c>
      <c r="AF614" s="3">
        <f t="shared" si="429"/>
        <v>6377710.9191178652</v>
      </c>
      <c r="AG614" s="2">
        <f t="shared" si="430"/>
        <v>73981.698850143774</v>
      </c>
      <c r="AH614" s="2">
        <f t="shared" si="417"/>
        <v>-5.3948316795784299</v>
      </c>
      <c r="AI614" s="2">
        <f t="shared" si="418"/>
        <v>465.07011118173506</v>
      </c>
      <c r="AJ614" s="1">
        <f t="shared" si="419"/>
        <v>-4055438.2637147652</v>
      </c>
      <c r="AK614" s="1">
        <f t="shared" si="420"/>
        <v>-7981900.9275594335</v>
      </c>
      <c r="AL614" s="1">
        <f t="shared" si="439"/>
        <v>8953062.1537089739</v>
      </c>
      <c r="AM614" s="1">
        <f t="shared" si="440"/>
        <v>-4355867.3445969</v>
      </c>
      <c r="AN614" s="1">
        <f t="shared" si="441"/>
        <v>-7907919.2287092898</v>
      </c>
      <c r="AO614" s="2">
        <f t="shared" si="431"/>
        <v>5.3948316795784299</v>
      </c>
      <c r="AP614" s="2">
        <f t="shared" si="432"/>
        <v>-465.07011118173506</v>
      </c>
      <c r="AQ614" s="2">
        <f t="shared" si="433"/>
        <v>6218.9434636786309</v>
      </c>
      <c r="AR614" s="1">
        <f t="shared" si="434"/>
        <v>4435.9292622853636</v>
      </c>
      <c r="AS614" s="2">
        <f t="shared" si="435"/>
        <v>6224.3382953582095</v>
      </c>
      <c r="AT614" s="2">
        <f t="shared" si="436"/>
        <v>3970.8591511036284</v>
      </c>
      <c r="AU614" s="2">
        <f t="shared" si="437"/>
        <v>7383.0962077549939</v>
      </c>
    </row>
    <row r="615" spans="4:47" x14ac:dyDescent="0.2">
      <c r="D615" s="11">
        <f t="shared" si="421"/>
        <v>306</v>
      </c>
      <c r="E615" s="12">
        <f t="shared" si="422"/>
        <v>5.3407075111026483</v>
      </c>
      <c r="F615" s="13">
        <f t="shared" si="399"/>
        <v>6106207.0934403548</v>
      </c>
      <c r="G615" s="13">
        <f t="shared" si="400"/>
        <v>2395847.0934403548</v>
      </c>
      <c r="H615" s="13">
        <f t="shared" si="401"/>
        <v>2395.8470934403549</v>
      </c>
      <c r="I615" s="13">
        <f t="shared" si="402"/>
        <v>-7858394.6650309963</v>
      </c>
      <c r="J615" s="12">
        <f t="shared" si="423"/>
        <v>-7858.3946650309963</v>
      </c>
      <c r="K615" s="13">
        <f t="shared" si="403"/>
        <v>8215500.5937881973</v>
      </c>
      <c r="L615" s="13">
        <f t="shared" si="404"/>
        <v>7659.1752474361792</v>
      </c>
      <c r="M615" s="12">
        <f t="shared" si="405"/>
        <v>6196.402938071813</v>
      </c>
      <c r="N615" s="13">
        <f t="shared" si="406"/>
        <v>4501.9502551665391</v>
      </c>
      <c r="O615" s="12">
        <f t="shared" si="407"/>
        <v>192.29726544228998</v>
      </c>
      <c r="P615" s="13">
        <f t="shared" si="408"/>
        <v>6196402.9380718134</v>
      </c>
      <c r="Q615" s="13">
        <f t="shared" si="409"/>
        <v>4501950.255166539</v>
      </c>
      <c r="R615" s="13">
        <f t="shared" si="424"/>
        <v>7659175.2474361798</v>
      </c>
      <c r="S615" s="1">
        <f t="shared" si="410"/>
        <v>4415656.960590329</v>
      </c>
      <c r="T615" s="1">
        <f t="shared" si="438"/>
        <v>-6528611.7196939001</v>
      </c>
      <c r="U615" s="3">
        <f t="shared" si="411"/>
        <v>7881674.782692723</v>
      </c>
      <c r="V615" s="14">
        <f t="shared" si="442"/>
        <v>59479764224579.75</v>
      </c>
      <c r="W615" s="14">
        <f t="shared" si="412"/>
        <v>29331482735.469528</v>
      </c>
      <c r="X615" s="14">
        <f t="shared" si="413"/>
        <v>-48514926211</v>
      </c>
      <c r="Y615" s="14">
        <f t="shared" si="425"/>
        <v>-19183443475.530472</v>
      </c>
      <c r="Z615" s="12">
        <f t="shared" si="414"/>
        <v>88.641437790537509</v>
      </c>
      <c r="AA615" s="13">
        <f t="shared" si="426"/>
        <v>348415126.64857918</v>
      </c>
      <c r="AB615" s="12">
        <f t="shared" si="415"/>
        <v>11</v>
      </c>
      <c r="AC615" s="14">
        <f t="shared" si="416"/>
        <v>31674102</v>
      </c>
      <c r="AD615" s="2">
        <f t="shared" si="427"/>
        <v>0.66540563195051139</v>
      </c>
      <c r="AE615" s="3">
        <f t="shared" si="428"/>
        <v>1.1613519138850002E-2</v>
      </c>
      <c r="AF615" s="3">
        <f t="shared" si="429"/>
        <v>6377709.8827595329</v>
      </c>
      <c r="AG615" s="2">
        <f t="shared" si="430"/>
        <v>74070.985894510915</v>
      </c>
      <c r="AH615" s="2">
        <f t="shared" si="417"/>
        <v>-5.4013425948860379</v>
      </c>
      <c r="AI615" s="2">
        <f t="shared" si="418"/>
        <v>465.07003560927797</v>
      </c>
      <c r="AJ615" s="1">
        <f t="shared" si="419"/>
        <v>-3981862.7893191781</v>
      </c>
      <c r="AK615" s="1">
        <f t="shared" si="420"/>
        <v>-7932465.6509255068</v>
      </c>
      <c r="AL615" s="1">
        <f t="shared" si="439"/>
        <v>8875767.1542282887</v>
      </c>
      <c r="AM615" s="1">
        <f t="shared" si="440"/>
        <v>-4282292.9065596452</v>
      </c>
      <c r="AN615" s="1">
        <f t="shared" si="441"/>
        <v>-7858394.6650309963</v>
      </c>
      <c r="AO615" s="2">
        <f t="shared" si="431"/>
        <v>5.4013425948860379</v>
      </c>
      <c r="AP615" s="2">
        <f t="shared" si="432"/>
        <v>-465.07003560927797</v>
      </c>
      <c r="AQ615" s="2">
        <f t="shared" si="433"/>
        <v>6196.402938071813</v>
      </c>
      <c r="AR615" s="1">
        <f t="shared" si="434"/>
        <v>4501.9502551665391</v>
      </c>
      <c r="AS615" s="2">
        <f t="shared" si="435"/>
        <v>6201.804280666699</v>
      </c>
      <c r="AT615" s="2">
        <f t="shared" si="436"/>
        <v>4036.8802195572612</v>
      </c>
      <c r="AU615" s="2">
        <f t="shared" si="437"/>
        <v>7399.9174483738989</v>
      </c>
    </row>
    <row r="616" spans="4:47" x14ac:dyDescent="0.2">
      <c r="D616" s="11">
        <f t="shared" si="421"/>
        <v>306.5</v>
      </c>
      <c r="E616" s="12">
        <f t="shared" si="422"/>
        <v>5.3494341573626203</v>
      </c>
      <c r="F616" s="13">
        <f t="shared" si="399"/>
        <v>6179316.5201663096</v>
      </c>
      <c r="G616" s="13">
        <f t="shared" si="400"/>
        <v>2468956.5201663096</v>
      </c>
      <c r="H616" s="13">
        <f t="shared" si="401"/>
        <v>2468.9565201663095</v>
      </c>
      <c r="I616" s="13">
        <f t="shared" si="402"/>
        <v>-7808271.654173946</v>
      </c>
      <c r="J616" s="12">
        <f t="shared" si="423"/>
        <v>-7808.2716541739464</v>
      </c>
      <c r="K616" s="13">
        <f t="shared" si="403"/>
        <v>8189313.3121067034</v>
      </c>
      <c r="L616" s="13">
        <f t="shared" si="404"/>
        <v>7679.4037240124635</v>
      </c>
      <c r="M616" s="12">
        <f t="shared" si="405"/>
        <v>6173.1413689968258</v>
      </c>
      <c r="N616" s="13">
        <f t="shared" si="406"/>
        <v>4567.8843237057235</v>
      </c>
      <c r="O616" s="12">
        <f t="shared" si="407"/>
        <v>193.42167784507186</v>
      </c>
      <c r="P616" s="13">
        <f t="shared" si="408"/>
        <v>6173141.368996826</v>
      </c>
      <c r="Q616" s="13">
        <f t="shared" si="409"/>
        <v>4567884.3237057235</v>
      </c>
      <c r="R616" s="13">
        <f t="shared" si="424"/>
        <v>7679403.7240124643</v>
      </c>
      <c r="S616" s="1">
        <f t="shared" si="410"/>
        <v>4459727.9093658365</v>
      </c>
      <c r="T616" s="1">
        <f t="shared" si="438"/>
        <v>-6473861.3885466075</v>
      </c>
      <c r="U616" s="3">
        <f t="shared" si="411"/>
        <v>7861301.0566757452</v>
      </c>
      <c r="V616" s="14">
        <f t="shared" si="442"/>
        <v>59479472553125.18</v>
      </c>
      <c r="W616" s="14">
        <f t="shared" si="412"/>
        <v>29486620778.188248</v>
      </c>
      <c r="X616" s="14">
        <f t="shared" si="413"/>
        <v>-48670064253</v>
      </c>
      <c r="Y616" s="14">
        <f t="shared" si="425"/>
        <v>-19183443474.811752</v>
      </c>
      <c r="Z616" s="12">
        <f t="shared" si="414"/>
        <v>88.592783694876474</v>
      </c>
      <c r="AA616" s="13">
        <f t="shared" si="426"/>
        <v>347304899.41153032</v>
      </c>
      <c r="AB616" s="12">
        <f t="shared" si="415"/>
        <v>11</v>
      </c>
      <c r="AC616" s="14">
        <f t="shared" si="416"/>
        <v>31573172</v>
      </c>
      <c r="AD616" s="2">
        <f t="shared" si="427"/>
        <v>0.6662077647671093</v>
      </c>
      <c r="AE616" s="3">
        <f t="shared" si="428"/>
        <v>1.1627518997537931E-2</v>
      </c>
      <c r="AF616" s="3">
        <f t="shared" si="429"/>
        <v>6377708.8451511953</v>
      </c>
      <c r="AG616" s="2">
        <f t="shared" si="430"/>
        <v>74160.272924360426</v>
      </c>
      <c r="AH616" s="2">
        <f t="shared" si="417"/>
        <v>-5.4078535091350037</v>
      </c>
      <c r="AI616" s="2">
        <f t="shared" si="418"/>
        <v>465.06995994566898</v>
      </c>
      <c r="AJ616" s="1">
        <f t="shared" si="419"/>
        <v>-3908752.3249848858</v>
      </c>
      <c r="AK616" s="1">
        <f t="shared" si="420"/>
        <v>-7882431.9270983068</v>
      </c>
      <c r="AL616" s="1">
        <f t="shared" si="439"/>
        <v>8798356.5410486441</v>
      </c>
      <c r="AM616" s="1">
        <f t="shared" si="440"/>
        <v>-4209183.4798336904</v>
      </c>
      <c r="AN616" s="1">
        <f t="shared" si="441"/>
        <v>-7808271.654173946</v>
      </c>
      <c r="AO616" s="2">
        <f t="shared" si="431"/>
        <v>5.4078535091350037</v>
      </c>
      <c r="AP616" s="2">
        <f t="shared" si="432"/>
        <v>-465.06995994566898</v>
      </c>
      <c r="AQ616" s="2">
        <f t="shared" si="433"/>
        <v>6173.1413689968258</v>
      </c>
      <c r="AR616" s="1">
        <f t="shared" si="434"/>
        <v>4567.8843237057235</v>
      </c>
      <c r="AS616" s="2">
        <f t="shared" si="435"/>
        <v>6178.5492225059606</v>
      </c>
      <c r="AT616" s="2">
        <f t="shared" si="436"/>
        <v>4102.8143637600542</v>
      </c>
      <c r="AU616" s="2">
        <f t="shared" si="437"/>
        <v>7416.7079083920262</v>
      </c>
    </row>
    <row r="617" spans="4:47" x14ac:dyDescent="0.2">
      <c r="D617" s="11">
        <f t="shared" si="421"/>
        <v>307</v>
      </c>
      <c r="E617" s="12">
        <f t="shared" si="422"/>
        <v>5.3581608036225914</v>
      </c>
      <c r="F617" s="13">
        <f t="shared" si="399"/>
        <v>6251955.36801505</v>
      </c>
      <c r="G617" s="13">
        <f t="shared" si="400"/>
        <v>2541595.36801505</v>
      </c>
      <c r="H617" s="13">
        <f t="shared" si="401"/>
        <v>2541.5953680150501</v>
      </c>
      <c r="I617" s="13">
        <f t="shared" si="402"/>
        <v>-7757554.0131994812</v>
      </c>
      <c r="J617" s="12">
        <f t="shared" si="423"/>
        <v>-7757.5540131994812</v>
      </c>
      <c r="K617" s="13">
        <f t="shared" si="403"/>
        <v>8163292.9190629274</v>
      </c>
      <c r="L617" s="13">
        <f t="shared" si="404"/>
        <v>7699.5786888759039</v>
      </c>
      <c r="M617" s="12">
        <f t="shared" si="405"/>
        <v>6149.1569533396751</v>
      </c>
      <c r="N617" s="13">
        <f t="shared" si="406"/>
        <v>4633.7221269068677</v>
      </c>
      <c r="O617" s="12">
        <f t="shared" si="407"/>
        <v>194.54797496444195</v>
      </c>
      <c r="P617" s="13">
        <f t="shared" si="408"/>
        <v>6149156.9533396754</v>
      </c>
      <c r="Q617" s="13">
        <f t="shared" si="409"/>
        <v>4633722.1269068681</v>
      </c>
      <c r="R617" s="13">
        <f t="shared" si="424"/>
        <v>7699578.6888759043</v>
      </c>
      <c r="S617" s="1">
        <f t="shared" si="410"/>
        <v>4503340.4961469648</v>
      </c>
      <c r="T617" s="1">
        <f t="shared" si="438"/>
        <v>-6418925.1361254761</v>
      </c>
      <c r="U617" s="3">
        <f t="shared" si="411"/>
        <v>7841088.924850977</v>
      </c>
      <c r="V617" s="14">
        <f t="shared" si="442"/>
        <v>59479463895589.039</v>
      </c>
      <c r="W617" s="14">
        <f t="shared" si="412"/>
        <v>29641755993.095989</v>
      </c>
      <c r="X617" s="14">
        <f t="shared" si="413"/>
        <v>-48825199468</v>
      </c>
      <c r="Y617" s="14">
        <f t="shared" si="425"/>
        <v>-19183443474.904011</v>
      </c>
      <c r="Z617" s="12">
        <f t="shared" si="414"/>
        <v>88.543850460832417</v>
      </c>
      <c r="AA617" s="13">
        <f t="shared" si="426"/>
        <v>346201753.51026636</v>
      </c>
      <c r="AB617" s="12">
        <f t="shared" si="415"/>
        <v>11</v>
      </c>
      <c r="AC617" s="14">
        <f t="shared" si="416"/>
        <v>31472886</v>
      </c>
      <c r="AD617" s="2">
        <f t="shared" si="427"/>
        <v>0.66700989758370721</v>
      </c>
      <c r="AE617" s="3">
        <f t="shared" si="428"/>
        <v>1.1641518856225861E-2</v>
      </c>
      <c r="AF617" s="3">
        <f t="shared" si="429"/>
        <v>6377707.8062928505</v>
      </c>
      <c r="AG617" s="2">
        <f t="shared" si="430"/>
        <v>74249.559939674844</v>
      </c>
      <c r="AH617" s="2">
        <f t="shared" si="417"/>
        <v>-5.4143644223240521</v>
      </c>
      <c r="AI617" s="2">
        <f t="shared" si="418"/>
        <v>465.06988419090811</v>
      </c>
      <c r="AJ617" s="1">
        <f t="shared" si="419"/>
        <v>-3836112.4382778006</v>
      </c>
      <c r="AK617" s="1">
        <f t="shared" si="420"/>
        <v>-7831803.5731391562</v>
      </c>
      <c r="AL617" s="1">
        <f t="shared" si="439"/>
        <v>8720831.7176370807</v>
      </c>
      <c r="AM617" s="1">
        <f t="shared" si="440"/>
        <v>-4136544.63198495</v>
      </c>
      <c r="AN617" s="1">
        <f t="shared" si="441"/>
        <v>-7757554.0131994812</v>
      </c>
      <c r="AO617" s="2">
        <f t="shared" si="431"/>
        <v>5.4143644223240521</v>
      </c>
      <c r="AP617" s="2">
        <f t="shared" si="432"/>
        <v>-465.06988419090811</v>
      </c>
      <c r="AQ617" s="2">
        <f t="shared" si="433"/>
        <v>6149.1569533396751</v>
      </c>
      <c r="AR617" s="1">
        <f t="shared" si="434"/>
        <v>4633.7221269068677</v>
      </c>
      <c r="AS617" s="2">
        <f t="shared" si="435"/>
        <v>6154.5713177619991</v>
      </c>
      <c r="AT617" s="2">
        <f t="shared" si="436"/>
        <v>4168.6522427159598</v>
      </c>
      <c r="AU617" s="2">
        <f t="shared" si="437"/>
        <v>7433.4655192661967</v>
      </c>
    </row>
    <row r="618" spans="4:47" x14ac:dyDescent="0.2">
      <c r="D618" s="11">
        <f t="shared" si="421"/>
        <v>307.5</v>
      </c>
      <c r="E618" s="12">
        <f t="shared" si="422"/>
        <v>5.3668874498825634</v>
      </c>
      <c r="F618" s="13">
        <f t="shared" si="399"/>
        <v>6324118.105257093</v>
      </c>
      <c r="G618" s="13">
        <f t="shared" si="400"/>
        <v>2613758.105257093</v>
      </c>
      <c r="H618" s="13">
        <f t="shared" si="401"/>
        <v>2613.7581052570931</v>
      </c>
      <c r="I618" s="13">
        <f t="shared" si="402"/>
        <v>-7706245.6044523166</v>
      </c>
      <c r="J618" s="12">
        <f t="shared" si="423"/>
        <v>-7706.2456044523169</v>
      </c>
      <c r="K618" s="13">
        <f t="shared" si="403"/>
        <v>8137441.4129342763</v>
      </c>
      <c r="L618" s="13">
        <f t="shared" si="404"/>
        <v>7719.697763551314</v>
      </c>
      <c r="M618" s="12">
        <f t="shared" si="405"/>
        <v>6124.4480067522127</v>
      </c>
      <c r="N618" s="13">
        <f t="shared" si="406"/>
        <v>4699.4542420549233</v>
      </c>
      <c r="O618" s="12">
        <f t="shared" si="407"/>
        <v>195.67599724332607</v>
      </c>
      <c r="P618" s="13">
        <f t="shared" si="408"/>
        <v>6124448.0067522125</v>
      </c>
      <c r="Q618" s="13">
        <f t="shared" si="409"/>
        <v>4699454.2420549234</v>
      </c>
      <c r="R618" s="13">
        <f t="shared" si="424"/>
        <v>7719697.7635513144</v>
      </c>
      <c r="S618" s="1">
        <f t="shared" si="410"/>
        <v>4546495.8895332087</v>
      </c>
      <c r="T618" s="1">
        <f t="shared" si="438"/>
        <v>-6363806.0321067944</v>
      </c>
      <c r="U618" s="3">
        <f t="shared" si="411"/>
        <v>7821039.0670179613</v>
      </c>
      <c r="V618" s="14">
        <f t="shared" si="442"/>
        <v>59479737147186.875</v>
      </c>
      <c r="W618" s="14">
        <f t="shared" si="412"/>
        <v>29796866780.289577</v>
      </c>
      <c r="X618" s="14">
        <f t="shared" si="413"/>
        <v>-48980310256</v>
      </c>
      <c r="Y618" s="14">
        <f t="shared" si="425"/>
        <v>-19183443475.710423</v>
      </c>
      <c r="Z618" s="12">
        <f t="shared" si="414"/>
        <v>88.494652543282697</v>
      </c>
      <c r="AA618" s="13">
        <f t="shared" si="426"/>
        <v>345105772.95374334</v>
      </c>
      <c r="AB618" s="12">
        <f t="shared" si="415"/>
        <v>11</v>
      </c>
      <c r="AC618" s="14">
        <f t="shared" si="416"/>
        <v>31373252</v>
      </c>
      <c r="AD618" s="2">
        <f t="shared" si="427"/>
        <v>0.66781203040030512</v>
      </c>
      <c r="AE618" s="3">
        <f t="shared" si="428"/>
        <v>1.165551871491379E-2</v>
      </c>
      <c r="AF618" s="3">
        <f t="shared" si="429"/>
        <v>6377706.7661845013</v>
      </c>
      <c r="AG618" s="2">
        <f t="shared" si="430"/>
        <v>74338.846940436604</v>
      </c>
      <c r="AH618" s="2">
        <f t="shared" si="417"/>
        <v>-5.4208753344520089</v>
      </c>
      <c r="AI618" s="2">
        <f t="shared" si="418"/>
        <v>465.06980834499535</v>
      </c>
      <c r="AJ618" s="1">
        <f t="shared" si="419"/>
        <v>-3763948.6609274084</v>
      </c>
      <c r="AK618" s="1">
        <f t="shared" si="420"/>
        <v>-7780584.451392753</v>
      </c>
      <c r="AL618" s="1">
        <f t="shared" si="439"/>
        <v>8643194.0813192371</v>
      </c>
      <c r="AM618" s="1">
        <f t="shared" si="440"/>
        <v>-4064381.894742907</v>
      </c>
      <c r="AN618" s="1">
        <f t="shared" si="441"/>
        <v>-7706245.6044523166</v>
      </c>
      <c r="AO618" s="2">
        <f t="shared" si="431"/>
        <v>5.4208753344520089</v>
      </c>
      <c r="AP618" s="2">
        <f t="shared" si="432"/>
        <v>-465.06980834499535</v>
      </c>
      <c r="AQ618" s="2">
        <f t="shared" si="433"/>
        <v>6124.4480067522127</v>
      </c>
      <c r="AR618" s="1">
        <f t="shared" si="434"/>
        <v>4699.4542420549233</v>
      </c>
      <c r="AS618" s="2">
        <f t="shared" si="435"/>
        <v>6129.8688820866646</v>
      </c>
      <c r="AT618" s="2">
        <f t="shared" si="436"/>
        <v>4234.3844337099281</v>
      </c>
      <c r="AU618" s="2">
        <f t="shared" si="437"/>
        <v>7450.1881884969434</v>
      </c>
    </row>
    <row r="619" spans="4:47" x14ac:dyDescent="0.2">
      <c r="D619" s="11">
        <f t="shared" si="421"/>
        <v>308</v>
      </c>
      <c r="E619" s="12">
        <f t="shared" si="422"/>
        <v>5.3756140961425354</v>
      </c>
      <c r="F619" s="13">
        <f t="shared" si="399"/>
        <v>6395799.2364206035</v>
      </c>
      <c r="G619" s="13">
        <f t="shared" si="400"/>
        <v>2685439.2364206035</v>
      </c>
      <c r="H619" s="13">
        <f t="shared" si="401"/>
        <v>2685.4392364206037</v>
      </c>
      <c r="I619" s="13">
        <f t="shared" si="402"/>
        <v>-7654350.3352664271</v>
      </c>
      <c r="J619" s="12">
        <f t="shared" si="423"/>
        <v>-7654.3503352664275</v>
      </c>
      <c r="K619" s="13">
        <f t="shared" si="403"/>
        <v>8111760.7797259735</v>
      </c>
      <c r="L619" s="13">
        <f t="shared" si="404"/>
        <v>7739.7585476760778</v>
      </c>
      <c r="M619" s="12">
        <f t="shared" si="405"/>
        <v>6099.0129658882925</v>
      </c>
      <c r="N619" s="13">
        <f t="shared" si="406"/>
        <v>4765.0711661266305</v>
      </c>
      <c r="O619" s="12">
        <f t="shared" si="407"/>
        <v>196.80558149911863</v>
      </c>
      <c r="P619" s="13">
        <f t="shared" si="408"/>
        <v>6099012.9658882925</v>
      </c>
      <c r="Q619" s="13">
        <f t="shared" si="409"/>
        <v>4765071.1661266303</v>
      </c>
      <c r="R619" s="13">
        <f t="shared" si="424"/>
        <v>7739758.547676078</v>
      </c>
      <c r="S619" s="1">
        <f t="shared" si="410"/>
        <v>4589195.2589367647</v>
      </c>
      <c r="T619" s="1">
        <f t="shared" si="438"/>
        <v>-6308507.1042728638</v>
      </c>
      <c r="U619" s="3">
        <f t="shared" si="411"/>
        <v>7801152.1590921991</v>
      </c>
      <c r="V619" s="14">
        <f t="shared" si="442"/>
        <v>59480291014094.266</v>
      </c>
      <c r="W619" s="14">
        <f t="shared" si="412"/>
        <v>29951931188.162453</v>
      </c>
      <c r="X619" s="14">
        <f t="shared" si="413"/>
        <v>-49135374663</v>
      </c>
      <c r="Y619" s="14">
        <f t="shared" si="425"/>
        <v>-19183443474.837547</v>
      </c>
      <c r="Z619" s="12">
        <f t="shared" si="414"/>
        <v>88.445204499233554</v>
      </c>
      <c r="AA619" s="13">
        <f t="shared" si="426"/>
        <v>344017041.20504504</v>
      </c>
      <c r="AB619" s="12">
        <f t="shared" si="415"/>
        <v>11</v>
      </c>
      <c r="AC619" s="14">
        <f t="shared" si="416"/>
        <v>31274276</v>
      </c>
      <c r="AD619" s="2">
        <f t="shared" si="427"/>
        <v>0.66861416321690303</v>
      </c>
      <c r="AE619" s="3">
        <f t="shared" si="428"/>
        <v>1.166951857360172E-2</v>
      </c>
      <c r="AF619" s="3">
        <f t="shared" si="429"/>
        <v>6377705.7248261468</v>
      </c>
      <c r="AG619" s="2">
        <f t="shared" si="430"/>
        <v>74428.133926628274</v>
      </c>
      <c r="AH619" s="2">
        <f t="shared" si="417"/>
        <v>-5.4273862455173933</v>
      </c>
      <c r="AI619" s="2">
        <f t="shared" si="418"/>
        <v>465.06973240793081</v>
      </c>
      <c r="AJ619" s="1">
        <f t="shared" si="419"/>
        <v>-3692266.4884055434</v>
      </c>
      <c r="AK619" s="1">
        <f t="shared" si="420"/>
        <v>-7728778.4691930553</v>
      </c>
      <c r="AL619" s="1">
        <f t="shared" si="439"/>
        <v>8565445.0233052541</v>
      </c>
      <c r="AM619" s="1">
        <f t="shared" si="440"/>
        <v>-3992700.7635793965</v>
      </c>
      <c r="AN619" s="1">
        <f t="shared" si="441"/>
        <v>-7654350.3352664271</v>
      </c>
      <c r="AO619" s="2">
        <f t="shared" si="431"/>
        <v>5.4273862455173933</v>
      </c>
      <c r="AP619" s="2">
        <f t="shared" si="432"/>
        <v>-465.06973240793081</v>
      </c>
      <c r="AQ619" s="2">
        <f t="shared" si="433"/>
        <v>6099.0129658882925</v>
      </c>
      <c r="AR619" s="1">
        <f t="shared" si="434"/>
        <v>4765.0711661266305</v>
      </c>
      <c r="AS619" s="2">
        <f t="shared" si="435"/>
        <v>6104.4403521338099</v>
      </c>
      <c r="AT619" s="2">
        <f t="shared" si="436"/>
        <v>4300.0014337186994</v>
      </c>
      <c r="AU619" s="2">
        <f t="shared" si="437"/>
        <v>7466.8737998403603</v>
      </c>
    </row>
    <row r="620" spans="4:47" x14ac:dyDescent="0.2">
      <c r="D620" s="11">
        <f t="shared" si="421"/>
        <v>308.5</v>
      </c>
      <c r="E620" s="12">
        <f t="shared" si="422"/>
        <v>5.3843407424025065</v>
      </c>
      <c r="F620" s="13">
        <f t="shared" si="399"/>
        <v>6466993.3027099082</v>
      </c>
      <c r="G620" s="13">
        <f t="shared" si="400"/>
        <v>2756633.3027099082</v>
      </c>
      <c r="H620" s="13">
        <f t="shared" si="401"/>
        <v>2756.6333027099081</v>
      </c>
      <c r="I620" s="13">
        <f t="shared" si="402"/>
        <v>-7601872.1576674925</v>
      </c>
      <c r="J620" s="12">
        <f t="shared" si="423"/>
        <v>-7601.8721576674925</v>
      </c>
      <c r="K620" s="13">
        <f t="shared" si="403"/>
        <v>8086252.9930202877</v>
      </c>
      <c r="L620" s="13">
        <f t="shared" si="404"/>
        <v>7759.7586192584376</v>
      </c>
      <c r="M620" s="12">
        <f t="shared" si="405"/>
        <v>6072.850390637479</v>
      </c>
      <c r="N620" s="13">
        <f t="shared" si="406"/>
        <v>4830.5633172633015</v>
      </c>
      <c r="O620" s="12">
        <f t="shared" si="407"/>
        <v>197.93656091481654</v>
      </c>
      <c r="P620" s="13">
        <f t="shared" si="408"/>
        <v>6072850.3906374788</v>
      </c>
      <c r="Q620" s="13">
        <f t="shared" si="409"/>
        <v>4830563.3172633015</v>
      </c>
      <c r="R620" s="13">
        <f t="shared" si="424"/>
        <v>7759758.6192584373</v>
      </c>
      <c r="S620" s="1">
        <f t="shared" si="410"/>
        <v>4631439.7740644971</v>
      </c>
      <c r="T620" s="1">
        <f t="shared" si="438"/>
        <v>-6253031.3390593678</v>
      </c>
      <c r="U620" s="3">
        <f t="shared" si="411"/>
        <v>7781428.8731598128</v>
      </c>
      <c r="V620" s="14">
        <f t="shared" si="442"/>
        <v>59481124013484.07</v>
      </c>
      <c r="W620" s="14">
        <f t="shared" si="412"/>
        <v>30106926914.577808</v>
      </c>
      <c r="X620" s="14">
        <f t="shared" si="413"/>
        <v>-49290370390</v>
      </c>
      <c r="Y620" s="14">
        <f t="shared" si="425"/>
        <v>-19183443475.422192</v>
      </c>
      <c r="Z620" s="12">
        <f t="shared" si="414"/>
        <v>88.395520983994686</v>
      </c>
      <c r="AA620" s="13">
        <f t="shared" si="426"/>
        <v>342935641.17527395</v>
      </c>
      <c r="AB620" s="12">
        <f t="shared" si="415"/>
        <v>11</v>
      </c>
      <c r="AC620" s="14">
        <f t="shared" si="416"/>
        <v>31175967</v>
      </c>
      <c r="AD620" s="2">
        <f t="shared" si="427"/>
        <v>0.66941629603350095</v>
      </c>
      <c r="AE620" s="3">
        <f t="shared" si="428"/>
        <v>1.1683518432289649E-2</v>
      </c>
      <c r="AF620" s="3">
        <f t="shared" si="429"/>
        <v>6377704.6822177861</v>
      </c>
      <c r="AG620" s="2">
        <f t="shared" si="430"/>
        <v>74517.420898232303</v>
      </c>
      <c r="AH620" s="2">
        <f t="shared" si="417"/>
        <v>-5.4338971555190314</v>
      </c>
      <c r="AI620" s="2">
        <f t="shared" si="418"/>
        <v>465.06965637971439</v>
      </c>
      <c r="AJ620" s="1">
        <f t="shared" si="419"/>
        <v>-3621071.3795078779</v>
      </c>
      <c r="AK620" s="1">
        <f t="shared" si="420"/>
        <v>-7676389.5785657251</v>
      </c>
      <c r="AL620" s="1">
        <f t="shared" si="439"/>
        <v>8487585.9287198707</v>
      </c>
      <c r="AM620" s="1">
        <f t="shared" si="440"/>
        <v>-3921506.6972900918</v>
      </c>
      <c r="AN620" s="1">
        <f t="shared" si="441"/>
        <v>-7601872.1576674925</v>
      </c>
      <c r="AO620" s="2">
        <f t="shared" si="431"/>
        <v>5.4338971555190314</v>
      </c>
      <c r="AP620" s="2">
        <f t="shared" si="432"/>
        <v>-465.06965637971439</v>
      </c>
      <c r="AQ620" s="2">
        <f t="shared" si="433"/>
        <v>6072.850390637479</v>
      </c>
      <c r="AR620" s="1">
        <f t="shared" si="434"/>
        <v>4830.5633172633015</v>
      </c>
      <c r="AS620" s="2">
        <f t="shared" si="435"/>
        <v>6078.2842877929979</v>
      </c>
      <c r="AT620" s="2">
        <f t="shared" si="436"/>
        <v>4365.4936608835869</v>
      </c>
      <c r="AU620" s="2">
        <f t="shared" si="437"/>
        <v>7483.5202135389472</v>
      </c>
    </row>
    <row r="621" spans="4:47" x14ac:dyDescent="0.2">
      <c r="D621" s="11">
        <f t="shared" si="421"/>
        <v>309</v>
      </c>
      <c r="E621" s="12">
        <f t="shared" si="422"/>
        <v>5.3930673886624785</v>
      </c>
      <c r="F621" s="13">
        <f t="shared" si="399"/>
        <v>6537694.8824212365</v>
      </c>
      <c r="G621" s="13">
        <f t="shared" si="400"/>
        <v>2827334.8824212365</v>
      </c>
      <c r="H621" s="13">
        <f t="shared" si="401"/>
        <v>2827.3348824212367</v>
      </c>
      <c r="I621" s="13">
        <f t="shared" si="402"/>
        <v>-7548815.0680719018</v>
      </c>
      <c r="J621" s="12">
        <f t="shared" si="423"/>
        <v>-7548.8150680719018</v>
      </c>
      <c r="K621" s="13">
        <f t="shared" si="403"/>
        <v>8060920.0138262939</v>
      </c>
      <c r="L621" s="13">
        <f t="shared" si="404"/>
        <v>7779.6955349547279</v>
      </c>
      <c r="M621" s="12">
        <f t="shared" si="405"/>
        <v>6045.958966354895</v>
      </c>
      <c r="N621" s="13">
        <f t="shared" si="406"/>
        <v>4895.9210363063848</v>
      </c>
      <c r="O621" s="12">
        <f t="shared" si="407"/>
        <v>199.06876503258368</v>
      </c>
      <c r="P621" s="13">
        <f t="shared" si="408"/>
        <v>6045958.9663548954</v>
      </c>
      <c r="Q621" s="13">
        <f t="shared" si="409"/>
        <v>4895921.036306385</v>
      </c>
      <c r="R621" s="13">
        <f t="shared" si="424"/>
        <v>7779695.5349547286</v>
      </c>
      <c r="S621" s="1">
        <f t="shared" si="410"/>
        <v>4673230.6044131201</v>
      </c>
      <c r="T621" s="1">
        <f t="shared" si="438"/>
        <v>-6197381.6821017144</v>
      </c>
      <c r="U621" s="3">
        <f t="shared" si="411"/>
        <v>7761869.8775277911</v>
      </c>
      <c r="V621" s="14">
        <f t="shared" si="442"/>
        <v>59482234473693.227</v>
      </c>
      <c r="W621" s="14">
        <f t="shared" si="412"/>
        <v>30261831308.297264</v>
      </c>
      <c r="X621" s="14">
        <f t="shared" si="413"/>
        <v>-49445274784</v>
      </c>
      <c r="Y621" s="14">
        <f t="shared" si="425"/>
        <v>-19183443475.702736</v>
      </c>
      <c r="Z621" s="12">
        <f t="shared" si="414"/>
        <v>88.345616747145456</v>
      </c>
      <c r="AA621" s="13">
        <f t="shared" si="426"/>
        <v>341861655.21736193</v>
      </c>
      <c r="AB621" s="12">
        <f t="shared" si="415"/>
        <v>11</v>
      </c>
      <c r="AC621" s="14">
        <f t="shared" si="416"/>
        <v>31078332</v>
      </c>
      <c r="AD621" s="2">
        <f t="shared" si="427"/>
        <v>0.67021842885009886</v>
      </c>
      <c r="AE621" s="3">
        <f t="shared" si="428"/>
        <v>1.1697518290977578E-2</v>
      </c>
      <c r="AF621" s="3">
        <f t="shared" si="429"/>
        <v>6377703.6383594219</v>
      </c>
      <c r="AG621" s="2">
        <f t="shared" si="430"/>
        <v>74606.70785523123</v>
      </c>
      <c r="AH621" s="2">
        <f t="shared" si="417"/>
        <v>-5.4404080644556467</v>
      </c>
      <c r="AI621" s="2">
        <f t="shared" si="418"/>
        <v>465.06958026034619</v>
      </c>
      <c r="AJ621" s="1">
        <f t="shared" si="419"/>
        <v>-3550368.7559381854</v>
      </c>
      <c r="AK621" s="1">
        <f t="shared" si="420"/>
        <v>-7623421.7759271329</v>
      </c>
      <c r="AL621" s="1">
        <f t="shared" si="439"/>
        <v>8409618.1766369194</v>
      </c>
      <c r="AM621" s="1">
        <f t="shared" si="440"/>
        <v>-3850805.1175787635</v>
      </c>
      <c r="AN621" s="1">
        <f t="shared" si="441"/>
        <v>-7548815.0680719018</v>
      </c>
      <c r="AO621" s="2">
        <f t="shared" si="431"/>
        <v>5.4404080644556467</v>
      </c>
      <c r="AP621" s="2">
        <f t="shared" si="432"/>
        <v>-465.06958026034619</v>
      </c>
      <c r="AQ621" s="2">
        <f t="shared" si="433"/>
        <v>6045.958966354895</v>
      </c>
      <c r="AR621" s="1">
        <f t="shared" si="434"/>
        <v>4895.9210363063848</v>
      </c>
      <c r="AS621" s="2">
        <f t="shared" si="435"/>
        <v>6051.3993744193504</v>
      </c>
      <c r="AT621" s="2">
        <f t="shared" si="436"/>
        <v>4430.8514560460389</v>
      </c>
      <c r="AU621" s="2">
        <f t="shared" si="437"/>
        <v>7500.1252665717657</v>
      </c>
    </row>
    <row r="622" spans="4:47" x14ac:dyDescent="0.2">
      <c r="D622" s="11">
        <f t="shared" si="421"/>
        <v>309.5</v>
      </c>
      <c r="E622" s="12">
        <f t="shared" si="422"/>
        <v>5.4017940349224496</v>
      </c>
      <c r="F622" s="13">
        <f t="shared" si="399"/>
        <v>6607898.5913555473</v>
      </c>
      <c r="G622" s="13">
        <f t="shared" si="400"/>
        <v>2897538.5913555473</v>
      </c>
      <c r="H622" s="13">
        <f t="shared" si="401"/>
        <v>2897.5385913555474</v>
      </c>
      <c r="I622" s="13">
        <f t="shared" si="402"/>
        <v>-7495183.1069824537</v>
      </c>
      <c r="J622" s="12">
        <f t="shared" si="423"/>
        <v>-7495.1831069824539</v>
      </c>
      <c r="K622" s="13">
        <f t="shared" si="403"/>
        <v>8035763.7904302441</v>
      </c>
      <c r="L622" s="13">
        <f t="shared" si="404"/>
        <v>7799.566830365864</v>
      </c>
      <c r="M622" s="12">
        <f t="shared" si="405"/>
        <v>6018.3375060857416</v>
      </c>
      <c r="N622" s="13">
        <f t="shared" si="406"/>
        <v>4961.1345883965969</v>
      </c>
      <c r="O622" s="12">
        <f t="shared" si="407"/>
        <v>200.20201974983124</v>
      </c>
      <c r="P622" s="13">
        <f t="shared" si="408"/>
        <v>6018337.5060857413</v>
      </c>
      <c r="Q622" s="13">
        <f t="shared" si="409"/>
        <v>4961134.5883965967</v>
      </c>
      <c r="R622" s="13">
        <f t="shared" si="424"/>
        <v>7799566.8303658646</v>
      </c>
      <c r="S622" s="1">
        <f t="shared" si="410"/>
        <v>4714568.918777246</v>
      </c>
      <c r="T622" s="1">
        <f t="shared" si="438"/>
        <v>-6141561.038780232</v>
      </c>
      <c r="U622" s="3">
        <f t="shared" si="411"/>
        <v>7742475.8367697708</v>
      </c>
      <c r="V622" s="14">
        <f t="shared" si="442"/>
        <v>59483620534520.719</v>
      </c>
      <c r="W622" s="14">
        <f t="shared" si="412"/>
        <v>30416621370.671703</v>
      </c>
      <c r="X622" s="14">
        <f t="shared" si="413"/>
        <v>-49600064846</v>
      </c>
      <c r="Y622" s="14">
        <f t="shared" si="425"/>
        <v>-19183443475.328297</v>
      </c>
      <c r="Z622" s="12">
        <f t="shared" si="414"/>
        <v>88.295506628699869</v>
      </c>
      <c r="AA622" s="13">
        <f t="shared" si="426"/>
        <v>340795165.11935729</v>
      </c>
      <c r="AB622" s="12">
        <f t="shared" si="415"/>
        <v>11</v>
      </c>
      <c r="AC622" s="14">
        <f t="shared" si="416"/>
        <v>30981378</v>
      </c>
      <c r="AD622" s="2">
        <f t="shared" si="427"/>
        <v>0.67102056166669677</v>
      </c>
      <c r="AE622" s="3">
        <f t="shared" si="428"/>
        <v>1.1711518149665508E-2</v>
      </c>
      <c r="AF622" s="3">
        <f t="shared" si="429"/>
        <v>6377702.5932510523</v>
      </c>
      <c r="AG622" s="2">
        <f t="shared" si="430"/>
        <v>74695.99479760752</v>
      </c>
      <c r="AH622" s="2">
        <f t="shared" si="417"/>
        <v>-5.4469189723259639</v>
      </c>
      <c r="AI622" s="2">
        <f t="shared" si="418"/>
        <v>465.06950404982621</v>
      </c>
      <c r="AJ622" s="1">
        <f t="shared" si="419"/>
        <v>-3480164.001895505</v>
      </c>
      <c r="AK622" s="1">
        <f t="shared" si="420"/>
        <v>-7569879.1017800616</v>
      </c>
      <c r="AL622" s="1">
        <f t="shared" si="439"/>
        <v>8331543.1401185133</v>
      </c>
      <c r="AM622" s="1">
        <f t="shared" si="440"/>
        <v>-3780601.4086444527</v>
      </c>
      <c r="AN622" s="1">
        <f t="shared" si="441"/>
        <v>-7495183.1069824537</v>
      </c>
      <c r="AO622" s="2">
        <f t="shared" si="431"/>
        <v>5.4469189723259639</v>
      </c>
      <c r="AP622" s="2">
        <f t="shared" si="432"/>
        <v>-465.06950404982621</v>
      </c>
      <c r="AQ622" s="2">
        <f t="shared" si="433"/>
        <v>6018.3375060857416</v>
      </c>
      <c r="AR622" s="1">
        <f t="shared" si="434"/>
        <v>4961.1345883965969</v>
      </c>
      <c r="AS622" s="2">
        <f t="shared" si="435"/>
        <v>6023.7844250580674</v>
      </c>
      <c r="AT622" s="2">
        <f t="shared" si="436"/>
        <v>4496.0650843467711</v>
      </c>
      <c r="AU622" s="2">
        <f t="shared" si="437"/>
        <v>7516.686772924244</v>
      </c>
    </row>
    <row r="623" spans="4:47" x14ac:dyDescent="0.2">
      <c r="D623" s="11">
        <f t="shared" si="421"/>
        <v>310</v>
      </c>
      <c r="E623" s="12">
        <f t="shared" si="422"/>
        <v>5.4105206811824216</v>
      </c>
      <c r="F623" s="13">
        <f t="shared" si="399"/>
        <v>6677599.0832286132</v>
      </c>
      <c r="G623" s="13">
        <f t="shared" si="400"/>
        <v>2967239.0832286132</v>
      </c>
      <c r="H623" s="13">
        <f t="shared" si="401"/>
        <v>2967.2390832286133</v>
      </c>
      <c r="I623" s="13">
        <f t="shared" si="402"/>
        <v>-7440980.3586806245</v>
      </c>
      <c r="J623" s="12">
        <f t="shared" si="423"/>
        <v>-7440.9803586806247</v>
      </c>
      <c r="K623" s="13">
        <f t="shared" si="403"/>
        <v>8010786.2582464535</v>
      </c>
      <c r="L623" s="13">
        <f t="shared" si="404"/>
        <v>7819.370020353459</v>
      </c>
      <c r="M623" s="12">
        <f t="shared" si="405"/>
        <v>5989.9849527828974</v>
      </c>
      <c r="N623" s="13">
        <f t="shared" si="406"/>
        <v>5026.1941646375853</v>
      </c>
      <c r="O623" s="12">
        <f t="shared" si="407"/>
        <v>201.33614731790539</v>
      </c>
      <c r="P623" s="13">
        <f t="shared" si="408"/>
        <v>5989984.9527828973</v>
      </c>
      <c r="Q623" s="13">
        <f t="shared" si="409"/>
        <v>5026194.1646375852</v>
      </c>
      <c r="R623" s="13">
        <f t="shared" si="424"/>
        <v>7819370.0203534588</v>
      </c>
      <c r="S623" s="1">
        <f t="shared" si="410"/>
        <v>4755455.8847702285</v>
      </c>
      <c r="T623" s="1">
        <f t="shared" si="438"/>
        <v>-6085572.2747639762</v>
      </c>
      <c r="U623" s="3">
        <f t="shared" si="411"/>
        <v>7723247.4117673971</v>
      </c>
      <c r="V623" s="14">
        <f t="shared" si="442"/>
        <v>59485280147658.258</v>
      </c>
      <c r="W623" s="14">
        <f t="shared" si="412"/>
        <v>30571273757.601227</v>
      </c>
      <c r="X623" s="14">
        <f t="shared" si="413"/>
        <v>-49754717233</v>
      </c>
      <c r="Y623" s="14">
        <f t="shared" si="425"/>
        <v>-19183443475.398773</v>
      </c>
      <c r="Z623" s="12">
        <f t="shared" si="414"/>
        <v>88.245205554971179</v>
      </c>
      <c r="AA623" s="13">
        <f t="shared" si="426"/>
        <v>339736252.09872657</v>
      </c>
      <c r="AB623" s="12">
        <f t="shared" si="415"/>
        <v>11</v>
      </c>
      <c r="AC623" s="14">
        <f t="shared" si="416"/>
        <v>30885113</v>
      </c>
      <c r="AD623" s="2">
        <f t="shared" si="427"/>
        <v>0.67182269448329468</v>
      </c>
      <c r="AE623" s="3">
        <f t="shared" si="428"/>
        <v>1.1725518008353437E-2</v>
      </c>
      <c r="AF623" s="3">
        <f t="shared" si="429"/>
        <v>6377701.5468926784</v>
      </c>
      <c r="AG623" s="2">
        <f t="shared" si="430"/>
        <v>74785.281725343695</v>
      </c>
      <c r="AH623" s="2">
        <f t="shared" si="417"/>
        <v>-5.4534298791288096</v>
      </c>
      <c r="AI623" s="2">
        <f t="shared" si="418"/>
        <v>465.0694277481544</v>
      </c>
      <c r="AJ623" s="1">
        <f t="shared" si="419"/>
        <v>-3410462.4636640651</v>
      </c>
      <c r="AK623" s="1">
        <f t="shared" si="420"/>
        <v>-7515765.6404059678</v>
      </c>
      <c r="AL623" s="1">
        <f t="shared" si="439"/>
        <v>8253362.1862589121</v>
      </c>
      <c r="AM623" s="1">
        <f t="shared" si="440"/>
        <v>-3710900.9167713868</v>
      </c>
      <c r="AN623" s="1">
        <f t="shared" si="441"/>
        <v>-7440980.3586806245</v>
      </c>
      <c r="AO623" s="2">
        <f t="shared" si="431"/>
        <v>5.4534298791288096</v>
      </c>
      <c r="AP623" s="2">
        <f t="shared" si="432"/>
        <v>-465.0694277481544</v>
      </c>
      <c r="AQ623" s="2">
        <f t="shared" si="433"/>
        <v>5989.9849527828974</v>
      </c>
      <c r="AR623" s="1">
        <f t="shared" si="434"/>
        <v>5026.1941646375853</v>
      </c>
      <c r="AS623" s="2">
        <f t="shared" si="435"/>
        <v>5995.438382662026</v>
      </c>
      <c r="AT623" s="2">
        <f t="shared" si="436"/>
        <v>4561.124736889431</v>
      </c>
      <c r="AU623" s="2">
        <f t="shared" si="437"/>
        <v>7533.2025238779906</v>
      </c>
    </row>
    <row r="624" spans="4:47" x14ac:dyDescent="0.2">
      <c r="D624" s="11">
        <f t="shared" si="421"/>
        <v>310.5</v>
      </c>
      <c r="E624" s="12">
        <f t="shared" si="422"/>
        <v>5.4192473274423936</v>
      </c>
      <c r="F624" s="13">
        <f t="shared" si="399"/>
        <v>6746791.0500781154</v>
      </c>
      <c r="G624" s="13">
        <f t="shared" si="400"/>
        <v>3036431.0500781154</v>
      </c>
      <c r="H624" s="13">
        <f t="shared" si="401"/>
        <v>3036.4310500781153</v>
      </c>
      <c r="I624" s="13">
        <f t="shared" si="402"/>
        <v>-7386210.9509155545</v>
      </c>
      <c r="J624" s="12">
        <f t="shared" si="423"/>
        <v>-7386.2109509155543</v>
      </c>
      <c r="K624" s="13">
        <f t="shared" si="403"/>
        <v>7985989.3396687768</v>
      </c>
      <c r="L624" s="13">
        <f t="shared" si="404"/>
        <v>7839.1025993758494</v>
      </c>
      <c r="M624" s="12">
        <f t="shared" si="405"/>
        <v>5960.9003815161032</v>
      </c>
      <c r="N624" s="13">
        <f t="shared" si="406"/>
        <v>5091.0898838247167</v>
      </c>
      <c r="O624" s="12">
        <f t="shared" si="407"/>
        <v>202.47096634346775</v>
      </c>
      <c r="P624" s="13">
        <f t="shared" si="408"/>
        <v>5960900.3815161027</v>
      </c>
      <c r="Q624" s="13">
        <f t="shared" si="409"/>
        <v>5091089.8838247163</v>
      </c>
      <c r="R624" s="13">
        <f t="shared" si="424"/>
        <v>7839102.5993758487</v>
      </c>
      <c r="S624" s="1">
        <f t="shared" si="410"/>
        <v>4795892.6683574375</v>
      </c>
      <c r="T624" s="1">
        <f t="shared" si="438"/>
        <v>-6029418.2165531358</v>
      </c>
      <c r="U624" s="3">
        <f t="shared" si="411"/>
        <v>7704185.2597472901</v>
      </c>
      <c r="V624" s="14">
        <f t="shared" si="442"/>
        <v>59487211077254.898</v>
      </c>
      <c r="W624" s="14">
        <f t="shared" si="412"/>
        <v>30725764781.770599</v>
      </c>
      <c r="X624" s="14">
        <f t="shared" si="413"/>
        <v>-49909208257</v>
      </c>
      <c r="Y624" s="14">
        <f t="shared" si="425"/>
        <v>-19183443475.229401</v>
      </c>
      <c r="Z624" s="12">
        <f t="shared" si="414"/>
        <v>88.194728534560454</v>
      </c>
      <c r="AA624" s="13">
        <f t="shared" si="426"/>
        <v>338684996.79571348</v>
      </c>
      <c r="AB624" s="12">
        <f t="shared" si="415"/>
        <v>11</v>
      </c>
      <c r="AC624" s="14">
        <f t="shared" si="416"/>
        <v>30789545</v>
      </c>
      <c r="AD624" s="2">
        <f t="shared" si="427"/>
        <v>0.67262482729989259</v>
      </c>
      <c r="AE624" s="3">
        <f t="shared" si="428"/>
        <v>1.1739517867041365E-2</v>
      </c>
      <c r="AF624" s="3">
        <f t="shared" si="429"/>
        <v>6377700.4992843</v>
      </c>
      <c r="AG624" s="2">
        <f t="shared" si="430"/>
        <v>74874.56863842225</v>
      </c>
      <c r="AH624" s="2">
        <f t="shared" si="417"/>
        <v>-5.4599407848627015</v>
      </c>
      <c r="AI624" s="2">
        <f t="shared" si="418"/>
        <v>465.06935135533087</v>
      </c>
      <c r="AJ624" s="1">
        <f t="shared" si="419"/>
        <v>-3341269.4492061846</v>
      </c>
      <c r="AK624" s="1">
        <f t="shared" si="420"/>
        <v>-7461085.5195539771</v>
      </c>
      <c r="AL624" s="1">
        <f t="shared" si="439"/>
        <v>8175076.6762334798</v>
      </c>
      <c r="AM624" s="1">
        <f t="shared" si="440"/>
        <v>-3641708.9499218846</v>
      </c>
      <c r="AN624" s="1">
        <f t="shared" si="441"/>
        <v>-7386210.9509155545</v>
      </c>
      <c r="AO624" s="2">
        <f t="shared" si="431"/>
        <v>5.4599407848627015</v>
      </c>
      <c r="AP624" s="2">
        <f t="shared" si="432"/>
        <v>-465.06935135533087</v>
      </c>
      <c r="AQ624" s="2">
        <f t="shared" si="433"/>
        <v>5960.9003815161032</v>
      </c>
      <c r="AR624" s="1">
        <f t="shared" si="434"/>
        <v>5091.0898838247167</v>
      </c>
      <c r="AS624" s="2">
        <f t="shared" si="435"/>
        <v>5966.3603223009659</v>
      </c>
      <c r="AT624" s="2">
        <f t="shared" si="436"/>
        <v>4626.0205324693861</v>
      </c>
      <c r="AU624" s="2">
        <f t="shared" si="437"/>
        <v>7549.6702883209164</v>
      </c>
    </row>
    <row r="625" spans="4:47" x14ac:dyDescent="0.2">
      <c r="D625" s="11">
        <f t="shared" si="421"/>
        <v>311</v>
      </c>
      <c r="E625" s="12">
        <f t="shared" si="422"/>
        <v>5.4279739737023647</v>
      </c>
      <c r="F625" s="13">
        <f t="shared" si="399"/>
        <v>6815469.2226678822</v>
      </c>
      <c r="G625" s="13">
        <f t="shared" si="400"/>
        <v>3105109.2226678822</v>
      </c>
      <c r="H625" s="13">
        <f t="shared" si="401"/>
        <v>3105.1092226678825</v>
      </c>
      <c r="I625" s="13">
        <f t="shared" si="402"/>
        <v>-7330879.0545897009</v>
      </c>
      <c r="J625" s="12">
        <f t="shared" si="423"/>
        <v>-7330.8790545897009</v>
      </c>
      <c r="K625" s="13">
        <f t="shared" si="403"/>
        <v>7961374.9439226342</v>
      </c>
      <c r="L625" s="13">
        <f t="shared" si="404"/>
        <v>7858.7620418443685</v>
      </c>
      <c r="M625" s="12">
        <f t="shared" si="405"/>
        <v>5931.0830016710188</v>
      </c>
      <c r="N625" s="13">
        <f t="shared" si="406"/>
        <v>5155.8117942398712</v>
      </c>
      <c r="O625" s="12">
        <f t="shared" si="407"/>
        <v>203.60629179265749</v>
      </c>
      <c r="P625" s="13">
        <f t="shared" si="408"/>
        <v>5931083.001671019</v>
      </c>
      <c r="Q625" s="13">
        <f t="shared" si="409"/>
        <v>5155811.7942398712</v>
      </c>
      <c r="R625" s="13">
        <f t="shared" si="424"/>
        <v>7858762.0418443689</v>
      </c>
      <c r="S625" s="1">
        <f t="shared" si="410"/>
        <v>4835880.4334018417</v>
      </c>
      <c r="T625" s="1">
        <f t="shared" si="438"/>
        <v>-5973101.652019822</v>
      </c>
      <c r="U625" s="3">
        <f t="shared" si="411"/>
        <v>7685290.0343136508</v>
      </c>
      <c r="V625" s="14">
        <f t="shared" si="442"/>
        <v>59489410900617.156</v>
      </c>
      <c r="W625" s="14">
        <f t="shared" si="412"/>
        <v>30880070415.166935</v>
      </c>
      <c r="X625" s="14">
        <f t="shared" si="413"/>
        <v>-50063513890</v>
      </c>
      <c r="Y625" s="14">
        <f t="shared" si="425"/>
        <v>-19183443474.833065</v>
      </c>
      <c r="Z625" s="12">
        <f t="shared" si="414"/>
        <v>88.144090654252551</v>
      </c>
      <c r="AA625" s="13">
        <f t="shared" si="426"/>
        <v>337641479.26746458</v>
      </c>
      <c r="AB625" s="12">
        <f t="shared" si="415"/>
        <v>11</v>
      </c>
      <c r="AC625" s="14">
        <f t="shared" si="416"/>
        <v>30694679</v>
      </c>
      <c r="AD625" s="2">
        <f t="shared" si="427"/>
        <v>0.6734269601164905</v>
      </c>
      <c r="AE625" s="3">
        <f t="shared" si="428"/>
        <v>1.1753517725729296E-2</v>
      </c>
      <c r="AF625" s="3">
        <f t="shared" si="429"/>
        <v>6377699.4504259182</v>
      </c>
      <c r="AG625" s="2">
        <f t="shared" si="430"/>
        <v>74963.855536825708</v>
      </c>
      <c r="AH625" s="2">
        <f t="shared" si="417"/>
        <v>-5.4664516895264672</v>
      </c>
      <c r="AI625" s="2">
        <f t="shared" si="418"/>
        <v>465.06927487135556</v>
      </c>
      <c r="AJ625" s="1">
        <f t="shared" si="419"/>
        <v>-3272590.227758036</v>
      </c>
      <c r="AK625" s="1">
        <f t="shared" si="420"/>
        <v>-7405842.9101265268</v>
      </c>
      <c r="AL625" s="1">
        <f t="shared" si="439"/>
        <v>8096687.9653527923</v>
      </c>
      <c r="AM625" s="1">
        <f t="shared" si="440"/>
        <v>-3573030.7773321178</v>
      </c>
      <c r="AN625" s="1">
        <f t="shared" si="441"/>
        <v>-7330879.0545897009</v>
      </c>
      <c r="AO625" s="2">
        <f t="shared" si="431"/>
        <v>5.4664516895264672</v>
      </c>
      <c r="AP625" s="2">
        <f t="shared" si="432"/>
        <v>-465.06927487135556</v>
      </c>
      <c r="AQ625" s="2">
        <f t="shared" si="433"/>
        <v>5931.0830016710188</v>
      </c>
      <c r="AR625" s="1">
        <f t="shared" si="434"/>
        <v>5155.8117942398712</v>
      </c>
      <c r="AS625" s="2">
        <f t="shared" si="435"/>
        <v>5936.5494533605452</v>
      </c>
      <c r="AT625" s="2">
        <f t="shared" si="436"/>
        <v>4690.7425193685158</v>
      </c>
      <c r="AU625" s="2">
        <f t="shared" si="437"/>
        <v>7566.0878130779765</v>
      </c>
    </row>
    <row r="626" spans="4:47" x14ac:dyDescent="0.2">
      <c r="D626" s="11">
        <f t="shared" si="421"/>
        <v>311.5</v>
      </c>
      <c r="E626" s="12">
        <f t="shared" si="422"/>
        <v>5.4367006199623367</v>
      </c>
      <c r="F626" s="13">
        <f t="shared" si="399"/>
        <v>6883628.3708891887</v>
      </c>
      <c r="G626" s="13">
        <f t="shared" si="400"/>
        <v>3173268.3708891887</v>
      </c>
      <c r="H626" s="13">
        <f t="shared" si="401"/>
        <v>3173.2683708891886</v>
      </c>
      <c r="I626" s="13">
        <f t="shared" si="402"/>
        <v>-7274988.8834411791</v>
      </c>
      <c r="J626" s="12">
        <f t="shared" si="423"/>
        <v>-7274.9888834411795</v>
      </c>
      <c r="K626" s="13">
        <f t="shared" si="403"/>
        <v>7936944.9669175902</v>
      </c>
      <c r="L626" s="13">
        <f t="shared" si="404"/>
        <v>7878.3458025001519</v>
      </c>
      <c r="M626" s="12">
        <f t="shared" si="405"/>
        <v>5900.53215913651</v>
      </c>
      <c r="N626" s="13">
        <f t="shared" si="406"/>
        <v>5220.349875512904</v>
      </c>
      <c r="O626" s="12">
        <f t="shared" si="407"/>
        <v>204.74193499812276</v>
      </c>
      <c r="P626" s="13">
        <f t="shared" si="408"/>
        <v>5900532.1591365105</v>
      </c>
      <c r="Q626" s="13">
        <f t="shared" si="409"/>
        <v>5220349.8755129036</v>
      </c>
      <c r="R626" s="13">
        <f t="shared" si="424"/>
        <v>7878345.802500152</v>
      </c>
      <c r="S626" s="1">
        <f t="shared" si="410"/>
        <v>4875420.341221666</v>
      </c>
      <c r="T626" s="1">
        <f t="shared" si="438"/>
        <v>-5916625.3309471477</v>
      </c>
      <c r="U626" s="3">
        <f t="shared" si="411"/>
        <v>7666562.3854765203</v>
      </c>
      <c r="V626" s="14">
        <f t="shared" si="442"/>
        <v>59491877009045.703</v>
      </c>
      <c r="W626" s="14">
        <f t="shared" si="412"/>
        <v>31034166291.885883</v>
      </c>
      <c r="X626" s="14">
        <f t="shared" si="413"/>
        <v>-50217609767</v>
      </c>
      <c r="Y626" s="14">
        <f t="shared" si="425"/>
        <v>-19183443475.114117</v>
      </c>
      <c r="Z626" s="12">
        <f t="shared" si="414"/>
        <v>88.093307074720741</v>
      </c>
      <c r="AA626" s="13">
        <f t="shared" si="426"/>
        <v>336605778.98200613</v>
      </c>
      <c r="AB626" s="12">
        <f t="shared" si="415"/>
        <v>11</v>
      </c>
      <c r="AC626" s="14">
        <f t="shared" si="416"/>
        <v>30600525</v>
      </c>
      <c r="AD626" s="2">
        <f t="shared" si="427"/>
        <v>0.67422909293308841</v>
      </c>
      <c r="AE626" s="3">
        <f t="shared" si="428"/>
        <v>1.1767517584417225E-2</v>
      </c>
      <c r="AF626" s="3">
        <f t="shared" si="429"/>
        <v>6377698.400317532</v>
      </c>
      <c r="AG626" s="2">
        <f t="shared" si="430"/>
        <v>75053.142420536518</v>
      </c>
      <c r="AH626" s="2">
        <f t="shared" si="417"/>
        <v>-5.4729625931188286</v>
      </c>
      <c r="AI626" s="2">
        <f t="shared" si="418"/>
        <v>465.06919829622848</v>
      </c>
      <c r="AJ626" s="1">
        <f t="shared" si="419"/>
        <v>-3204430.0294283433</v>
      </c>
      <c r="AK626" s="1">
        <f t="shared" si="420"/>
        <v>-7350042.0258617159</v>
      </c>
      <c r="AL626" s="1">
        <f t="shared" si="439"/>
        <v>8018197.403122196</v>
      </c>
      <c r="AM626" s="1">
        <f t="shared" si="440"/>
        <v>-3504871.6291108113</v>
      </c>
      <c r="AN626" s="1">
        <f t="shared" si="441"/>
        <v>-7274988.8834411791</v>
      </c>
      <c r="AO626" s="2">
        <f t="shared" si="431"/>
        <v>5.4729625931188286</v>
      </c>
      <c r="AP626" s="2">
        <f t="shared" si="432"/>
        <v>-465.06919829622848</v>
      </c>
      <c r="AQ626" s="2">
        <f t="shared" si="433"/>
        <v>5900.53215913651</v>
      </c>
      <c r="AR626" s="1">
        <f t="shared" si="434"/>
        <v>5220.349875512904</v>
      </c>
      <c r="AS626" s="2">
        <f t="shared" si="435"/>
        <v>5906.0051217296286</v>
      </c>
      <c r="AT626" s="2">
        <f t="shared" si="436"/>
        <v>4755.280677216675</v>
      </c>
      <c r="AU626" s="2">
        <f t="shared" si="437"/>
        <v>7582.4528232628581</v>
      </c>
    </row>
    <row r="627" spans="4:47" x14ac:dyDescent="0.2">
      <c r="D627" s="11">
        <f t="shared" si="421"/>
        <v>312</v>
      </c>
      <c r="E627" s="12">
        <f t="shared" si="422"/>
        <v>5.4454272662223078</v>
      </c>
      <c r="F627" s="13">
        <f t="shared" si="399"/>
        <v>6951263.304158994</v>
      </c>
      <c r="G627" s="13">
        <f t="shared" si="400"/>
        <v>3240903.304158994</v>
      </c>
      <c r="H627" s="13">
        <f t="shared" si="401"/>
        <v>3240.9033041589942</v>
      </c>
      <c r="I627" s="13">
        <f t="shared" si="402"/>
        <v>-7218544.693722927</v>
      </c>
      <c r="J627" s="12">
        <f t="shared" si="423"/>
        <v>-7218.5446937229271</v>
      </c>
      <c r="K627" s="13">
        <f t="shared" si="403"/>
        <v>7912701.2911005374</v>
      </c>
      <c r="L627" s="13">
        <f t="shared" si="404"/>
        <v>7897.8513168117388</v>
      </c>
      <c r="M627" s="12">
        <f t="shared" si="405"/>
        <v>5869.2473384784707</v>
      </c>
      <c r="N627" s="13">
        <f t="shared" si="406"/>
        <v>5284.6940405503428</v>
      </c>
      <c r="O627" s="12">
        <f t="shared" si="407"/>
        <v>205.8777036690048</v>
      </c>
      <c r="P627" s="13">
        <f t="shared" si="408"/>
        <v>5869247.3384784712</v>
      </c>
      <c r="Q627" s="13">
        <f t="shared" si="409"/>
        <v>5284694.0405503428</v>
      </c>
      <c r="R627" s="13">
        <f t="shared" si="424"/>
        <v>7897851.3168117395</v>
      </c>
      <c r="S627" s="1">
        <f t="shared" si="410"/>
        <v>4914513.5501598287</v>
      </c>
      <c r="T627" s="1">
        <f t="shared" si="438"/>
        <v>-5859991.9655665495</v>
      </c>
      <c r="U627" s="3">
        <f t="shared" si="411"/>
        <v>7648002.9596757535</v>
      </c>
      <c r="V627" s="14">
        <f t="shared" si="442"/>
        <v>59494606608810.133</v>
      </c>
      <c r="W627" s="14">
        <f t="shared" si="412"/>
        <v>31188027711.232456</v>
      </c>
      <c r="X627" s="14">
        <f t="shared" si="413"/>
        <v>-50371471186</v>
      </c>
      <c r="Y627" s="14">
        <f t="shared" si="425"/>
        <v>-19183443474.767544</v>
      </c>
      <c r="Z627" s="12">
        <f t="shared" si="414"/>
        <v>88.042393026465859</v>
      </c>
      <c r="AA627" s="13">
        <f t="shared" si="426"/>
        <v>335577974.8117587</v>
      </c>
      <c r="AB627" s="12">
        <f t="shared" si="415"/>
        <v>11</v>
      </c>
      <c r="AC627" s="14">
        <f t="shared" si="416"/>
        <v>30507088</v>
      </c>
      <c r="AD627" s="2">
        <f t="shared" si="427"/>
        <v>0.67503122574968633</v>
      </c>
      <c r="AE627" s="3">
        <f t="shared" si="428"/>
        <v>1.1781517443105155E-2</v>
      </c>
      <c r="AF627" s="3">
        <f t="shared" si="429"/>
        <v>6377697.3489591414</v>
      </c>
      <c r="AG627" s="2">
        <f t="shared" si="430"/>
        <v>75142.42928953722</v>
      </c>
      <c r="AH627" s="2">
        <f t="shared" si="417"/>
        <v>-5.479473495638512</v>
      </c>
      <c r="AI627" s="2">
        <f t="shared" si="418"/>
        <v>465.06912162994973</v>
      </c>
      <c r="AJ627" s="1">
        <f t="shared" si="419"/>
        <v>-3136794.0448001474</v>
      </c>
      <c r="AK627" s="1">
        <f t="shared" si="420"/>
        <v>-7293687.1230124645</v>
      </c>
      <c r="AL627" s="1">
        <f t="shared" si="439"/>
        <v>7939606.3333071824</v>
      </c>
      <c r="AM627" s="1">
        <f t="shared" si="440"/>
        <v>-3437236.695841006</v>
      </c>
      <c r="AN627" s="1">
        <f t="shared" si="441"/>
        <v>-7218544.693722927</v>
      </c>
      <c r="AO627" s="2">
        <f t="shared" si="431"/>
        <v>5.479473495638512</v>
      </c>
      <c r="AP627" s="2">
        <f t="shared" si="432"/>
        <v>-465.06912162994973</v>
      </c>
      <c r="AQ627" s="2">
        <f t="shared" si="433"/>
        <v>5869.2473384784707</v>
      </c>
      <c r="AR627" s="1">
        <f t="shared" si="434"/>
        <v>5284.6940405503428</v>
      </c>
      <c r="AS627" s="2">
        <f t="shared" si="435"/>
        <v>5874.7268119741093</v>
      </c>
      <c r="AT627" s="2">
        <f t="shared" si="436"/>
        <v>4819.6249189203927</v>
      </c>
      <c r="AU627" s="2">
        <f t="shared" si="437"/>
        <v>7598.76302265085</v>
      </c>
    </row>
    <row r="628" spans="4:47" x14ac:dyDescent="0.2">
      <c r="D628" s="11">
        <f t="shared" si="421"/>
        <v>312.5</v>
      </c>
      <c r="E628" s="12">
        <f t="shared" si="422"/>
        <v>5.4541539124822798</v>
      </c>
      <c r="F628" s="13">
        <f t="shared" si="399"/>
        <v>7018368.8718152856</v>
      </c>
      <c r="G628" s="13">
        <f t="shared" si="400"/>
        <v>3308008.8718152856</v>
      </c>
      <c r="H628" s="13">
        <f t="shared" si="401"/>
        <v>3308.0088718152856</v>
      </c>
      <c r="I628" s="13">
        <f t="shared" si="402"/>
        <v>-7161550.7838785099</v>
      </c>
      <c r="J628" s="12">
        <f t="shared" si="423"/>
        <v>-7161.5507838785097</v>
      </c>
      <c r="K628" s="13">
        <f t="shared" si="403"/>
        <v>7888645.7853093864</v>
      </c>
      <c r="L628" s="13">
        <f t="shared" si="404"/>
        <v>7917.2760013938077</v>
      </c>
      <c r="M628" s="12">
        <f t="shared" si="405"/>
        <v>5837.228165098335</v>
      </c>
      <c r="N628" s="13">
        <f t="shared" si="406"/>
        <v>5348.8341375321261</v>
      </c>
      <c r="O628" s="12">
        <f t="shared" si="407"/>
        <v>207.01340190396601</v>
      </c>
      <c r="P628" s="13">
        <f t="shared" si="408"/>
        <v>5837228.1650983347</v>
      </c>
      <c r="Q628" s="13">
        <f t="shared" si="409"/>
        <v>5348834.1375321262</v>
      </c>
      <c r="R628" s="13">
        <f t="shared" si="424"/>
        <v>7917276.0013938071</v>
      </c>
      <c r="S628" s="1">
        <f t="shared" si="410"/>
        <v>4953161.2151650991</v>
      </c>
      <c r="T628" s="1">
        <f t="shared" si="438"/>
        <v>-5803204.2310930854</v>
      </c>
      <c r="U628" s="3">
        <f t="shared" si="411"/>
        <v>7629612.3998006927</v>
      </c>
      <c r="V628" s="14">
        <f t="shared" si="442"/>
        <v>59497596722262.43</v>
      </c>
      <c r="W628" s="14">
        <f t="shared" si="412"/>
        <v>31341629641.123161</v>
      </c>
      <c r="X628" s="14">
        <f t="shared" si="413"/>
        <v>-50525073116</v>
      </c>
      <c r="Y628" s="14">
        <f t="shared" si="425"/>
        <v>-19183443474.876839</v>
      </c>
      <c r="Z628" s="12">
        <f t="shared" si="414"/>
        <v>87.991363805372686</v>
      </c>
      <c r="AA628" s="13">
        <f t="shared" si="426"/>
        <v>334558145.02815014</v>
      </c>
      <c r="AB628" s="12">
        <f t="shared" si="415"/>
        <v>11</v>
      </c>
      <c r="AC628" s="14">
        <f t="shared" si="416"/>
        <v>30414376</v>
      </c>
      <c r="AD628" s="2">
        <f t="shared" si="427"/>
        <v>0.67583335856628424</v>
      </c>
      <c r="AE628" s="3">
        <f t="shared" si="428"/>
        <v>1.1795517301793084E-2</v>
      </c>
      <c r="AF628" s="3">
        <f t="shared" si="429"/>
        <v>6377696.2963507483</v>
      </c>
      <c r="AG628" s="2">
        <f t="shared" si="430"/>
        <v>75231.716143810307</v>
      </c>
      <c r="AH628" s="2">
        <f t="shared" si="417"/>
        <v>-5.4859843970843434</v>
      </c>
      <c r="AI628" s="2">
        <f t="shared" si="418"/>
        <v>465.06904487251921</v>
      </c>
      <c r="AJ628" s="1">
        <f t="shared" si="419"/>
        <v>-3069687.4245354626</v>
      </c>
      <c r="AK628" s="1">
        <f t="shared" si="420"/>
        <v>-7236782.5000223201</v>
      </c>
      <c r="AL628" s="1">
        <f t="shared" si="439"/>
        <v>7860916.0940045957</v>
      </c>
      <c r="AM628" s="1">
        <f t="shared" si="440"/>
        <v>-3370131.1281847144</v>
      </c>
      <c r="AN628" s="1">
        <f t="shared" si="441"/>
        <v>-7161550.7838785099</v>
      </c>
      <c r="AO628" s="2">
        <f t="shared" si="431"/>
        <v>5.4859843970843434</v>
      </c>
      <c r="AP628" s="2">
        <f t="shared" si="432"/>
        <v>-465.06904487251921</v>
      </c>
      <c r="AQ628" s="2">
        <f t="shared" si="433"/>
        <v>5837.228165098335</v>
      </c>
      <c r="AR628" s="1">
        <f t="shared" si="434"/>
        <v>5348.8341375321261</v>
      </c>
      <c r="AS628" s="2">
        <f t="shared" si="435"/>
        <v>5842.7141494954194</v>
      </c>
      <c r="AT628" s="2">
        <f t="shared" si="436"/>
        <v>4883.765092659607</v>
      </c>
      <c r="AU628" s="2">
        <f t="shared" si="437"/>
        <v>7615.0160940732412</v>
      </c>
    </row>
    <row r="629" spans="4:47" x14ac:dyDescent="0.2">
      <c r="D629" s="11">
        <f t="shared" si="421"/>
        <v>313</v>
      </c>
      <c r="E629" s="12">
        <f t="shared" si="422"/>
        <v>5.4628805587422518</v>
      </c>
      <c r="F629" s="13">
        <f t="shared" si="399"/>
        <v>7084939.9635092663</v>
      </c>
      <c r="G629" s="13">
        <f t="shared" si="400"/>
        <v>3374579.9635092663</v>
      </c>
      <c r="H629" s="13">
        <f t="shared" si="401"/>
        <v>3374.5799635092662</v>
      </c>
      <c r="I629" s="13">
        <f t="shared" si="402"/>
        <v>-7104011.4942148281</v>
      </c>
      <c r="J629" s="12">
        <f t="shared" si="423"/>
        <v>-7104.0114942148284</v>
      </c>
      <c r="K629" s="13">
        <f t="shared" si="403"/>
        <v>7864780.304627371</v>
      </c>
      <c r="L629" s="13">
        <f t="shared" si="404"/>
        <v>7936.6172544472256</v>
      </c>
      <c r="M629" s="12">
        <f t="shared" si="405"/>
        <v>5804.4744073745551</v>
      </c>
      <c r="N629" s="13">
        <f t="shared" si="406"/>
        <v>5412.7599519767391</v>
      </c>
      <c r="O629" s="12">
        <f t="shared" si="407"/>
        <v>208.14883020734055</v>
      </c>
      <c r="P629" s="13">
        <f t="shared" si="408"/>
        <v>5804474.4073745552</v>
      </c>
      <c r="Q629" s="13">
        <f t="shared" si="409"/>
        <v>5412759.9519767389</v>
      </c>
      <c r="R629" s="13">
        <f t="shared" si="424"/>
        <v>7936617.2544472255</v>
      </c>
      <c r="S629" s="1">
        <f t="shared" si="410"/>
        <v>4991364.4873845987</v>
      </c>
      <c r="T629" s="1">
        <f t="shared" si="438"/>
        <v>-5746264.7662588069</v>
      </c>
      <c r="U629" s="3">
        <f t="shared" si="411"/>
        <v>7611391.3452056516</v>
      </c>
      <c r="V629" s="14">
        <f t="shared" si="442"/>
        <v>59500844189090.719</v>
      </c>
      <c r="W629" s="14">
        <f t="shared" si="412"/>
        <v>31494946721.794708</v>
      </c>
      <c r="X629" s="14">
        <f t="shared" si="413"/>
        <v>-50678390197</v>
      </c>
      <c r="Y629" s="14">
        <f t="shared" si="425"/>
        <v>-19183443475.205292</v>
      </c>
      <c r="Z629" s="12">
        <f t="shared" si="414"/>
        <v>87.940234768496083</v>
      </c>
      <c r="AA629" s="13">
        <f t="shared" si="426"/>
        <v>333546367.29504192</v>
      </c>
      <c r="AB629" s="12">
        <f t="shared" si="415"/>
        <v>11</v>
      </c>
      <c r="AC629" s="14">
        <f t="shared" si="416"/>
        <v>30322397</v>
      </c>
      <c r="AD629" s="2">
        <f t="shared" si="427"/>
        <v>0.67663549138288215</v>
      </c>
      <c r="AE629" s="3">
        <f t="shared" si="428"/>
        <v>1.1809517160481012E-2</v>
      </c>
      <c r="AF629" s="3">
        <f t="shared" si="429"/>
        <v>6377695.2424923526</v>
      </c>
      <c r="AG629" s="2">
        <f t="shared" si="430"/>
        <v>75321.002983338258</v>
      </c>
      <c r="AH629" s="2">
        <f t="shared" si="417"/>
        <v>-5.4924952974548402</v>
      </c>
      <c r="AI629" s="2">
        <f t="shared" si="418"/>
        <v>465.06896802393709</v>
      </c>
      <c r="AJ629" s="1">
        <f t="shared" si="419"/>
        <v>-3003115.2789830863</v>
      </c>
      <c r="AK629" s="1">
        <f t="shared" si="420"/>
        <v>-7179332.4971981663</v>
      </c>
      <c r="AL629" s="1">
        <f t="shared" si="439"/>
        <v>7782128.0177203016</v>
      </c>
      <c r="AM629" s="1">
        <f t="shared" si="440"/>
        <v>-3303560.0364907337</v>
      </c>
      <c r="AN629" s="1">
        <f t="shared" si="441"/>
        <v>-7104011.4942148281</v>
      </c>
      <c r="AO629" s="2">
        <f t="shared" si="431"/>
        <v>5.4924952974548402</v>
      </c>
      <c r="AP629" s="2">
        <f t="shared" si="432"/>
        <v>-465.06896802393709</v>
      </c>
      <c r="AQ629" s="2">
        <f t="shared" si="433"/>
        <v>5804.4744073745551</v>
      </c>
      <c r="AR629" s="1">
        <f t="shared" si="434"/>
        <v>5412.7599519767391</v>
      </c>
      <c r="AS629" s="2">
        <f t="shared" si="435"/>
        <v>5809.9669026720103</v>
      </c>
      <c r="AT629" s="2">
        <f t="shared" si="436"/>
        <v>4947.6909839528016</v>
      </c>
      <c r="AU629" s="2">
        <f t="shared" si="437"/>
        <v>7631.2096998334437</v>
      </c>
    </row>
    <row r="630" spans="4:47" x14ac:dyDescent="0.2">
      <c r="D630" s="11">
        <f t="shared" si="421"/>
        <v>313.5</v>
      </c>
      <c r="E630" s="12">
        <f t="shared" si="422"/>
        <v>5.4716072050022229</v>
      </c>
      <c r="F630" s="13">
        <f t="shared" si="399"/>
        <v>7150971.5095945606</v>
      </c>
      <c r="G630" s="13">
        <f t="shared" si="400"/>
        <v>3440611.5095945606</v>
      </c>
      <c r="H630" s="13">
        <f t="shared" si="401"/>
        <v>3440.6115095945606</v>
      </c>
      <c r="I630" s="13">
        <f t="shared" si="402"/>
        <v>-7045931.2065715678</v>
      </c>
      <c r="J630" s="12">
        <f t="shared" si="423"/>
        <v>-7045.9312065715676</v>
      </c>
      <c r="K630" s="13">
        <f t="shared" si="403"/>
        <v>7841106.6902379049</v>
      </c>
      <c r="L630" s="13">
        <f t="shared" si="404"/>
        <v>7955.8724562207108</v>
      </c>
      <c r="M630" s="12">
        <f t="shared" si="405"/>
        <v>5770.9859787850837</v>
      </c>
      <c r="N630" s="13">
        <f t="shared" si="406"/>
        <v>5476.4612088754302</v>
      </c>
      <c r="O630" s="12">
        <f t="shared" si="407"/>
        <v>209.2837855084951</v>
      </c>
      <c r="P630" s="13">
        <f t="shared" si="408"/>
        <v>5770985.9787850836</v>
      </c>
      <c r="Q630" s="13">
        <f t="shared" si="409"/>
        <v>5476461.2088754298</v>
      </c>
      <c r="R630" s="13">
        <f t="shared" si="424"/>
        <v>7955872.4562207107</v>
      </c>
      <c r="S630" s="1">
        <f t="shared" si="410"/>
        <v>5029124.5137675721</v>
      </c>
      <c r="T630" s="1">
        <f t="shared" si="438"/>
        <v>-5689176.1738439081</v>
      </c>
      <c r="U630" s="3">
        <f t="shared" si="411"/>
        <v>7593340.431721149</v>
      </c>
      <c r="V630" s="14">
        <f t="shared" si="442"/>
        <v>59504345667713.727</v>
      </c>
      <c r="W630" s="14">
        <f t="shared" si="412"/>
        <v>31647953269.825684</v>
      </c>
      <c r="X630" s="14">
        <f t="shared" si="413"/>
        <v>-50831396745</v>
      </c>
      <c r="Y630" s="14">
        <f t="shared" si="425"/>
        <v>-19183443475.174316</v>
      </c>
      <c r="Z630" s="12">
        <f t="shared" si="414"/>
        <v>87.889021329658178</v>
      </c>
      <c r="AA630" s="13">
        <f t="shared" si="426"/>
        <v>332542718.66325408</v>
      </c>
      <c r="AB630" s="12">
        <f t="shared" si="415"/>
        <v>11</v>
      </c>
      <c r="AC630" s="14">
        <f t="shared" si="416"/>
        <v>30231156</v>
      </c>
      <c r="AD630" s="2">
        <f t="shared" si="427"/>
        <v>0.67743762419948006</v>
      </c>
      <c r="AE630" s="3">
        <f t="shared" si="428"/>
        <v>1.1823517019168943E-2</v>
      </c>
      <c r="AF630" s="3">
        <f t="shared" si="429"/>
        <v>6377694.1873839526</v>
      </c>
      <c r="AG630" s="2">
        <f t="shared" si="430"/>
        <v>75410.289808103626</v>
      </c>
      <c r="AH630" s="2">
        <f t="shared" si="417"/>
        <v>-5.4990061967488293</v>
      </c>
      <c r="AI630" s="2">
        <f t="shared" si="418"/>
        <v>465.06889108420324</v>
      </c>
      <c r="AJ630" s="1">
        <f t="shared" si="419"/>
        <v>-2937082.6777893919</v>
      </c>
      <c r="AK630" s="1">
        <f t="shared" si="420"/>
        <v>-7121341.4963796716</v>
      </c>
      <c r="AL630" s="1">
        <f t="shared" si="439"/>
        <v>7703243.4314533751</v>
      </c>
      <c r="AM630" s="1">
        <f t="shared" si="440"/>
        <v>-3237528.4904054394</v>
      </c>
      <c r="AN630" s="1">
        <f t="shared" si="441"/>
        <v>-7045931.2065715678</v>
      </c>
      <c r="AO630" s="2">
        <f t="shared" si="431"/>
        <v>5.4990061967488293</v>
      </c>
      <c r="AP630" s="2">
        <f t="shared" si="432"/>
        <v>-465.06889108420324</v>
      </c>
      <c r="AQ630" s="2">
        <f t="shared" si="433"/>
        <v>5770.9859787850837</v>
      </c>
      <c r="AR630" s="1">
        <f t="shared" si="434"/>
        <v>5476.4612088754302</v>
      </c>
      <c r="AS630" s="2">
        <f t="shared" si="435"/>
        <v>5776.4849849818329</v>
      </c>
      <c r="AT630" s="2">
        <f t="shared" si="436"/>
        <v>5011.3923177912266</v>
      </c>
      <c r="AU630" s="2">
        <f t="shared" si="437"/>
        <v>7647.3414821451179</v>
      </c>
    </row>
    <row r="631" spans="4:47" x14ac:dyDescent="0.2">
      <c r="D631" s="11">
        <f t="shared" si="421"/>
        <v>314</v>
      </c>
      <c r="E631" s="12">
        <f t="shared" si="422"/>
        <v>5.4803338512621949</v>
      </c>
      <c r="F631" s="13">
        <f t="shared" si="399"/>
        <v>7216458.4815132925</v>
      </c>
      <c r="G631" s="13">
        <f t="shared" si="400"/>
        <v>3506098.4815132925</v>
      </c>
      <c r="H631" s="13">
        <f t="shared" si="401"/>
        <v>3506.0984815132924</v>
      </c>
      <c r="I631" s="13">
        <f t="shared" si="402"/>
        <v>-6987314.3439874928</v>
      </c>
      <c r="J631" s="12">
        <f t="shared" si="423"/>
        <v>-6987.314343987493</v>
      </c>
      <c r="K631" s="13">
        <f t="shared" si="403"/>
        <v>7817626.7692799959</v>
      </c>
      <c r="L631" s="13">
        <f t="shared" si="404"/>
        <v>7975.0389694943397</v>
      </c>
      <c r="M631" s="12">
        <f t="shared" si="405"/>
        <v>5736.76294000902</v>
      </c>
      <c r="N631" s="13">
        <f t="shared" si="406"/>
        <v>5539.9275748959399</v>
      </c>
      <c r="O631" s="12">
        <f t="shared" si="407"/>
        <v>210.41806118448079</v>
      </c>
      <c r="P631" s="13">
        <f t="shared" si="408"/>
        <v>5736762.9400090203</v>
      </c>
      <c r="Q631" s="13">
        <f t="shared" si="409"/>
        <v>5539927.5748959398</v>
      </c>
      <c r="R631" s="13">
        <f t="shared" si="424"/>
        <v>7975038.96949434</v>
      </c>
      <c r="S631" s="1">
        <f t="shared" si="410"/>
        <v>5066442.4366801558</v>
      </c>
      <c r="T631" s="1">
        <f t="shared" si="438"/>
        <v>-5631941.0212056618</v>
      </c>
      <c r="U631" s="3">
        <f t="shared" si="411"/>
        <v>7575460.2916610045</v>
      </c>
      <c r="V631" s="14">
        <f t="shared" si="442"/>
        <v>59508097636817.164</v>
      </c>
      <c r="W631" s="14">
        <f t="shared" si="412"/>
        <v>31800623282.476669</v>
      </c>
      <c r="X631" s="14">
        <f t="shared" si="413"/>
        <v>-50984066758</v>
      </c>
      <c r="Y631" s="14">
        <f t="shared" si="425"/>
        <v>-19183443475.523331</v>
      </c>
      <c r="Z631" s="12">
        <f t="shared" si="414"/>
        <v>87.837738954979173</v>
      </c>
      <c r="AA631" s="13">
        <f t="shared" si="426"/>
        <v>331547275.56458014</v>
      </c>
      <c r="AB631" s="12">
        <f t="shared" si="415"/>
        <v>11</v>
      </c>
      <c r="AC631" s="14">
        <f t="shared" si="416"/>
        <v>30140661</v>
      </c>
      <c r="AD631" s="2">
        <f t="shared" si="427"/>
        <v>0.67823975701607797</v>
      </c>
      <c r="AE631" s="3">
        <f t="shared" si="428"/>
        <v>1.1837516877856872E-2</v>
      </c>
      <c r="AF631" s="3">
        <f t="shared" si="429"/>
        <v>6377693.1310255509</v>
      </c>
      <c r="AG631" s="2">
        <f t="shared" si="430"/>
        <v>75499.576618088846</v>
      </c>
      <c r="AH631" s="2">
        <f t="shared" si="417"/>
        <v>-5.5055170949650361</v>
      </c>
      <c r="AI631" s="2">
        <f t="shared" si="418"/>
        <v>465.06881405331774</v>
      </c>
      <c r="AJ631" s="1">
        <f t="shared" si="419"/>
        <v>-2871594.6495122584</v>
      </c>
      <c r="AK631" s="1">
        <f t="shared" si="420"/>
        <v>-7062813.9206055813</v>
      </c>
      <c r="AL631" s="1">
        <f t="shared" si="439"/>
        <v>7624263.6567872846</v>
      </c>
      <c r="AM631" s="1">
        <f t="shared" si="440"/>
        <v>-3172041.5184867075</v>
      </c>
      <c r="AN631" s="1">
        <f t="shared" si="441"/>
        <v>-6987314.3439874928</v>
      </c>
      <c r="AO631" s="2">
        <f t="shared" si="431"/>
        <v>5.5055170949650361</v>
      </c>
      <c r="AP631" s="2">
        <f t="shared" si="432"/>
        <v>-465.06881405331774</v>
      </c>
      <c r="AQ631" s="2">
        <f t="shared" si="433"/>
        <v>5736.76294000902</v>
      </c>
      <c r="AR631" s="1">
        <f t="shared" si="434"/>
        <v>5539.9275748959399</v>
      </c>
      <c r="AS631" s="2">
        <f t="shared" si="435"/>
        <v>5742.2684571039854</v>
      </c>
      <c r="AT631" s="2">
        <f t="shared" si="436"/>
        <v>5074.8587608426224</v>
      </c>
      <c r="AU631" s="2">
        <f t="shared" si="437"/>
        <v>7663.409063592554</v>
      </c>
    </row>
    <row r="632" spans="4:47" x14ac:dyDescent="0.2">
      <c r="D632" s="11">
        <f t="shared" si="421"/>
        <v>314.5</v>
      </c>
      <c r="E632" s="12">
        <f t="shared" si="422"/>
        <v>5.4890604975221668</v>
      </c>
      <c r="F632" s="13">
        <f t="shared" si="399"/>
        <v>7281395.892179003</v>
      </c>
      <c r="G632" s="13">
        <f t="shared" si="400"/>
        <v>3571035.892179003</v>
      </c>
      <c r="H632" s="13">
        <f t="shared" si="401"/>
        <v>3571.035892179003</v>
      </c>
      <c r="I632" s="13">
        <f t="shared" si="402"/>
        <v>-6928165.3703636341</v>
      </c>
      <c r="J632" s="12">
        <f t="shared" si="423"/>
        <v>-6928.1653703636339</v>
      </c>
      <c r="K632" s="13">
        <f t="shared" si="403"/>
        <v>7794342.3547042478</v>
      </c>
      <c r="L632" s="13">
        <f t="shared" si="404"/>
        <v>7994.1141400850665</v>
      </c>
      <c r="M632" s="12">
        <f t="shared" si="405"/>
        <v>5701.8055010054659</v>
      </c>
      <c r="N632" s="13">
        <f t="shared" si="406"/>
        <v>5603.148660656062</v>
      </c>
      <c r="O632" s="12">
        <f t="shared" si="407"/>
        <v>211.55144708605584</v>
      </c>
      <c r="P632" s="13">
        <f t="shared" si="408"/>
        <v>5701805.5010054661</v>
      </c>
      <c r="Q632" s="13">
        <f t="shared" si="409"/>
        <v>5603148.660656062</v>
      </c>
      <c r="R632" s="13">
        <f t="shared" si="424"/>
        <v>7994114.1400850676</v>
      </c>
      <c r="S632" s="1">
        <f t="shared" si="410"/>
        <v>5103319.3935309555</v>
      </c>
      <c r="T632" s="1">
        <f t="shared" si="438"/>
        <v>-5574561.8408050705</v>
      </c>
      <c r="U632" s="3">
        <f t="shared" si="411"/>
        <v>7557751.5538253291</v>
      </c>
      <c r="V632" s="14">
        <f t="shared" si="442"/>
        <v>59512096397032.438</v>
      </c>
      <c r="W632" s="14">
        <f t="shared" si="412"/>
        <v>31952930442.354</v>
      </c>
      <c r="X632" s="14">
        <f t="shared" si="413"/>
        <v>-51136373918</v>
      </c>
      <c r="Y632" s="14">
        <f t="shared" si="425"/>
        <v>-19183443475.646</v>
      </c>
      <c r="Z632" s="12">
        <f t="shared" si="414"/>
        <v>87.786403158449247</v>
      </c>
      <c r="AA632" s="13">
        <f t="shared" si="426"/>
        <v>330560113.80580306</v>
      </c>
      <c r="AB632" s="12">
        <f t="shared" si="415"/>
        <v>10</v>
      </c>
      <c r="AC632" s="14">
        <f t="shared" si="416"/>
        <v>33056011</v>
      </c>
      <c r="AD632" s="2">
        <f t="shared" si="427"/>
        <v>0.67896896866753054</v>
      </c>
      <c r="AE632" s="3">
        <f t="shared" si="428"/>
        <v>1.1850244022118624E-2</v>
      </c>
      <c r="AF632" s="3">
        <f t="shared" si="429"/>
        <v>6377692.1696150173</v>
      </c>
      <c r="AG632" s="2">
        <f t="shared" si="430"/>
        <v>75580.746432507687</v>
      </c>
      <c r="AH632" s="2">
        <f t="shared" si="417"/>
        <v>-5.5114360924071111</v>
      </c>
      <c r="AI632" s="2">
        <f t="shared" si="418"/>
        <v>465.06874394614147</v>
      </c>
      <c r="AJ632" s="1">
        <f t="shared" si="419"/>
        <v>-2806656.2774360143</v>
      </c>
      <c r="AK632" s="1">
        <f t="shared" si="420"/>
        <v>-7003746.1167961415</v>
      </c>
      <c r="AL632" s="1">
        <f t="shared" si="439"/>
        <v>7545182.511258957</v>
      </c>
      <c r="AM632" s="1">
        <f t="shared" si="440"/>
        <v>-3107104.107820997</v>
      </c>
      <c r="AN632" s="1">
        <f t="shared" si="441"/>
        <v>-6928165.3703636341</v>
      </c>
      <c r="AO632" s="2">
        <f t="shared" si="431"/>
        <v>5.5114360924071111</v>
      </c>
      <c r="AP632" s="2">
        <f t="shared" si="432"/>
        <v>-465.06874394614147</v>
      </c>
      <c r="AQ632" s="2">
        <f t="shared" si="433"/>
        <v>5701.8055010054659</v>
      </c>
      <c r="AR632" s="1">
        <f t="shared" si="434"/>
        <v>5603.148660656062</v>
      </c>
      <c r="AS632" s="2">
        <f t="shared" si="435"/>
        <v>5707.3169370978731</v>
      </c>
      <c r="AT632" s="2">
        <f t="shared" si="436"/>
        <v>5138.0799167099203</v>
      </c>
      <c r="AU632" s="2">
        <f t="shared" si="437"/>
        <v>7679.4096030217106</v>
      </c>
    </row>
    <row r="633" spans="4:47" x14ac:dyDescent="0.2">
      <c r="D633" s="11">
        <f t="shared" si="421"/>
        <v>315</v>
      </c>
      <c r="E633" s="12">
        <f t="shared" si="422"/>
        <v>5.497787143782138</v>
      </c>
      <c r="F633" s="13">
        <f t="shared" si="399"/>
        <v>7345778.796356447</v>
      </c>
      <c r="G633" s="13">
        <f t="shared" si="400"/>
        <v>3635418.796356447</v>
      </c>
      <c r="H633" s="13">
        <f t="shared" si="401"/>
        <v>3635.4187963564473</v>
      </c>
      <c r="I633" s="13">
        <f t="shared" si="402"/>
        <v>-6868488.7901233435</v>
      </c>
      <c r="J633" s="12">
        <f t="shared" si="423"/>
        <v>-6868.4887901233433</v>
      </c>
      <c r="K633" s="13">
        <f t="shared" si="403"/>
        <v>7771255.2451294372</v>
      </c>
      <c r="L633" s="13">
        <f t="shared" si="404"/>
        <v>8013.0952973745007</v>
      </c>
      <c r="M633" s="12">
        <f t="shared" si="405"/>
        <v>5666.1140230675455</v>
      </c>
      <c r="N633" s="13">
        <f t="shared" si="406"/>
        <v>5666.1140230675437</v>
      </c>
      <c r="O633" s="12">
        <f t="shared" si="407"/>
        <v>212.68372956715837</v>
      </c>
      <c r="P633" s="13">
        <f t="shared" si="408"/>
        <v>5666114.0230675451</v>
      </c>
      <c r="Q633" s="13">
        <f t="shared" si="409"/>
        <v>5666114.0230675433</v>
      </c>
      <c r="R633" s="13">
        <f t="shared" si="424"/>
        <v>8013095.2973745009</v>
      </c>
      <c r="S633" s="1">
        <f t="shared" si="410"/>
        <v>5139756.516407243</v>
      </c>
      <c r="T633" s="1">
        <f t="shared" si="438"/>
        <v>-5517041.1307310611</v>
      </c>
      <c r="U633" s="3">
        <f t="shared" si="411"/>
        <v>7540214.8434994202</v>
      </c>
      <c r="V633" s="14">
        <f t="shared" si="442"/>
        <v>59516338072758.711</v>
      </c>
      <c r="W633" s="14">
        <f t="shared" si="412"/>
        <v>32104848122.402668</v>
      </c>
      <c r="X633" s="14">
        <f t="shared" si="413"/>
        <v>-51288291598</v>
      </c>
      <c r="Y633" s="14">
        <f t="shared" si="425"/>
        <v>-19183443475.597332</v>
      </c>
      <c r="Z633" s="12">
        <f t="shared" si="414"/>
        <v>87.735029497432407</v>
      </c>
      <c r="AA633" s="13">
        <f t="shared" si="426"/>
        <v>329581308.56309301</v>
      </c>
      <c r="AB633" s="12">
        <f t="shared" si="415"/>
        <v>10</v>
      </c>
      <c r="AC633" s="14">
        <f t="shared" si="416"/>
        <v>32958130</v>
      </c>
      <c r="AD633" s="2">
        <f t="shared" si="427"/>
        <v>0.6796981803189831</v>
      </c>
      <c r="AE633" s="3">
        <f t="shared" si="428"/>
        <v>1.1862971166380376E-2</v>
      </c>
      <c r="AF633" s="3">
        <f t="shared" si="429"/>
        <v>6377691.2071714243</v>
      </c>
      <c r="AG633" s="2">
        <f t="shared" si="430"/>
        <v>75661.916234683944</v>
      </c>
      <c r="AH633" s="2">
        <f t="shared" si="417"/>
        <v>-5.5173550889564433</v>
      </c>
      <c r="AI633" s="2">
        <f t="shared" si="418"/>
        <v>465.06867376363329</v>
      </c>
      <c r="AJ633" s="1">
        <f t="shared" si="419"/>
        <v>-2742272.4108149773</v>
      </c>
      <c r="AK633" s="1">
        <f t="shared" si="420"/>
        <v>-6944150.7063580276</v>
      </c>
      <c r="AL633" s="1">
        <f t="shared" si="439"/>
        <v>7466008.7736172453</v>
      </c>
      <c r="AM633" s="1">
        <f t="shared" si="440"/>
        <v>-3042721.203643553</v>
      </c>
      <c r="AN633" s="1">
        <f t="shared" si="441"/>
        <v>-6868488.7901233435</v>
      </c>
      <c r="AO633" s="2">
        <f t="shared" si="431"/>
        <v>5.5173550889564433</v>
      </c>
      <c r="AP633" s="2">
        <f t="shared" si="432"/>
        <v>-465.06867376363329</v>
      </c>
      <c r="AQ633" s="2">
        <f t="shared" si="433"/>
        <v>5666.1140230675455</v>
      </c>
      <c r="AR633" s="1">
        <f t="shared" si="434"/>
        <v>5666.1140230675437</v>
      </c>
      <c r="AS633" s="2">
        <f t="shared" si="435"/>
        <v>5671.6313781565023</v>
      </c>
      <c r="AT633" s="2">
        <f t="shared" si="436"/>
        <v>5201.0453493039104</v>
      </c>
      <c r="AU633" s="2">
        <f t="shared" si="437"/>
        <v>7695.3411370260419</v>
      </c>
    </row>
    <row r="634" spans="4:47" x14ac:dyDescent="0.2">
      <c r="D634" s="11">
        <f t="shared" si="421"/>
        <v>315.5</v>
      </c>
      <c r="E634" s="12">
        <f t="shared" si="422"/>
        <v>5.5065137900421099</v>
      </c>
      <c r="F634" s="13">
        <f t="shared" si="399"/>
        <v>7409602.2910382161</v>
      </c>
      <c r="G634" s="13">
        <f t="shared" si="400"/>
        <v>3699242.2910382161</v>
      </c>
      <c r="H634" s="13">
        <f t="shared" si="401"/>
        <v>3699.2422910382161</v>
      </c>
      <c r="I634" s="13">
        <f t="shared" si="402"/>
        <v>-6808289.1478692442</v>
      </c>
      <c r="J634" s="12">
        <f t="shared" si="423"/>
        <v>-6808.2891478692445</v>
      </c>
      <c r="K634" s="13">
        <f t="shared" si="403"/>
        <v>7748367.2246996518</v>
      </c>
      <c r="L634" s="13">
        <f t="shared" si="404"/>
        <v>8031.9797548591096</v>
      </c>
      <c r="M634" s="12">
        <f t="shared" si="405"/>
        <v>5629.6890208495943</v>
      </c>
      <c r="N634" s="13">
        <f t="shared" si="406"/>
        <v>5728.8131677505535</v>
      </c>
      <c r="O634" s="12">
        <f t="shared" si="407"/>
        <v>213.81469151790671</v>
      </c>
      <c r="P634" s="13">
        <f t="shared" si="408"/>
        <v>5629689.0208495939</v>
      </c>
      <c r="Q634" s="13">
        <f t="shared" si="409"/>
        <v>5728813.1677505532</v>
      </c>
      <c r="R634" s="13">
        <f t="shared" si="424"/>
        <v>8031979.7548591094</v>
      </c>
      <c r="S634" s="1">
        <f t="shared" si="410"/>
        <v>5175754.9317215784</v>
      </c>
      <c r="T634" s="1">
        <f t="shared" si="438"/>
        <v>-5459381.3552221563</v>
      </c>
      <c r="U634" s="3">
        <f t="shared" si="411"/>
        <v>7522850.7824486019</v>
      </c>
      <c r="V634" s="14">
        <f t="shared" si="442"/>
        <v>59520818614128.375</v>
      </c>
      <c r="W634" s="14">
        <f t="shared" si="412"/>
        <v>32256349391.233303</v>
      </c>
      <c r="X634" s="14">
        <f t="shared" si="413"/>
        <v>-51439792866</v>
      </c>
      <c r="Y634" s="14">
        <f t="shared" si="425"/>
        <v>-19183443474.766697</v>
      </c>
      <c r="Z634" s="12">
        <f t="shared" si="414"/>
        <v>87.683633568014614</v>
      </c>
      <c r="AA634" s="13">
        <f t="shared" si="426"/>
        <v>328610934.3763569</v>
      </c>
      <c r="AB634" s="12">
        <f t="shared" si="415"/>
        <v>10</v>
      </c>
      <c r="AC634" s="14">
        <f t="shared" si="416"/>
        <v>32861093</v>
      </c>
      <c r="AD634" s="2">
        <f t="shared" si="427"/>
        <v>0.68042739197043567</v>
      </c>
      <c r="AE634" s="3">
        <f t="shared" si="428"/>
        <v>1.1875698310642129E-2</v>
      </c>
      <c r="AF634" s="3">
        <f t="shared" si="429"/>
        <v>6377690.2436947711</v>
      </c>
      <c r="AG634" s="2">
        <f t="shared" si="430"/>
        <v>75743.086024604476</v>
      </c>
      <c r="AH634" s="2">
        <f t="shared" si="417"/>
        <v>-5.5232740846119697</v>
      </c>
      <c r="AI634" s="2">
        <f t="shared" si="418"/>
        <v>465.06860350579313</v>
      </c>
      <c r="AJ634" s="1">
        <f t="shared" si="419"/>
        <v>-2678447.952656555</v>
      </c>
      <c r="AK634" s="1">
        <f t="shared" si="420"/>
        <v>-6884032.233893849</v>
      </c>
      <c r="AL634" s="1">
        <f t="shared" si="439"/>
        <v>7386743.750285347</v>
      </c>
      <c r="AM634" s="1">
        <f t="shared" si="440"/>
        <v>-2978897.7089617839</v>
      </c>
      <c r="AN634" s="1">
        <f t="shared" si="441"/>
        <v>-6808289.1478692442</v>
      </c>
      <c r="AO634" s="2">
        <f t="shared" si="431"/>
        <v>5.5232740846119697</v>
      </c>
      <c r="AP634" s="2">
        <f t="shared" si="432"/>
        <v>-465.06860350579313</v>
      </c>
      <c r="AQ634" s="2">
        <f t="shared" si="433"/>
        <v>5629.6890208495943</v>
      </c>
      <c r="AR634" s="1">
        <f t="shared" si="434"/>
        <v>5728.8131677505535</v>
      </c>
      <c r="AS634" s="2">
        <f t="shared" si="435"/>
        <v>5635.2122949342065</v>
      </c>
      <c r="AT634" s="2">
        <f t="shared" si="436"/>
        <v>5263.7445642447601</v>
      </c>
      <c r="AU634" s="2">
        <f t="shared" si="437"/>
        <v>7711.2012324017269</v>
      </c>
    </row>
    <row r="635" spans="4:47" x14ac:dyDescent="0.2">
      <c r="D635" s="11">
        <f t="shared" si="421"/>
        <v>316</v>
      </c>
      <c r="E635" s="12">
        <f t="shared" si="422"/>
        <v>5.5152404363020811</v>
      </c>
      <c r="F635" s="13">
        <f t="shared" si="399"/>
        <v>7472861.5158180743</v>
      </c>
      <c r="G635" s="13">
        <f t="shared" si="400"/>
        <v>3762501.5158180743</v>
      </c>
      <c r="H635" s="13">
        <f t="shared" si="401"/>
        <v>3762.5015158180745</v>
      </c>
      <c r="I635" s="13">
        <f t="shared" si="402"/>
        <v>-6747571.0280371774</v>
      </c>
      <c r="J635" s="12">
        <f t="shared" si="423"/>
        <v>-6747.5710280371777</v>
      </c>
      <c r="K635" s="13">
        <f t="shared" si="403"/>
        <v>7725680.0629420318</v>
      </c>
      <c r="L635" s="13">
        <f t="shared" si="404"/>
        <v>8050.7648107229752</v>
      </c>
      <c r="M635" s="12">
        <f t="shared" si="405"/>
        <v>5592.5311643654622</v>
      </c>
      <c r="N635" s="13">
        <f t="shared" si="406"/>
        <v>5791.235551518901</v>
      </c>
      <c r="O635" s="12">
        <f t="shared" si="407"/>
        <v>214.94411240119922</v>
      </c>
      <c r="P635" s="13">
        <f t="shared" si="408"/>
        <v>5592531.164365462</v>
      </c>
      <c r="Q635" s="13">
        <f t="shared" si="409"/>
        <v>5791235.5515189013</v>
      </c>
      <c r="R635" s="13">
        <f t="shared" si="424"/>
        <v>8050764.8107229751</v>
      </c>
      <c r="S635" s="1">
        <f t="shared" si="410"/>
        <v>5211315.759868633</v>
      </c>
      <c r="T635" s="1">
        <f t="shared" si="438"/>
        <v>-5401584.9451856418</v>
      </c>
      <c r="U635" s="3">
        <f t="shared" si="411"/>
        <v>7505659.9889091272</v>
      </c>
      <c r="V635" s="14">
        <f t="shared" si="442"/>
        <v>59525533799116.797</v>
      </c>
      <c r="W635" s="14">
        <f t="shared" si="412"/>
        <v>32407407018.78767</v>
      </c>
      <c r="X635" s="14">
        <f t="shared" si="413"/>
        <v>-51590850494</v>
      </c>
      <c r="Y635" s="14">
        <f t="shared" si="425"/>
        <v>-19183443475.21233</v>
      </c>
      <c r="Z635" s="12">
        <f t="shared" si="414"/>
        <v>87.632231000522864</v>
      </c>
      <c r="AA635" s="13">
        <f t="shared" si="426"/>
        <v>327649065.14321899</v>
      </c>
      <c r="AB635" s="12">
        <f t="shared" si="415"/>
        <v>10</v>
      </c>
      <c r="AC635" s="14">
        <f t="shared" si="416"/>
        <v>32764906</v>
      </c>
      <c r="AD635" s="2">
        <f t="shared" si="427"/>
        <v>0.68115660362188823</v>
      </c>
      <c r="AE635" s="3">
        <f t="shared" si="428"/>
        <v>1.1888425454903883E-2</v>
      </c>
      <c r="AF635" s="3">
        <f t="shared" si="429"/>
        <v>6377689.2791850595</v>
      </c>
      <c r="AG635" s="2">
        <f t="shared" si="430"/>
        <v>75824.255802256113</v>
      </c>
      <c r="AH635" s="2">
        <f t="shared" si="417"/>
        <v>-5.5291930793729387</v>
      </c>
      <c r="AI635" s="2">
        <f t="shared" si="418"/>
        <v>465.06853317262113</v>
      </c>
      <c r="AJ635" s="1">
        <f t="shared" si="419"/>
        <v>-2615187.7633669851</v>
      </c>
      <c r="AK635" s="1">
        <f t="shared" si="420"/>
        <v>-6823395.2838394335</v>
      </c>
      <c r="AL635" s="1">
        <f t="shared" si="439"/>
        <v>7307388.7427169653</v>
      </c>
      <c r="AM635" s="1">
        <f t="shared" si="440"/>
        <v>-2915638.4841819257</v>
      </c>
      <c r="AN635" s="1">
        <f t="shared" si="441"/>
        <v>-6747571.0280371774</v>
      </c>
      <c r="AO635" s="2">
        <f t="shared" si="431"/>
        <v>5.5291930793729387</v>
      </c>
      <c r="AP635" s="2">
        <f t="shared" si="432"/>
        <v>-465.06853317262113</v>
      </c>
      <c r="AQ635" s="2">
        <f t="shared" si="433"/>
        <v>5592.5311643654622</v>
      </c>
      <c r="AR635" s="1">
        <f t="shared" si="434"/>
        <v>5791.235551518901</v>
      </c>
      <c r="AS635" s="2">
        <f t="shared" si="435"/>
        <v>5598.0603574448351</v>
      </c>
      <c r="AT635" s="2">
        <f t="shared" si="436"/>
        <v>5326.1670183462802</v>
      </c>
      <c r="AU635" s="2">
        <f t="shared" si="437"/>
        <v>7726.9874383821216</v>
      </c>
    </row>
    <row r="636" spans="4:47" x14ac:dyDescent="0.2">
      <c r="D636" s="11">
        <f t="shared" si="421"/>
        <v>316.5</v>
      </c>
      <c r="E636" s="12">
        <f t="shared" si="422"/>
        <v>5.523967082562053</v>
      </c>
      <c r="F636" s="13">
        <f t="shared" si="399"/>
        <v>7535551.6532611502</v>
      </c>
      <c r="G636" s="13">
        <f t="shared" si="400"/>
        <v>3825191.6532611502</v>
      </c>
      <c r="H636" s="13">
        <f t="shared" si="401"/>
        <v>3825.1916532611503</v>
      </c>
      <c r="I636" s="13">
        <f t="shared" si="402"/>
        <v>-6686339.054547037</v>
      </c>
      <c r="J636" s="12">
        <f t="shared" si="423"/>
        <v>-6686.3390545470374</v>
      </c>
      <c r="K636" s="13">
        <f t="shared" si="403"/>
        <v>7703195.514625066</v>
      </c>
      <c r="L636" s="13">
        <f t="shared" si="404"/>
        <v>8069.4477484332974</v>
      </c>
      <c r="M636" s="12">
        <f t="shared" si="405"/>
        <v>5554.6412809557214</v>
      </c>
      <c r="N636" s="13">
        <f t="shared" si="406"/>
        <v>5853.3705849363241</v>
      </c>
      <c r="O636" s="12">
        <f t="shared" si="407"/>
        <v>216.07176829298936</v>
      </c>
      <c r="P636" s="13">
        <f t="shared" si="408"/>
        <v>5554641.2809557216</v>
      </c>
      <c r="Q636" s="13">
        <f t="shared" si="409"/>
        <v>5853370.5849363245</v>
      </c>
      <c r="R636" s="13">
        <f t="shared" si="424"/>
        <v>8069447.7484332984</v>
      </c>
      <c r="S636" s="1">
        <f t="shared" si="410"/>
        <v>5246440.114892086</v>
      </c>
      <c r="T636" s="1">
        <f t="shared" si="438"/>
        <v>-5343654.2987139616</v>
      </c>
      <c r="U636" s="3">
        <f t="shared" si="411"/>
        <v>7488643.0775750745</v>
      </c>
      <c r="V636" s="14">
        <f t="shared" si="442"/>
        <v>59530479235796.188</v>
      </c>
      <c r="W636" s="14">
        <f t="shared" si="412"/>
        <v>32557993482.347607</v>
      </c>
      <c r="X636" s="14">
        <f t="shared" si="413"/>
        <v>-51741436958</v>
      </c>
      <c r="Y636" s="14">
        <f t="shared" si="425"/>
        <v>-19183443475.652393</v>
      </c>
      <c r="Z636" s="12">
        <f t="shared" si="414"/>
        <v>87.580837454747467</v>
      </c>
      <c r="AA636" s="13">
        <f t="shared" si="426"/>
        <v>326695774.11387646</v>
      </c>
      <c r="AB636" s="12">
        <f t="shared" si="415"/>
        <v>10</v>
      </c>
      <c r="AC636" s="14">
        <f t="shared" si="416"/>
        <v>32669577</v>
      </c>
      <c r="AD636" s="2">
        <f t="shared" si="427"/>
        <v>0.6818858152733408</v>
      </c>
      <c r="AE636" s="3">
        <f t="shared" si="428"/>
        <v>1.1901152599165635E-2</v>
      </c>
      <c r="AF636" s="3">
        <f t="shared" si="429"/>
        <v>6377688.3136422867</v>
      </c>
      <c r="AG636" s="2">
        <f t="shared" si="430"/>
        <v>75905.425567625731</v>
      </c>
      <c r="AH636" s="2">
        <f t="shared" si="417"/>
        <v>-5.5351120732382872</v>
      </c>
      <c r="AI636" s="2">
        <f t="shared" si="418"/>
        <v>465.06846276411721</v>
      </c>
      <c r="AJ636" s="1">
        <f t="shared" si="419"/>
        <v>-2552496.6603811365</v>
      </c>
      <c r="AK636" s="1">
        <f t="shared" si="420"/>
        <v>-6762244.480114663</v>
      </c>
      <c r="AL636" s="1">
        <f t="shared" si="439"/>
        <v>7227945.0475289365</v>
      </c>
      <c r="AM636" s="1">
        <f t="shared" si="440"/>
        <v>-2852948.3467388498</v>
      </c>
      <c r="AN636" s="1">
        <f t="shared" si="441"/>
        <v>-6686339.054547037</v>
      </c>
      <c r="AO636" s="2">
        <f t="shared" si="431"/>
        <v>5.5351120732382872</v>
      </c>
      <c r="AP636" s="2">
        <f t="shared" si="432"/>
        <v>-465.06846276411721</v>
      </c>
      <c r="AQ636" s="2">
        <f t="shared" si="433"/>
        <v>5554.6412809557214</v>
      </c>
      <c r="AR636" s="1">
        <f t="shared" si="434"/>
        <v>5853.3705849363241</v>
      </c>
      <c r="AS636" s="2">
        <f t="shared" si="435"/>
        <v>5560.1763930289599</v>
      </c>
      <c r="AT636" s="2">
        <f t="shared" si="436"/>
        <v>5388.3021221722065</v>
      </c>
      <c r="AU636" s="2">
        <f t="shared" si="437"/>
        <v>7742.6972872121278</v>
      </c>
    </row>
    <row r="637" spans="4:47" x14ac:dyDescent="0.2">
      <c r="D637" s="11">
        <f t="shared" si="421"/>
        <v>317</v>
      </c>
      <c r="E637" s="12">
        <f t="shared" si="422"/>
        <v>5.532693728822025</v>
      </c>
      <c r="F637" s="13">
        <f t="shared" si="399"/>
        <v>7597667.9292707546</v>
      </c>
      <c r="G637" s="13">
        <f t="shared" si="400"/>
        <v>3887307.9292707546</v>
      </c>
      <c r="H637" s="13">
        <f t="shared" si="401"/>
        <v>3887.3079292707548</v>
      </c>
      <c r="I637" s="13">
        <f t="shared" si="402"/>
        <v>-6624597.8904506778</v>
      </c>
      <c r="J637" s="12">
        <f t="shared" si="423"/>
        <v>-6624.5978904506783</v>
      </c>
      <c r="K637" s="13">
        <f t="shared" si="403"/>
        <v>7680915.3196175033</v>
      </c>
      <c r="L637" s="13">
        <f t="shared" si="404"/>
        <v>8088.0258373587158</v>
      </c>
      <c r="M637" s="12">
        <f t="shared" si="405"/>
        <v>5516.0203572217588</v>
      </c>
      <c r="N637" s="13">
        <f t="shared" si="406"/>
        <v>5915.2076349437893</v>
      </c>
      <c r="O637" s="12">
        <f t="shared" si="407"/>
        <v>217.19743192630094</v>
      </c>
      <c r="P637" s="13">
        <f t="shared" si="408"/>
        <v>5516020.3572217589</v>
      </c>
      <c r="Q637" s="13">
        <f t="shared" si="409"/>
        <v>5915207.6349437898</v>
      </c>
      <c r="R637" s="13">
        <f t="shared" si="424"/>
        <v>8088025.8373587159</v>
      </c>
      <c r="S637" s="1">
        <f t="shared" si="410"/>
        <v>5281129.1041613314</v>
      </c>
      <c r="T637" s="1">
        <f t="shared" si="438"/>
        <v>-5285591.7815984981</v>
      </c>
      <c r="U637" s="3">
        <f t="shared" si="411"/>
        <v>7471800.6595814275</v>
      </c>
      <c r="V637" s="14">
        <f t="shared" si="442"/>
        <v>59535650364734.156</v>
      </c>
      <c r="W637" s="14">
        <f t="shared" si="412"/>
        <v>32708080972.891079</v>
      </c>
      <c r="X637" s="14">
        <f t="shared" si="413"/>
        <v>-51891524448</v>
      </c>
      <c r="Y637" s="14">
        <f t="shared" si="425"/>
        <v>-19183443475.108921</v>
      </c>
      <c r="Z637" s="12">
        <f t="shared" si="414"/>
        <v>87.529468615337734</v>
      </c>
      <c r="AA637" s="13">
        <f t="shared" si="426"/>
        <v>325751133.88503039</v>
      </c>
      <c r="AB637" s="12">
        <f t="shared" si="415"/>
        <v>10</v>
      </c>
      <c r="AC637" s="14">
        <f t="shared" si="416"/>
        <v>32575113</v>
      </c>
      <c r="AD637" s="2">
        <f t="shared" si="427"/>
        <v>0.68261502692479337</v>
      </c>
      <c r="AE637" s="3">
        <f t="shared" si="428"/>
        <v>1.1913879743427388E-2</v>
      </c>
      <c r="AF637" s="3">
        <f t="shared" si="429"/>
        <v>6377687.3470664555</v>
      </c>
      <c r="AG637" s="2">
        <f t="shared" si="430"/>
        <v>75986.595320700173</v>
      </c>
      <c r="AH637" s="2">
        <f t="shared" si="417"/>
        <v>-5.541031066206954</v>
      </c>
      <c r="AI637" s="2">
        <f t="shared" si="418"/>
        <v>465.06839228028139</v>
      </c>
      <c r="AJ637" s="1">
        <f t="shared" si="419"/>
        <v>-2490379.417795701</v>
      </c>
      <c r="AK637" s="1">
        <f t="shared" si="420"/>
        <v>-6700584.4857713776</v>
      </c>
      <c r="AL637" s="1">
        <f t="shared" si="439"/>
        <v>7148413.9566438468</v>
      </c>
      <c r="AM637" s="1">
        <f t="shared" si="440"/>
        <v>-2790832.0707292454</v>
      </c>
      <c r="AN637" s="1">
        <f t="shared" si="441"/>
        <v>-6624597.8904506778</v>
      </c>
      <c r="AO637" s="2">
        <f t="shared" si="431"/>
        <v>5.541031066206954</v>
      </c>
      <c r="AP637" s="2">
        <f t="shared" si="432"/>
        <v>-465.06839228028139</v>
      </c>
      <c r="AQ637" s="2">
        <f t="shared" si="433"/>
        <v>5516.0203572217588</v>
      </c>
      <c r="AR637" s="1">
        <f t="shared" si="434"/>
        <v>5915.2076349437893</v>
      </c>
      <c r="AS637" s="2">
        <f t="shared" si="435"/>
        <v>5521.5613882879661</v>
      </c>
      <c r="AT637" s="2">
        <f t="shared" si="436"/>
        <v>5450.1392426635084</v>
      </c>
      <c r="AU637" s="2">
        <f t="shared" si="437"/>
        <v>7758.328294745801</v>
      </c>
    </row>
    <row r="638" spans="4:47" x14ac:dyDescent="0.2">
      <c r="D638" s="11">
        <f t="shared" si="421"/>
        <v>317.5</v>
      </c>
      <c r="E638" s="12">
        <f t="shared" si="422"/>
        <v>5.5414203750819961</v>
      </c>
      <c r="F638" s="13">
        <f t="shared" si="399"/>
        <v>7659205.6134519717</v>
      </c>
      <c r="G638" s="13">
        <f t="shared" si="400"/>
        <v>3948845.6134519717</v>
      </c>
      <c r="H638" s="13">
        <f t="shared" si="401"/>
        <v>3948.8456134519715</v>
      </c>
      <c r="I638" s="13">
        <f t="shared" si="402"/>
        <v>-6562352.2375767929</v>
      </c>
      <c r="J638" s="12">
        <f t="shared" si="423"/>
        <v>-6562.3522375767934</v>
      </c>
      <c r="K638" s="13">
        <f t="shared" si="403"/>
        <v>7658841.2027478423</v>
      </c>
      <c r="L638" s="13">
        <f t="shared" si="404"/>
        <v>8106.4963334105696</v>
      </c>
      <c r="M638" s="12">
        <f t="shared" si="405"/>
        <v>5476.6695409244358</v>
      </c>
      <c r="N638" s="13">
        <f t="shared" si="406"/>
        <v>5976.7360275579786</v>
      </c>
      <c r="O638" s="12">
        <f t="shared" si="407"/>
        <v>218.32087273905313</v>
      </c>
      <c r="P638" s="13">
        <f t="shared" si="408"/>
        <v>5476669.5409244355</v>
      </c>
      <c r="Q638" s="13">
        <f t="shared" si="409"/>
        <v>5976736.0275579784</v>
      </c>
      <c r="R638" s="13">
        <f t="shared" si="424"/>
        <v>8106496.3334105685</v>
      </c>
      <c r="S638" s="1">
        <f t="shared" si="410"/>
        <v>5315383.8280578442</v>
      </c>
      <c r="T638" s="1">
        <f t="shared" si="438"/>
        <v>-5227399.7278404301</v>
      </c>
      <c r="U638" s="3">
        <f t="shared" si="411"/>
        <v>7455133.3424832225</v>
      </c>
      <c r="V638" s="14">
        <f t="shared" si="442"/>
        <v>59541042461536.812</v>
      </c>
      <c r="W638" s="14">
        <f t="shared" si="412"/>
        <v>32857641401.799503</v>
      </c>
      <c r="X638" s="14">
        <f t="shared" si="413"/>
        <v>-52041084877</v>
      </c>
      <c r="Y638" s="14">
        <f t="shared" si="425"/>
        <v>-19183443475.200497</v>
      </c>
      <c r="Z638" s="12">
        <f t="shared" si="414"/>
        <v>87.478140187062763</v>
      </c>
      <c r="AA638" s="13">
        <f t="shared" si="426"/>
        <v>324815216.39469922</v>
      </c>
      <c r="AB638" s="12">
        <f t="shared" si="415"/>
        <v>10</v>
      </c>
      <c r="AC638" s="14">
        <f t="shared" si="416"/>
        <v>32481521</v>
      </c>
      <c r="AD638" s="2">
        <f t="shared" si="427"/>
        <v>0.68334423857624593</v>
      </c>
      <c r="AE638" s="3">
        <f t="shared" si="428"/>
        <v>1.192660688768914E-2</v>
      </c>
      <c r="AF638" s="3">
        <f t="shared" si="429"/>
        <v>6377686.379457566</v>
      </c>
      <c r="AG638" s="2">
        <f t="shared" si="430"/>
        <v>76067.765061466285</v>
      </c>
      <c r="AH638" s="2">
        <f t="shared" si="417"/>
        <v>-5.5469500582781865</v>
      </c>
      <c r="AI638" s="2">
        <f t="shared" si="418"/>
        <v>465.06832172111376</v>
      </c>
      <c r="AJ638" s="1">
        <f t="shared" si="419"/>
        <v>-2428840.7660055943</v>
      </c>
      <c r="AK638" s="1">
        <f t="shared" si="420"/>
        <v>-6638420.002638259</v>
      </c>
      <c r="AL638" s="1">
        <f t="shared" si="439"/>
        <v>7068796.7574431207</v>
      </c>
      <c r="AM638" s="1">
        <f t="shared" si="440"/>
        <v>-2729294.3865480283</v>
      </c>
      <c r="AN638" s="1">
        <f t="shared" si="441"/>
        <v>-6562352.2375767929</v>
      </c>
      <c r="AO638" s="2">
        <f t="shared" si="431"/>
        <v>5.5469500582781865</v>
      </c>
      <c r="AP638" s="2">
        <f t="shared" si="432"/>
        <v>-465.06832172111376</v>
      </c>
      <c r="AQ638" s="2">
        <f t="shared" si="433"/>
        <v>5476.6695409244358</v>
      </c>
      <c r="AR638" s="1">
        <f t="shared" si="434"/>
        <v>5976.7360275579786</v>
      </c>
      <c r="AS638" s="2">
        <f t="shared" si="435"/>
        <v>5482.2164909827143</v>
      </c>
      <c r="AT638" s="2">
        <f t="shared" si="436"/>
        <v>5511.667705836865</v>
      </c>
      <c r="AU638" s="2">
        <f t="shared" si="437"/>
        <v>7773.8779610672973</v>
      </c>
    </row>
    <row r="639" spans="4:47" x14ac:dyDescent="0.2">
      <c r="D639" s="11">
        <f t="shared" si="421"/>
        <v>318</v>
      </c>
      <c r="E639" s="12">
        <f t="shared" si="422"/>
        <v>5.5501470213419681</v>
      </c>
      <c r="F639" s="13">
        <f t="shared" si="399"/>
        <v>7720160.0194719099</v>
      </c>
      <c r="G639" s="13">
        <f t="shared" si="400"/>
        <v>4009800.0194719099</v>
      </c>
      <c r="H639" s="13">
        <f t="shared" si="401"/>
        <v>4009.8000194719098</v>
      </c>
      <c r="I639" s="13">
        <f t="shared" si="402"/>
        <v>-6499606.836172834</v>
      </c>
      <c r="J639" s="12">
        <f t="shared" si="423"/>
        <v>-6499.6068361728339</v>
      </c>
      <c r="K639" s="13">
        <f t="shared" si="403"/>
        <v>7636974.8736644126</v>
      </c>
      <c r="L639" s="13">
        <f t="shared" si="404"/>
        <v>8124.8564797071822</v>
      </c>
      <c r="M639" s="12">
        <f t="shared" si="405"/>
        <v>5436.5901428451643</v>
      </c>
      <c r="N639" s="13">
        <f t="shared" si="406"/>
        <v>6037.9450506408702</v>
      </c>
      <c r="O639" s="12">
        <f t="shared" si="407"/>
        <v>219.44185692575704</v>
      </c>
      <c r="P639" s="13">
        <f t="shared" si="408"/>
        <v>5436590.1428451641</v>
      </c>
      <c r="Q639" s="13">
        <f t="shared" si="409"/>
        <v>6037945.0506408699</v>
      </c>
      <c r="R639" s="13">
        <f t="shared" si="424"/>
        <v>8124856.4797071824</v>
      </c>
      <c r="S639" s="1">
        <f t="shared" si="410"/>
        <v>5349205.3796710642</v>
      </c>
      <c r="T639" s="1">
        <f t="shared" si="438"/>
        <v>-5169080.4401587704</v>
      </c>
      <c r="U639" s="3">
        <f t="shared" si="411"/>
        <v>7438641.7302309861</v>
      </c>
      <c r="V639" s="14">
        <f t="shared" si="442"/>
        <v>59546650639536.359</v>
      </c>
      <c r="W639" s="14">
        <f t="shared" si="412"/>
        <v>33006646407.919891</v>
      </c>
      <c r="X639" s="14">
        <f t="shared" si="413"/>
        <v>-52190089883</v>
      </c>
      <c r="Y639" s="14">
        <f t="shared" si="425"/>
        <v>-19183443475.080109</v>
      </c>
      <c r="Z639" s="12">
        <f t="shared" si="414"/>
        <v>87.426867889970666</v>
      </c>
      <c r="AA639" s="13">
        <f t="shared" si="426"/>
        <v>323888092.91670603</v>
      </c>
      <c r="AB639" s="12">
        <f t="shared" si="415"/>
        <v>10</v>
      </c>
      <c r="AC639" s="14">
        <f t="shared" si="416"/>
        <v>32388809</v>
      </c>
      <c r="AD639" s="2">
        <f t="shared" si="427"/>
        <v>0.6840734502276985</v>
      </c>
      <c r="AE639" s="3">
        <f t="shared" si="428"/>
        <v>1.1939334031950893E-2</v>
      </c>
      <c r="AF639" s="3">
        <f t="shared" si="429"/>
        <v>6377685.4108156171</v>
      </c>
      <c r="AG639" s="2">
        <f t="shared" si="430"/>
        <v>76148.934789910927</v>
      </c>
      <c r="AH639" s="2">
        <f t="shared" si="417"/>
        <v>-5.5528690494509236</v>
      </c>
      <c r="AI639" s="2">
        <f t="shared" si="418"/>
        <v>465.06825108661423</v>
      </c>
      <c r="AJ639" s="1">
        <f t="shared" si="419"/>
        <v>-2367885.3913437072</v>
      </c>
      <c r="AK639" s="1">
        <f t="shared" si="420"/>
        <v>-6575755.770962745</v>
      </c>
      <c r="AL639" s="1">
        <f t="shared" si="439"/>
        <v>6989094.7329313532</v>
      </c>
      <c r="AM639" s="1">
        <f t="shared" si="440"/>
        <v>-2668339.9805280901</v>
      </c>
      <c r="AN639" s="1">
        <f t="shared" si="441"/>
        <v>-6499606.836172834</v>
      </c>
      <c r="AO639" s="2">
        <f t="shared" si="431"/>
        <v>5.5528690494509236</v>
      </c>
      <c r="AP639" s="2">
        <f t="shared" si="432"/>
        <v>-465.06825108661423</v>
      </c>
      <c r="AQ639" s="2">
        <f t="shared" si="433"/>
        <v>5436.5901428451643</v>
      </c>
      <c r="AR639" s="1">
        <f t="shared" si="434"/>
        <v>6037.9450506408702</v>
      </c>
      <c r="AS639" s="2">
        <f t="shared" si="435"/>
        <v>5442.1430118946155</v>
      </c>
      <c r="AT639" s="2">
        <f t="shared" si="436"/>
        <v>5572.8767995542557</v>
      </c>
      <c r="AU639" s="2">
        <f t="shared" si="437"/>
        <v>7789.3437711352472</v>
      </c>
    </row>
    <row r="640" spans="4:47" x14ac:dyDescent="0.2">
      <c r="D640" s="11">
        <f t="shared" si="421"/>
        <v>318.5</v>
      </c>
      <c r="E640" s="12">
        <f t="shared" si="422"/>
        <v>5.5588736676019392</v>
      </c>
      <c r="F640" s="13">
        <f t="shared" si="399"/>
        <v>7780526.505416546</v>
      </c>
      <c r="G640" s="13">
        <f t="shared" si="400"/>
        <v>4070166.505416546</v>
      </c>
      <c r="H640" s="13">
        <f t="shared" si="401"/>
        <v>4070.166505416546</v>
      </c>
      <c r="I640" s="13">
        <f t="shared" si="402"/>
        <v>-6436366.4645440523</v>
      </c>
      <c r="J640" s="12">
        <f t="shared" si="423"/>
        <v>-6436.3664645440522</v>
      </c>
      <c r="K640" s="13">
        <f t="shared" si="403"/>
        <v>7615318.0266960645</v>
      </c>
      <c r="L640" s="13">
        <f t="shared" si="404"/>
        <v>8143.1035072611867</v>
      </c>
      <c r="M640" s="12">
        <f t="shared" si="405"/>
        <v>5395.7836386071513</v>
      </c>
      <c r="N640" s="13">
        <f t="shared" si="406"/>
        <v>6098.8239567402507</v>
      </c>
      <c r="O640" s="12">
        <f t="shared" si="407"/>
        <v>220.56014749314363</v>
      </c>
      <c r="P640" s="13">
        <f t="shared" si="408"/>
        <v>5395783.6386071509</v>
      </c>
      <c r="Q640" s="13">
        <f t="shared" si="409"/>
        <v>6098823.9567402508</v>
      </c>
      <c r="R640" s="13">
        <f t="shared" si="424"/>
        <v>8143103.5072611868</v>
      </c>
      <c r="S640" s="1">
        <f t="shared" si="410"/>
        <v>5382594.8445035117</v>
      </c>
      <c r="T640" s="1">
        <f t="shared" si="438"/>
        <v>-5110636.1904954808</v>
      </c>
      <c r="U640" s="3">
        <f t="shared" si="411"/>
        <v>7422326.4231424052</v>
      </c>
      <c r="V640" s="14">
        <f t="shared" si="442"/>
        <v>59552469852622.734</v>
      </c>
      <c r="W640" s="14">
        <f t="shared" si="412"/>
        <v>33155067364.984722</v>
      </c>
      <c r="X640" s="14">
        <f t="shared" si="413"/>
        <v>-52338510840</v>
      </c>
      <c r="Y640" s="14">
        <f t="shared" si="425"/>
        <v>-19183443475.015278</v>
      </c>
      <c r="Z640" s="12">
        <f t="shared" si="414"/>
        <v>87.375667454671756</v>
      </c>
      <c r="AA640" s="13">
        <f t="shared" si="426"/>
        <v>322969834.05499429</v>
      </c>
      <c r="AB640" s="12">
        <f t="shared" si="415"/>
        <v>10</v>
      </c>
      <c r="AC640" s="14">
        <f t="shared" si="416"/>
        <v>32296983</v>
      </c>
      <c r="AD640" s="2">
        <f t="shared" si="427"/>
        <v>0.68480266187915106</v>
      </c>
      <c r="AE640" s="3">
        <f t="shared" si="428"/>
        <v>1.1952061176212645E-2</v>
      </c>
      <c r="AF640" s="3">
        <f t="shared" si="429"/>
        <v>6377684.4411406089</v>
      </c>
      <c r="AG640" s="2">
        <f t="shared" si="430"/>
        <v>76230.104506020944</v>
      </c>
      <c r="AH640" s="2">
        <f t="shared" si="417"/>
        <v>-5.558788039724206</v>
      </c>
      <c r="AI640" s="2">
        <f t="shared" si="418"/>
        <v>465.06818037678278</v>
      </c>
      <c r="AJ640" s="1">
        <f t="shared" si="419"/>
        <v>-2307517.9357240628</v>
      </c>
      <c r="AK640" s="1">
        <f t="shared" si="420"/>
        <v>-6512596.5690500736</v>
      </c>
      <c r="AL640" s="1">
        <f t="shared" si="439"/>
        <v>6909309.1619127188</v>
      </c>
      <c r="AM640" s="1">
        <f t="shared" si="440"/>
        <v>-2607973.494583454</v>
      </c>
      <c r="AN640" s="1">
        <f t="shared" si="441"/>
        <v>-6436366.4645440523</v>
      </c>
      <c r="AO640" s="2">
        <f t="shared" si="431"/>
        <v>5.558788039724206</v>
      </c>
      <c r="AP640" s="2">
        <f t="shared" si="432"/>
        <v>-465.06818037678278</v>
      </c>
      <c r="AQ640" s="2">
        <f t="shared" si="433"/>
        <v>5395.7836386071513</v>
      </c>
      <c r="AR640" s="1">
        <f t="shared" si="434"/>
        <v>6098.8239567402507</v>
      </c>
      <c r="AS640" s="2">
        <f t="shared" si="435"/>
        <v>5401.3424266468755</v>
      </c>
      <c r="AT640" s="2">
        <f t="shared" si="436"/>
        <v>5633.7557763634677</v>
      </c>
      <c r="AU640" s="2">
        <f t="shared" si="437"/>
        <v>7804.7231954505796</v>
      </c>
    </row>
    <row r="641" spans="4:47" x14ac:dyDescent="0.2">
      <c r="D641" s="11">
        <f t="shared" si="421"/>
        <v>319</v>
      </c>
      <c r="E641" s="12">
        <f t="shared" si="422"/>
        <v>5.5676003138619112</v>
      </c>
      <c r="F641" s="13">
        <f t="shared" si="399"/>
        <v>7840300.474144266</v>
      </c>
      <c r="G641" s="13">
        <f t="shared" si="400"/>
        <v>4129940.474144266</v>
      </c>
      <c r="H641" s="13">
        <f t="shared" si="401"/>
        <v>4129.9404741442659</v>
      </c>
      <c r="I641" s="13">
        <f t="shared" si="402"/>
        <v>-6372635.9386895848</v>
      </c>
      <c r="J641" s="12">
        <f t="shared" si="423"/>
        <v>-6372.6359386895847</v>
      </c>
      <c r="K641" s="13">
        <f t="shared" si="403"/>
        <v>7593872.3407134684</v>
      </c>
      <c r="L641" s="13">
        <f t="shared" si="404"/>
        <v>8161.2346356899616</v>
      </c>
      <c r="M641" s="12">
        <f t="shared" si="405"/>
        <v>5354.2516704544523</v>
      </c>
      <c r="N641" s="13">
        <f t="shared" si="406"/>
        <v>6159.3619660011182</v>
      </c>
      <c r="O641" s="12">
        <f t="shared" si="407"/>
        <v>221.67550431977944</v>
      </c>
      <c r="P641" s="13">
        <f t="shared" si="408"/>
        <v>5354251.6704544527</v>
      </c>
      <c r="Q641" s="13">
        <f t="shared" si="409"/>
        <v>6159361.9660011185</v>
      </c>
      <c r="R641" s="13">
        <f t="shared" si="424"/>
        <v>8161234.6356899617</v>
      </c>
      <c r="S641" s="1">
        <f t="shared" si="410"/>
        <v>5415553.3001850722</v>
      </c>
      <c r="T641" s="1">
        <f t="shared" si="438"/>
        <v>-5052069.2205175189</v>
      </c>
      <c r="U641" s="3">
        <f t="shared" si="411"/>
        <v>7406188.0178703219</v>
      </c>
      <c r="V641" s="14">
        <f t="shared" si="442"/>
        <v>59558494898219.609</v>
      </c>
      <c r="W641" s="14">
        <f t="shared" si="412"/>
        <v>33302875389.392731</v>
      </c>
      <c r="X641" s="14">
        <f t="shared" si="413"/>
        <v>-52486318865</v>
      </c>
      <c r="Y641" s="14">
        <f t="shared" si="425"/>
        <v>-19183443475.607269</v>
      </c>
      <c r="Z641" s="12">
        <f t="shared" si="414"/>
        <v>87.324554617403621</v>
      </c>
      <c r="AA641" s="13">
        <f t="shared" si="426"/>
        <v>322060509.73861909</v>
      </c>
      <c r="AB641" s="12">
        <f t="shared" si="415"/>
        <v>10</v>
      </c>
      <c r="AC641" s="14">
        <f t="shared" si="416"/>
        <v>32206050</v>
      </c>
      <c r="AD641" s="2">
        <f t="shared" si="427"/>
        <v>0.68553187353060363</v>
      </c>
      <c r="AE641" s="3">
        <f t="shared" si="428"/>
        <v>1.1964788320474398E-2</v>
      </c>
      <c r="AF641" s="3">
        <f t="shared" si="429"/>
        <v>6377683.4704325423</v>
      </c>
      <c r="AG641" s="2">
        <f t="shared" si="430"/>
        <v>76311.274209783209</v>
      </c>
      <c r="AH641" s="2">
        <f t="shared" si="417"/>
        <v>-5.5647070290969713</v>
      </c>
      <c r="AI641" s="2">
        <f t="shared" si="418"/>
        <v>465.06810959161959</v>
      </c>
      <c r="AJ641" s="1">
        <f t="shared" si="419"/>
        <v>-2247742.9962882763</v>
      </c>
      <c r="AK641" s="1">
        <f t="shared" si="420"/>
        <v>-6448947.2128993683</v>
      </c>
      <c r="AL641" s="1">
        <f t="shared" si="439"/>
        <v>6829441.3191801812</v>
      </c>
      <c r="AM641" s="1">
        <f t="shared" si="440"/>
        <v>-2548199.525855734</v>
      </c>
      <c r="AN641" s="1">
        <f t="shared" si="441"/>
        <v>-6372635.9386895848</v>
      </c>
      <c r="AO641" s="2">
        <f t="shared" si="431"/>
        <v>5.5647070290969713</v>
      </c>
      <c r="AP641" s="2">
        <f t="shared" si="432"/>
        <v>-465.06810959161959</v>
      </c>
      <c r="AQ641" s="2">
        <f t="shared" si="433"/>
        <v>5354.2516704544523</v>
      </c>
      <c r="AR641" s="1">
        <f t="shared" si="434"/>
        <v>6159.3619660011182</v>
      </c>
      <c r="AS641" s="2">
        <f t="shared" si="435"/>
        <v>5359.8163774835493</v>
      </c>
      <c r="AT641" s="2">
        <f t="shared" si="436"/>
        <v>5694.2938564094984</v>
      </c>
      <c r="AU641" s="2">
        <f t="shared" si="437"/>
        <v>7820.0136907478518</v>
      </c>
    </row>
    <row r="642" spans="4:47" x14ac:dyDescent="0.2">
      <c r="D642" s="11">
        <f t="shared" si="421"/>
        <v>319.5</v>
      </c>
      <c r="E642" s="12">
        <f t="shared" si="422"/>
        <v>5.5763269601218832</v>
      </c>
      <c r="F642" s="13">
        <f t="shared" si="399"/>
        <v>7899477.3736359226</v>
      </c>
      <c r="G642" s="13">
        <f t="shared" si="400"/>
        <v>4189117.3736359226</v>
      </c>
      <c r="H642" s="13">
        <f t="shared" si="401"/>
        <v>4189.1173736359224</v>
      </c>
      <c r="I642" s="13">
        <f t="shared" si="402"/>
        <v>-6308420.1119357208</v>
      </c>
      <c r="J642" s="12">
        <f t="shared" si="423"/>
        <v>-6308.4201119357213</v>
      </c>
      <c r="K642" s="13">
        <f t="shared" si="403"/>
        <v>7572639.4789910223</v>
      </c>
      <c r="L642" s="13">
        <f t="shared" si="404"/>
        <v>8179.2470739491346</v>
      </c>
      <c r="M642" s="12">
        <f t="shared" si="405"/>
        <v>5311.9960489866289</v>
      </c>
      <c r="N642" s="13">
        <f t="shared" si="406"/>
        <v>6219.5482691475208</v>
      </c>
      <c r="O642" s="12">
        <f t="shared" si="407"/>
        <v>222.78768421972148</v>
      </c>
      <c r="P642" s="13">
        <f t="shared" si="408"/>
        <v>5311996.0489866287</v>
      </c>
      <c r="Q642" s="13">
        <f t="shared" si="409"/>
        <v>6219548.2691475209</v>
      </c>
      <c r="R642" s="13">
        <f t="shared" si="424"/>
        <v>8179247.073949134</v>
      </c>
      <c r="S642" s="1">
        <f t="shared" si="410"/>
        <v>5448081.8161961697</v>
      </c>
      <c r="T642" s="1">
        <f t="shared" si="438"/>
        <v>-4993381.7421158766</v>
      </c>
      <c r="U642" s="3">
        <f t="shared" si="411"/>
        <v>7390227.1073671039</v>
      </c>
      <c r="V642" s="14">
        <f t="shared" si="442"/>
        <v>59564720420403.445</v>
      </c>
      <c r="W642" s="14">
        <f t="shared" si="412"/>
        <v>33450041348.352741</v>
      </c>
      <c r="X642" s="14">
        <f t="shared" si="413"/>
        <v>-52633484824</v>
      </c>
      <c r="Y642" s="14">
        <f t="shared" si="425"/>
        <v>-19183443475.647259</v>
      </c>
      <c r="Z642" s="12">
        <f t="shared" si="414"/>
        <v>87.273545115193599</v>
      </c>
      <c r="AA642" s="13">
        <f t="shared" si="426"/>
        <v>321160189.21608573</v>
      </c>
      <c r="AB642" s="12">
        <f t="shared" si="415"/>
        <v>10</v>
      </c>
      <c r="AC642" s="14">
        <f t="shared" si="416"/>
        <v>32116018</v>
      </c>
      <c r="AD642" s="2">
        <f t="shared" si="427"/>
        <v>0.6862610851820562</v>
      </c>
      <c r="AE642" s="3">
        <f t="shared" si="428"/>
        <v>1.197751546473615E-2</v>
      </c>
      <c r="AF642" s="3">
        <f t="shared" si="429"/>
        <v>6377682.4986914173</v>
      </c>
      <c r="AG642" s="2">
        <f t="shared" si="430"/>
        <v>76392.443901184553</v>
      </c>
      <c r="AH642" s="2">
        <f t="shared" si="417"/>
        <v>-5.5706260175684674</v>
      </c>
      <c r="AI642" s="2">
        <f t="shared" si="418"/>
        <v>465.06803873112455</v>
      </c>
      <c r="AJ642" s="1">
        <f t="shared" si="419"/>
        <v>-2188565.1250554947</v>
      </c>
      <c r="AK642" s="1">
        <f t="shared" si="420"/>
        <v>-6384812.5558369057</v>
      </c>
      <c r="AL642" s="1">
        <f t="shared" si="439"/>
        <v>6749492.4757185839</v>
      </c>
      <c r="AM642" s="1">
        <f t="shared" si="440"/>
        <v>-2489022.6263640774</v>
      </c>
      <c r="AN642" s="1">
        <f t="shared" si="441"/>
        <v>-6308420.1119357208</v>
      </c>
      <c r="AO642" s="2">
        <f t="shared" si="431"/>
        <v>5.5706260175684674</v>
      </c>
      <c r="AP642" s="2">
        <f t="shared" si="432"/>
        <v>-465.06803873112455</v>
      </c>
      <c r="AQ642" s="2">
        <f t="shared" si="433"/>
        <v>5311.9960489866289</v>
      </c>
      <c r="AR642" s="1">
        <f t="shared" si="434"/>
        <v>6219.5482691475208</v>
      </c>
      <c r="AS642" s="2">
        <f t="shared" si="435"/>
        <v>5317.5666750041974</v>
      </c>
      <c r="AT642" s="2">
        <f t="shared" si="436"/>
        <v>5754.4802304163959</v>
      </c>
      <c r="AU642" s="2">
        <f t="shared" si="437"/>
        <v>7835.2127007100662</v>
      </c>
    </row>
    <row r="643" spans="4:47" x14ac:dyDescent="0.2">
      <c r="D643" s="11">
        <f t="shared" si="421"/>
        <v>320</v>
      </c>
      <c r="E643" s="12">
        <f t="shared" si="422"/>
        <v>5.5850536063818543</v>
      </c>
      <c r="F643" s="13">
        <f t="shared" ref="F643:F706" si="443">PRODUCT($B$4,COS(E643))</f>
        <v>7958052.6973415008</v>
      </c>
      <c r="G643" s="13">
        <f t="shared" ref="G643:G706" si="444">F643-3710360</f>
        <v>4247692.6973415008</v>
      </c>
      <c r="H643" s="13">
        <f t="shared" ref="H643:H706" si="445" xml:space="preserve"> G643*10^-3</f>
        <v>4247.6926973415011</v>
      </c>
      <c r="I643" s="13">
        <f t="shared" ref="I643:I706" si="446">IF(D643&lt;180, PRODUCT($B$5/$B$4, SQRT($B$4-F643), SQRT($B$4+F643)), -PRODUCT($B$5/$B$4, SQRT($B$4-F643), SQRT($B$4+F643)))</f>
        <v>-6243723.8745662998</v>
      </c>
      <c r="J643" s="12">
        <f t="shared" si="423"/>
        <v>-6243.7238745662999</v>
      </c>
      <c r="K643" s="13">
        <f t="shared" ref="K643:K706" si="447">SQRT(POWER(G643,2) + POWER(I643,2))</f>
        <v>7551621.0890693879</v>
      </c>
      <c r="L643" s="13">
        <f t="shared" ref="L643:L706" si="448">SQRT(PRODUCT($B$12, (2/K643) - (1/($B$4))))</f>
        <v>8197.1380210891675</v>
      </c>
      <c r="M643" s="12">
        <f t="shared" ref="M643:M706" si="449" xml:space="preserve"> -L643*COS((PI()/2) - E643)</f>
        <v>5269.0187548465565</v>
      </c>
      <c r="N643" s="13">
        <f t="shared" ref="N643:N706" si="450">L643*SIN((PI()/2)-E643)</f>
        <v>6279.3720305346515</v>
      </c>
      <c r="O643" s="12">
        <f t="shared" ref="O643:O706" si="451">(L643/K643)*(180/PI())*3600</f>
        <v>223.89644101026056</v>
      </c>
      <c r="P643" s="13">
        <f t="shared" ref="P643:P706" si="452">PRODUCT($B$14,M643)</f>
        <v>5269018.7548465561</v>
      </c>
      <c r="Q643" s="13">
        <f t="shared" ref="Q643:Q706" si="453">PRODUCT($B$14,N643)</f>
        <v>6279372.0305346511</v>
      </c>
      <c r="R643" s="13">
        <f t="shared" si="424"/>
        <v>8197138.0210891673</v>
      </c>
      <c r="S643" s="1">
        <f t="shared" ref="S643:S706" si="454" xml:space="preserve"> -PRODUCT(($B$5^4),($B$6+G643),(($B$6^2)+(G643*$B$6)-($B$4^2))) * POWER(($B$6^2)*($B$5^4) + (2)*($B$6)*($B$5^4)*(G643) + ($B$4^4)*(I643^2)+($B$5^4)*(G643^2), -1)</f>
        <v>5480181.4535997305</v>
      </c>
      <c r="T643" s="1">
        <f t="shared" si="438"/>
        <v>-4934575.9379014792</v>
      </c>
      <c r="U643" s="3">
        <f t="shared" ref="U643:U706" si="455" xml:space="preserve"> SQRT(POWER(S643,2) + POWER(T643,2))</f>
        <v>7374444.2808454875</v>
      </c>
      <c r="V643" s="14">
        <f t="shared" si="442"/>
        <v>59571140913165.547</v>
      </c>
      <c r="W643" s="14">
        <f t="shared" ref="W643:W706" si="456">PRODUCT(0.5,$B$14,POWER(L643,2))</f>
        <v>33596535868.392818</v>
      </c>
      <c r="X643" s="14">
        <f t="shared" ref="X643:X706" si="457" xml:space="preserve"> - QUOTIENT(PRODUCT($B$11,$B$9,$B$14),K643)</f>
        <v>-52779979344</v>
      </c>
      <c r="Y643" s="14">
        <f t="shared" si="425"/>
        <v>-19183443475.607182</v>
      </c>
      <c r="Z643" s="12">
        <f t="shared" ref="Z643:Z706" si="458">SQRT(POWER(G644-G643,2) + POWER(I644-I643,2)) *10^-3</f>
        <v>87.222654680970976</v>
      </c>
      <c r="AA643" s="13">
        <f t="shared" si="426"/>
        <v>320268941.05026484</v>
      </c>
      <c r="AB643" s="12">
        <f t="shared" ref="AB643:AB706" si="459">QUOTIENT(Z643*10^3,L643)</f>
        <v>10</v>
      </c>
      <c r="AC643" s="14">
        <f t="shared" ref="AC643:AC706" si="460">QUOTIENT(AA643,AB643)</f>
        <v>32026894</v>
      </c>
      <c r="AD643" s="2">
        <f t="shared" si="427"/>
        <v>0.68699029683350876</v>
      </c>
      <c r="AE643" s="3">
        <f t="shared" si="428"/>
        <v>1.1990242608997902E-2</v>
      </c>
      <c r="AF643" s="3">
        <f t="shared" si="429"/>
        <v>6377681.5259172348</v>
      </c>
      <c r="AG643" s="2">
        <f t="shared" si="430"/>
        <v>76473.613580211822</v>
      </c>
      <c r="AH643" s="2">
        <f t="shared" ref="AH643:AH706" si="461">-($B$10*$B$8)*COS((PI()/2-AE643))</f>
        <v>-5.5765450051376328</v>
      </c>
      <c r="AI643" s="2">
        <f t="shared" ref="AI643:AI706" si="462" xml:space="preserve"> ($B$10*$B$8)*SIN((PI()/2) - AE643)</f>
        <v>465.0679677952977</v>
      </c>
      <c r="AJ643" s="1">
        <f t="shared" ref="AJ643:AJ706" si="463" xml:space="preserve"> G643 - AF643</f>
        <v>-2129988.828575734</v>
      </c>
      <c r="AK643" s="1">
        <f t="shared" ref="AK643:AK706" si="464" xml:space="preserve"> I643 - AG643</f>
        <v>-6320197.4881465118</v>
      </c>
      <c r="AL643" s="1">
        <f t="shared" si="439"/>
        <v>6669463.8989225291</v>
      </c>
      <c r="AM643" s="1">
        <f t="shared" si="440"/>
        <v>-2430447.3026584992</v>
      </c>
      <c r="AN643" s="1">
        <f t="shared" si="441"/>
        <v>-6243723.8745662998</v>
      </c>
      <c r="AO643" s="2">
        <f t="shared" si="431"/>
        <v>5.5765450051376328</v>
      </c>
      <c r="AP643" s="2">
        <f t="shared" si="432"/>
        <v>-465.0679677952977</v>
      </c>
      <c r="AQ643" s="2">
        <f t="shared" si="433"/>
        <v>5269.0187548465565</v>
      </c>
      <c r="AR643" s="1">
        <f t="shared" si="434"/>
        <v>6279.3720305346515</v>
      </c>
      <c r="AS643" s="2">
        <f t="shared" si="435"/>
        <v>5274.5952998516941</v>
      </c>
      <c r="AT643" s="2">
        <f t="shared" si="436"/>
        <v>5814.3040627393539</v>
      </c>
      <c r="AU643" s="2">
        <f t="shared" si="437"/>
        <v>7850.3176567069522</v>
      </c>
    </row>
    <row r="644" spans="4:47" x14ac:dyDescent="0.2">
      <c r="D644" s="11">
        <f t="shared" ref="D644:D707" si="465">IF(D643&gt;360, 360 - D643+$B$3, D643+$B$3)</f>
        <v>320.5</v>
      </c>
      <c r="E644" s="12">
        <f t="shared" ref="E644:E707" si="466">PRODUCT(D644, PI()/180)</f>
        <v>5.5937802526418263</v>
      </c>
      <c r="F644" s="13">
        <f t="shared" si="443"/>
        <v>8016021.984523329</v>
      </c>
      <c r="G644" s="13">
        <f t="shared" si="444"/>
        <v>4305661.984523329</v>
      </c>
      <c r="H644" s="13">
        <f t="shared" si="445"/>
        <v>4305.661984523329</v>
      </c>
      <c r="I644" s="13">
        <f t="shared" si="446"/>
        <v>-6178552.1534502618</v>
      </c>
      <c r="J644" s="12">
        <f t="shared" ref="J644:J707" si="467">I644*10^-3</f>
        <v>-6178.5521534502623</v>
      </c>
      <c r="K644" s="13">
        <f t="shared" si="447"/>
        <v>7530818.8026186256</v>
      </c>
      <c r="L644" s="13">
        <f t="shared" si="448"/>
        <v>8214.9046670349708</v>
      </c>
      <c r="M644" s="12">
        <f t="shared" si="449"/>
        <v>5225.3219403591002</v>
      </c>
      <c r="N644" s="13">
        <f t="shared" si="450"/>
        <v>6338.8223912706962</v>
      </c>
      <c r="O644" s="12">
        <f t="shared" si="451"/>
        <v>225.00152558379725</v>
      </c>
      <c r="P644" s="13">
        <f t="shared" si="452"/>
        <v>5225321.9403590998</v>
      </c>
      <c r="Q644" s="13">
        <f t="shared" si="453"/>
        <v>6338822.3912706962</v>
      </c>
      <c r="R644" s="13">
        <f t="shared" ref="R644:R707" si="468">SQRT(POWER(P644,2) + POWER(Q644,2))</f>
        <v>8214904.6670349706</v>
      </c>
      <c r="S644" s="1">
        <f t="shared" si="454"/>
        <v>5511853.264781747</v>
      </c>
      <c r="T644" s="1">
        <f t="shared" si="438"/>
        <v>-4875653.9616978737</v>
      </c>
      <c r="U644" s="3">
        <f t="shared" si="455"/>
        <v>7358840.1237358982</v>
      </c>
      <c r="V644" s="14">
        <f t="shared" si="442"/>
        <v>59577750723816.117</v>
      </c>
      <c r="W644" s="14">
        <f t="shared" si="456"/>
        <v>33742329344.236469</v>
      </c>
      <c r="X644" s="14">
        <f t="shared" si="457"/>
        <v>-52925772820</v>
      </c>
      <c r="Y644" s="14">
        <f t="shared" ref="Y644:Y707" si="469">X644+W644</f>
        <v>-19183443475.763531</v>
      </c>
      <c r="Z644" s="12">
        <f t="shared" si="458"/>
        <v>87.171899038497472</v>
      </c>
      <c r="AA644" s="13">
        <f t="shared" ref="AA644:AA707" si="470">0.5*ABS(PRODUCT(G644,I643-I644) + PRODUCT(I644,G644-G643)) *10^-3</f>
        <v>319386833.11327124</v>
      </c>
      <c r="AB644" s="12">
        <f t="shared" si="459"/>
        <v>10</v>
      </c>
      <c r="AC644" s="14">
        <f t="shared" si="460"/>
        <v>31938683</v>
      </c>
      <c r="AD644" s="2">
        <f t="shared" ref="AD644:AD707" si="471" xml:space="preserve"> AD643 + $B$10 *AB644</f>
        <v>0.68771950848496133</v>
      </c>
      <c r="AE644" s="3">
        <f t="shared" ref="AE644:AE707" si="472" xml:space="preserve"> (PI()/180) * AD644</f>
        <v>1.2002969753259655E-2</v>
      </c>
      <c r="AF644" s="3">
        <f t="shared" ref="AF644:AF707" si="473">($B$8)*COS(AE644)</f>
        <v>6377680.5521099931</v>
      </c>
      <c r="AG644" s="2">
        <f t="shared" ref="AG644:AG707" si="474" xml:space="preserve"> ($B$8)*SIN(AE644)</f>
        <v>76554.78324685189</v>
      </c>
      <c r="AH644" s="2">
        <f t="shared" si="461"/>
        <v>-5.5824639918035075</v>
      </c>
      <c r="AI644" s="2">
        <f t="shared" si="462"/>
        <v>465.06789678413907</v>
      </c>
      <c r="AJ644" s="1">
        <f t="shared" si="463"/>
        <v>-2072018.5675866641</v>
      </c>
      <c r="AK644" s="1">
        <f t="shared" si="464"/>
        <v>-6255106.9366971133</v>
      </c>
      <c r="AL644" s="1">
        <f t="shared" si="439"/>
        <v>6589356.8528301939</v>
      </c>
      <c r="AM644" s="1">
        <f t="shared" si="440"/>
        <v>-2372478.015476671</v>
      </c>
      <c r="AN644" s="1">
        <f t="shared" si="441"/>
        <v>-6178552.1534502618</v>
      </c>
      <c r="AO644" s="2">
        <f t="shared" ref="AO644:AO707" si="475" xml:space="preserve"> -AH644</f>
        <v>5.5824639918035075</v>
      </c>
      <c r="AP644" s="2">
        <f t="shared" ref="AP644:AP707" si="476" xml:space="preserve"> -AI644</f>
        <v>-465.06789678413907</v>
      </c>
      <c r="AQ644" s="2">
        <f t="shared" ref="AQ644:AQ707" si="477">M644</f>
        <v>5225.3219403591002</v>
      </c>
      <c r="AR644" s="1">
        <f t="shared" ref="AR644:AR707" si="478">N644</f>
        <v>6338.8223912706962</v>
      </c>
      <c r="AS644" s="2">
        <f t="shared" ref="AS644:AS707" si="479" xml:space="preserve"> AO644+AQ644</f>
        <v>5230.9044043509039</v>
      </c>
      <c r="AT644" s="2">
        <f t="shared" ref="AT644:AT707" si="480">AP644+AR644</f>
        <v>5873.7544944865567</v>
      </c>
      <c r="AU644" s="2">
        <f t="shared" ref="AU644:AU707" si="481">SQRT(POWER(AS644,2)+POWER(AT644,2))</f>
        <v>7865.325978556687</v>
      </c>
    </row>
    <row r="645" spans="4:47" x14ac:dyDescent="0.2">
      <c r="D645" s="11">
        <f t="shared" si="465"/>
        <v>321</v>
      </c>
      <c r="E645" s="12">
        <f t="shared" si="466"/>
        <v>5.6025068989017974</v>
      </c>
      <c r="F645" s="13">
        <f t="shared" si="443"/>
        <v>8073380.8205957385</v>
      </c>
      <c r="G645" s="13">
        <f t="shared" si="444"/>
        <v>4363020.8205957385</v>
      </c>
      <c r="H645" s="13">
        <f t="shared" si="445"/>
        <v>4363.0208205957388</v>
      </c>
      <c r="I645" s="13">
        <f t="shared" si="446"/>
        <v>-6112909.9116665106</v>
      </c>
      <c r="J645" s="12">
        <f t="shared" si="467"/>
        <v>-6112.9099116665111</v>
      </c>
      <c r="K645" s="13">
        <f t="shared" si="447"/>
        <v>7510234.2353020245</v>
      </c>
      <c r="L645" s="13">
        <f t="shared" si="448"/>
        <v>8232.5441933884031</v>
      </c>
      <c r="M645" s="12">
        <f t="shared" si="449"/>
        <v>5180.9079311182613</v>
      </c>
      <c r="N645" s="13">
        <f t="shared" si="450"/>
        <v>6397.8884724078307</v>
      </c>
      <c r="O645" s="12">
        <f t="shared" si="451"/>
        <v>226.10268598388507</v>
      </c>
      <c r="P645" s="13">
        <f t="shared" si="452"/>
        <v>5180907.9311182611</v>
      </c>
      <c r="Q645" s="13">
        <f t="shared" si="453"/>
        <v>6397888.4724078309</v>
      </c>
      <c r="R645" s="13">
        <f t="shared" si="468"/>
        <v>8232544.1933884025</v>
      </c>
      <c r="S645" s="1">
        <f t="shared" si="454"/>
        <v>5543098.2932002032</v>
      </c>
      <c r="T645" s="1">
        <f t="shared" ref="T645:T708" si="482" xml:space="preserve"> (S645)*($B$4^2)*(I645)*POWER(($B$5^2)*(G645+$B$6), -1)</f>
        <v>-4816617.9390307693</v>
      </c>
      <c r="U645" s="3">
        <f t="shared" si="455"/>
        <v>7343415.2176403608</v>
      </c>
      <c r="V645" s="14">
        <f t="shared" si="442"/>
        <v>59584544056529.281</v>
      </c>
      <c r="W645" s="14">
        <f t="shared" si="456"/>
        <v>33887391948.046558</v>
      </c>
      <c r="X645" s="14">
        <f t="shared" si="457"/>
        <v>-53070835423</v>
      </c>
      <c r="Y645" s="14">
        <f t="shared" si="469"/>
        <v>-19183443474.953442</v>
      </c>
      <c r="Z645" s="12">
        <f t="shared" si="458"/>
        <v>87.121293897546337</v>
      </c>
      <c r="AA645" s="13">
        <f t="shared" si="470"/>
        <v>318513932.58088636</v>
      </c>
      <c r="AB645" s="12">
        <f t="shared" si="459"/>
        <v>10</v>
      </c>
      <c r="AC645" s="14">
        <f t="shared" si="460"/>
        <v>31851393</v>
      </c>
      <c r="AD645" s="2">
        <f t="shared" si="471"/>
        <v>0.68844872013641389</v>
      </c>
      <c r="AE645" s="3">
        <f t="shared" si="472"/>
        <v>1.2015696897521407E-2</v>
      </c>
      <c r="AF645" s="3">
        <f t="shared" si="473"/>
        <v>6377679.5772696938</v>
      </c>
      <c r="AG645" s="2">
        <f t="shared" si="474"/>
        <v>76635.952901091601</v>
      </c>
      <c r="AH645" s="2">
        <f t="shared" si="461"/>
        <v>-5.5883829775650309</v>
      </c>
      <c r="AI645" s="2">
        <f t="shared" si="462"/>
        <v>465.06782569764857</v>
      </c>
      <c r="AJ645" s="1">
        <f t="shared" si="463"/>
        <v>-2014658.7566739554</v>
      </c>
      <c r="AK645" s="1">
        <f t="shared" si="464"/>
        <v>-6189545.8645676021</v>
      </c>
      <c r="AL645" s="1">
        <f t="shared" ref="AL645:AL708" si="483" xml:space="preserve"> SQRT(POWER(AJ645,2) + POWER(AK645,2))</f>
        <v>6509172.5983744627</v>
      </c>
      <c r="AM645" s="1">
        <f t="shared" si="440"/>
        <v>-2315119.1794042615</v>
      </c>
      <c r="AN645" s="1">
        <f t="shared" si="441"/>
        <v>-6112909.9116665106</v>
      </c>
      <c r="AO645" s="2">
        <f t="shared" si="475"/>
        <v>5.5883829775650309</v>
      </c>
      <c r="AP645" s="2">
        <f t="shared" si="476"/>
        <v>-465.06782569764857</v>
      </c>
      <c r="AQ645" s="2">
        <f t="shared" si="477"/>
        <v>5180.9079311182613</v>
      </c>
      <c r="AR645" s="1">
        <f t="shared" si="478"/>
        <v>6397.8884724078307</v>
      </c>
      <c r="AS645" s="2">
        <f t="shared" si="479"/>
        <v>5186.4963140958262</v>
      </c>
      <c r="AT645" s="2">
        <f t="shared" si="480"/>
        <v>5932.8206467101818</v>
      </c>
      <c r="AU645" s="2">
        <f t="shared" si="481"/>
        <v>7880.2350753109013</v>
      </c>
    </row>
    <row r="646" spans="4:47" x14ac:dyDescent="0.2">
      <c r="D646" s="11">
        <f t="shared" si="465"/>
        <v>321.5</v>
      </c>
      <c r="E646" s="12">
        <f t="shared" si="466"/>
        <v>5.6112335451617694</v>
      </c>
      <c r="F646" s="13">
        <f t="shared" si="443"/>
        <v>8130124.8374613011</v>
      </c>
      <c r="G646" s="13">
        <f t="shared" si="444"/>
        <v>4419764.8374613011</v>
      </c>
      <c r="H646" s="13">
        <f t="shared" si="445"/>
        <v>4419.7648374613009</v>
      </c>
      <c r="I646" s="13">
        <f t="shared" si="446"/>
        <v>-6046802.1481258841</v>
      </c>
      <c r="J646" s="12">
        <f t="shared" si="467"/>
        <v>-6046.8021481258838</v>
      </c>
      <c r="K646" s="13">
        <f t="shared" si="447"/>
        <v>7489868.9866404952</v>
      </c>
      <c r="L646" s="13">
        <f t="shared" si="448"/>
        <v>8250.0537742536671</v>
      </c>
      <c r="M646" s="12">
        <f t="shared" si="449"/>
        <v>5135.7792275203437</v>
      </c>
      <c r="N646" s="13">
        <f t="shared" si="450"/>
        <v>6456.5593782019623</v>
      </c>
      <c r="O646" s="12">
        <f t="shared" si="451"/>
        <v>227.1996674854839</v>
      </c>
      <c r="P646" s="13">
        <f t="shared" si="452"/>
        <v>5135779.2275203438</v>
      </c>
      <c r="Q646" s="13">
        <f t="shared" si="453"/>
        <v>6456559.3782019624</v>
      </c>
      <c r="R646" s="13">
        <f t="shared" si="468"/>
        <v>8250053.7742536664</v>
      </c>
      <c r="S646" s="1">
        <f t="shared" si="454"/>
        <v>5573917.573142319</v>
      </c>
      <c r="T646" s="1">
        <f t="shared" si="482"/>
        <v>-4757469.967614213</v>
      </c>
      <c r="U646" s="3">
        <f t="shared" si="455"/>
        <v>7328170.1402830388</v>
      </c>
      <c r="V646" s="14">
        <f t="shared" si="442"/>
        <v>59591514976028.344</v>
      </c>
      <c r="W646" s="14">
        <f t="shared" si="456"/>
        <v>34031693639.038593</v>
      </c>
      <c r="X646" s="14">
        <f t="shared" si="457"/>
        <v>-53215137114</v>
      </c>
      <c r="Y646" s="14">
        <f t="shared" si="469"/>
        <v>-19183443474.961407</v>
      </c>
      <c r="Z646" s="12">
        <f t="shared" si="458"/>
        <v>87.070854948720182</v>
      </c>
      <c r="AA646" s="13">
        <f t="shared" si="470"/>
        <v>317650305.92802137</v>
      </c>
      <c r="AB646" s="12">
        <f t="shared" si="459"/>
        <v>10</v>
      </c>
      <c r="AC646" s="14">
        <f t="shared" si="460"/>
        <v>31765030</v>
      </c>
      <c r="AD646" s="2">
        <f t="shared" si="471"/>
        <v>0.68917793178786646</v>
      </c>
      <c r="AE646" s="3">
        <f t="shared" si="472"/>
        <v>1.202842404178316E-2</v>
      </c>
      <c r="AF646" s="3">
        <f t="shared" si="473"/>
        <v>6377678.6013963372</v>
      </c>
      <c r="AG646" s="2">
        <f t="shared" si="474"/>
        <v>76717.122542917787</v>
      </c>
      <c r="AH646" s="2">
        <f t="shared" si="461"/>
        <v>-5.5943019624214498</v>
      </c>
      <c r="AI646" s="2">
        <f t="shared" si="462"/>
        <v>465.06775453582634</v>
      </c>
      <c r="AJ646" s="1">
        <f t="shared" si="463"/>
        <v>-1957913.763935036</v>
      </c>
      <c r="AK646" s="1">
        <f t="shared" si="464"/>
        <v>-6123519.2706688019</v>
      </c>
      <c r="AL646" s="1">
        <f t="shared" si="483"/>
        <v>6428912.3936524773</v>
      </c>
      <c r="AM646" s="1">
        <f t="shared" si="440"/>
        <v>-2258375.1625386989</v>
      </c>
      <c r="AN646" s="1">
        <f t="shared" si="441"/>
        <v>-6046802.1481258841</v>
      </c>
      <c r="AO646" s="2">
        <f t="shared" si="475"/>
        <v>5.5943019624214498</v>
      </c>
      <c r="AP646" s="2">
        <f t="shared" si="476"/>
        <v>-465.06775453582634</v>
      </c>
      <c r="AQ646" s="2">
        <f t="shared" si="477"/>
        <v>5135.7792275203437</v>
      </c>
      <c r="AR646" s="1">
        <f t="shared" si="478"/>
        <v>6456.5593782019623</v>
      </c>
      <c r="AS646" s="2">
        <f t="shared" si="479"/>
        <v>5141.3735294827648</v>
      </c>
      <c r="AT646" s="2">
        <f t="shared" si="480"/>
        <v>5991.4916236661356</v>
      </c>
      <c r="AU646" s="2">
        <f t="shared" si="481"/>
        <v>7895.0423460629727</v>
      </c>
    </row>
    <row r="647" spans="4:47" x14ac:dyDescent="0.2">
      <c r="D647" s="11">
        <f t="shared" si="465"/>
        <v>322</v>
      </c>
      <c r="E647" s="12">
        <f t="shared" si="466"/>
        <v>5.6199601914217414</v>
      </c>
      <c r="F647" s="13">
        <f t="shared" si="443"/>
        <v>8186249.7138434313</v>
      </c>
      <c r="G647" s="13">
        <f t="shared" si="444"/>
        <v>4475889.7138434313</v>
      </c>
      <c r="H647" s="13">
        <f t="shared" si="445"/>
        <v>4475.8897138434313</v>
      </c>
      <c r="I647" s="13">
        <f t="shared" si="446"/>
        <v>-5980233.8971905345</v>
      </c>
      <c r="J647" s="12">
        <f t="shared" si="467"/>
        <v>-5980.2338971905347</v>
      </c>
      <c r="K647" s="13">
        <f t="shared" si="447"/>
        <v>7469724.6398777058</v>
      </c>
      <c r="L647" s="13">
        <f t="shared" si="448"/>
        <v>8267.4305770853298</v>
      </c>
      <c r="M647" s="12">
        <f t="shared" si="449"/>
        <v>5089.938506240811</v>
      </c>
      <c r="N647" s="13">
        <f t="shared" si="450"/>
        <v>6514.8241994402679</v>
      </c>
      <c r="O647" s="12">
        <f t="shared" si="451"/>
        <v>228.29221267944149</v>
      </c>
      <c r="P647" s="13">
        <f t="shared" si="452"/>
        <v>5089938.5062408112</v>
      </c>
      <c r="Q647" s="13">
        <f t="shared" si="453"/>
        <v>6514824.1994402679</v>
      </c>
      <c r="R647" s="13">
        <f t="shared" si="468"/>
        <v>8267430.5770853302</v>
      </c>
      <c r="S647" s="1">
        <f t="shared" si="454"/>
        <v>5604312.1294898139</v>
      </c>
      <c r="T647" s="1">
        <f t="shared" si="482"/>
        <v>-4698212.1178335324</v>
      </c>
      <c r="U647" s="3">
        <f t="shared" si="455"/>
        <v>7313105.4654575093</v>
      </c>
      <c r="V647" s="14">
        <f t="shared" si="442"/>
        <v>59598657411409.609</v>
      </c>
      <c r="W647" s="14">
        <f t="shared" si="456"/>
        <v>34175204173.462734</v>
      </c>
      <c r="X647" s="14">
        <f t="shared" si="457"/>
        <v>-53358647649</v>
      </c>
      <c r="Y647" s="14">
        <f t="shared" si="469"/>
        <v>-19183443475.537266</v>
      </c>
      <c r="Z647" s="12">
        <f t="shared" si="458"/>
        <v>87.020597858536135</v>
      </c>
      <c r="AA647" s="13">
        <f t="shared" si="470"/>
        <v>316796018.92306161</v>
      </c>
      <c r="AB647" s="12">
        <f t="shared" si="459"/>
        <v>10</v>
      </c>
      <c r="AC647" s="14">
        <f t="shared" si="460"/>
        <v>31679601</v>
      </c>
      <c r="AD647" s="2">
        <f t="shared" si="471"/>
        <v>0.68990714343931903</v>
      </c>
      <c r="AE647" s="3">
        <f t="shared" si="472"/>
        <v>1.2041151186044914E-2</v>
      </c>
      <c r="AF647" s="3">
        <f t="shared" si="473"/>
        <v>6377677.6244899221</v>
      </c>
      <c r="AG647" s="2">
        <f t="shared" si="474"/>
        <v>76798.292172317349</v>
      </c>
      <c r="AH647" s="2">
        <f t="shared" si="461"/>
        <v>-5.600220946371703</v>
      </c>
      <c r="AI647" s="2">
        <f t="shared" si="462"/>
        <v>465.06768329867236</v>
      </c>
      <c r="AJ647" s="1">
        <f t="shared" si="463"/>
        <v>-1901787.9106464908</v>
      </c>
      <c r="AK647" s="1">
        <f t="shared" si="464"/>
        <v>-6057032.1893628519</v>
      </c>
      <c r="AL647" s="1">
        <f t="shared" si="483"/>
        <v>6348577.4942154475</v>
      </c>
      <c r="AM647" s="1">
        <f t="shared" si="440"/>
        <v>-2202250.2861565687</v>
      </c>
      <c r="AN647" s="1">
        <f t="shared" si="441"/>
        <v>-5980233.8971905345</v>
      </c>
      <c r="AO647" s="2">
        <f t="shared" si="475"/>
        <v>5.600220946371703</v>
      </c>
      <c r="AP647" s="2">
        <f t="shared" si="476"/>
        <v>-465.06768329867236</v>
      </c>
      <c r="AQ647" s="2">
        <f t="shared" si="477"/>
        <v>5089.938506240811</v>
      </c>
      <c r="AR647" s="1">
        <f t="shared" si="478"/>
        <v>6514.8241994402679</v>
      </c>
      <c r="AS647" s="2">
        <f t="shared" si="479"/>
        <v>5095.5387271871823</v>
      </c>
      <c r="AT647" s="2">
        <f t="shared" si="480"/>
        <v>6049.7565161415951</v>
      </c>
      <c r="AU647" s="2">
        <f t="shared" si="481"/>
        <v>7909.7451807793441</v>
      </c>
    </row>
    <row r="648" spans="4:47" x14ac:dyDescent="0.2">
      <c r="D648" s="11">
        <f t="shared" si="465"/>
        <v>322.5</v>
      </c>
      <c r="E648" s="12">
        <f t="shared" si="466"/>
        <v>5.6286868376817125</v>
      </c>
      <c r="F648" s="13">
        <f t="shared" si="443"/>
        <v>8241751.1756154941</v>
      </c>
      <c r="G648" s="13">
        <f t="shared" si="444"/>
        <v>4531391.1756154941</v>
      </c>
      <c r="H648" s="13">
        <f t="shared" si="445"/>
        <v>4531.3911756154939</v>
      </c>
      <c r="I648" s="13">
        <f t="shared" si="446"/>
        <v>-5913210.2282905011</v>
      </c>
      <c r="J648" s="12">
        <f t="shared" si="467"/>
        <v>-5913.2102282905016</v>
      </c>
      <c r="K648" s="13">
        <f t="shared" si="447"/>
        <v>7449802.7618458038</v>
      </c>
      <c r="L648" s="13">
        <f t="shared" si="448"/>
        <v>8284.6717635589121</v>
      </c>
      <c r="M648" s="12">
        <f t="shared" si="449"/>
        <v>5043.3886216523233</v>
      </c>
      <c r="N648" s="13">
        <f t="shared" si="450"/>
        <v>6572.6720168359388</v>
      </c>
      <c r="O648" s="12">
        <f t="shared" si="451"/>
        <v>229.38006156123774</v>
      </c>
      <c r="P648" s="13">
        <f t="shared" si="452"/>
        <v>5043388.6216523238</v>
      </c>
      <c r="Q648" s="13">
        <f t="shared" si="453"/>
        <v>6572672.0168359391</v>
      </c>
      <c r="R648" s="13">
        <f t="shared" si="468"/>
        <v>8284671.7635589121</v>
      </c>
      <c r="S648" s="1">
        <f t="shared" si="454"/>
        <v>5634282.977492121</v>
      </c>
      <c r="T648" s="1">
        <f t="shared" si="482"/>
        <v>-4638846.433224842</v>
      </c>
      <c r="U648" s="3">
        <f t="shared" si="455"/>
        <v>7298221.76297078</v>
      </c>
      <c r="V648" s="14">
        <f t="shared" si="442"/>
        <v>59605965160103.719</v>
      </c>
      <c r="W648" s="14">
        <f t="shared" si="456"/>
        <v>34317893114.955166</v>
      </c>
      <c r="X648" s="14">
        <f t="shared" si="457"/>
        <v>-53501336590</v>
      </c>
      <c r="Y648" s="14">
        <f t="shared" si="469"/>
        <v>-19183443475.044834</v>
      </c>
      <c r="Z648" s="12">
        <f t="shared" si="458"/>
        <v>86.970538264311074</v>
      </c>
      <c r="AA648" s="13">
        <f t="shared" si="470"/>
        <v>315951136.62331116</v>
      </c>
      <c r="AB648" s="12">
        <f t="shared" si="459"/>
        <v>10</v>
      </c>
      <c r="AC648" s="14">
        <f t="shared" si="460"/>
        <v>31595113</v>
      </c>
      <c r="AD648" s="2">
        <f t="shared" si="471"/>
        <v>0.69063635509077159</v>
      </c>
      <c r="AE648" s="3">
        <f t="shared" si="472"/>
        <v>1.2053878330306666E-2</v>
      </c>
      <c r="AF648" s="3">
        <f t="shared" si="473"/>
        <v>6377676.6465504495</v>
      </c>
      <c r="AG648" s="2">
        <f t="shared" si="474"/>
        <v>76879.461789277091</v>
      </c>
      <c r="AH648" s="2">
        <f t="shared" si="461"/>
        <v>-5.6061399294147281</v>
      </c>
      <c r="AI648" s="2">
        <f t="shared" si="462"/>
        <v>465.06761198618653</v>
      </c>
      <c r="AJ648" s="1">
        <f t="shared" si="463"/>
        <v>-1846285.4709349554</v>
      </c>
      <c r="AK648" s="1">
        <f t="shared" si="464"/>
        <v>-5990089.6900797784</v>
      </c>
      <c r="AL648" s="1">
        <f t="shared" si="483"/>
        <v>6268169.1533800811</v>
      </c>
      <c r="AM648" s="1">
        <f t="shared" si="440"/>
        <v>-2146748.8243845059</v>
      </c>
      <c r="AN648" s="1">
        <f t="shared" si="441"/>
        <v>-5913210.2282905011</v>
      </c>
      <c r="AO648" s="2">
        <f t="shared" si="475"/>
        <v>5.6061399294147281</v>
      </c>
      <c r="AP648" s="2">
        <f t="shared" si="476"/>
        <v>-465.06761198618653</v>
      </c>
      <c r="AQ648" s="2">
        <f t="shared" si="477"/>
        <v>5043.3886216523233</v>
      </c>
      <c r="AR648" s="1">
        <f t="shared" si="478"/>
        <v>6572.6720168359388</v>
      </c>
      <c r="AS648" s="2">
        <f t="shared" si="479"/>
        <v>5048.9947615817382</v>
      </c>
      <c r="AT648" s="2">
        <f t="shared" si="480"/>
        <v>6107.6044048497524</v>
      </c>
      <c r="AU648" s="2">
        <f t="shared" si="481"/>
        <v>7924.3409611538</v>
      </c>
    </row>
    <row r="649" spans="4:47" x14ac:dyDescent="0.2">
      <c r="D649" s="11">
        <f t="shared" si="465"/>
        <v>323</v>
      </c>
      <c r="E649" s="12">
        <f t="shared" si="466"/>
        <v>5.6374134839416845</v>
      </c>
      <c r="F649" s="13">
        <f t="shared" si="443"/>
        <v>8296624.9961263016</v>
      </c>
      <c r="G649" s="13">
        <f t="shared" si="444"/>
        <v>4586264.9961263016</v>
      </c>
      <c r="H649" s="13">
        <f t="shared" si="445"/>
        <v>4586.2649961263014</v>
      </c>
      <c r="I649" s="13">
        <f t="shared" si="446"/>
        <v>-5845736.2455376526</v>
      </c>
      <c r="J649" s="12">
        <f t="shared" si="467"/>
        <v>-5845.7362455376524</v>
      </c>
      <c r="K649" s="13">
        <f t="shared" si="447"/>
        <v>7430104.9028318599</v>
      </c>
      <c r="L649" s="13">
        <f t="shared" si="448"/>
        <v>8301.7744904637802</v>
      </c>
      <c r="M649" s="12">
        <f t="shared" si="449"/>
        <v>4996.1326071815438</v>
      </c>
      <c r="N649" s="13">
        <f t="shared" si="450"/>
        <v>6630.0919044891452</v>
      </c>
      <c r="O649" s="12">
        <f t="shared" si="451"/>
        <v>230.46295162400196</v>
      </c>
      <c r="P649" s="13">
        <f t="shared" si="452"/>
        <v>4996132.6071815435</v>
      </c>
      <c r="Q649" s="13">
        <f t="shared" si="453"/>
        <v>6630091.9044891456</v>
      </c>
      <c r="R649" s="13">
        <f t="shared" si="468"/>
        <v>8301774.4904637802</v>
      </c>
      <c r="S649" s="1">
        <f t="shared" si="454"/>
        <v>5663831.1225473415</v>
      </c>
      <c r="T649" s="1">
        <f t="shared" si="482"/>
        <v>-4579374.9309511604</v>
      </c>
      <c r="U649" s="3">
        <f t="shared" si="455"/>
        <v>7283519.5985841779</v>
      </c>
      <c r="V649" s="14">
        <f t="shared" si="442"/>
        <v>59613431891972.609</v>
      </c>
      <c r="W649" s="14">
        <f t="shared" si="456"/>
        <v>34459729845.257584</v>
      </c>
      <c r="X649" s="14">
        <f t="shared" si="457"/>
        <v>-53643173321</v>
      </c>
      <c r="Y649" s="14">
        <f t="shared" si="469"/>
        <v>-19183443475.742416</v>
      </c>
      <c r="Z649" s="12">
        <f t="shared" si="458"/>
        <v>86.920691769024273</v>
      </c>
      <c r="AA649" s="13">
        <f t="shared" si="470"/>
        <v>315115723.36988646</v>
      </c>
      <c r="AB649" s="12">
        <f t="shared" si="459"/>
        <v>10</v>
      </c>
      <c r="AC649" s="14">
        <f t="shared" si="460"/>
        <v>31511572</v>
      </c>
      <c r="AD649" s="2">
        <f t="shared" si="471"/>
        <v>0.69136556674222416</v>
      </c>
      <c r="AE649" s="3">
        <f t="shared" si="472"/>
        <v>1.2066605474568419E-2</v>
      </c>
      <c r="AF649" s="3">
        <f t="shared" si="473"/>
        <v>6377675.6675779205</v>
      </c>
      <c r="AG649" s="2">
        <f t="shared" si="474"/>
        <v>76960.631393783871</v>
      </c>
      <c r="AH649" s="2">
        <f t="shared" si="461"/>
        <v>-5.6120589115497719</v>
      </c>
      <c r="AI649" s="2">
        <f t="shared" si="462"/>
        <v>465.06754059836908</v>
      </c>
      <c r="AJ649" s="1">
        <f t="shared" si="463"/>
        <v>-1791410.6714516189</v>
      </c>
      <c r="AK649" s="1">
        <f t="shared" si="464"/>
        <v>-5922696.8769314364</v>
      </c>
      <c r="AL649" s="1">
        <f t="shared" si="483"/>
        <v>6187688.6225636899</v>
      </c>
      <c r="AM649" s="1">
        <f t="shared" si="440"/>
        <v>-2091875.0038736984</v>
      </c>
      <c r="AN649" s="1">
        <f t="shared" si="441"/>
        <v>-5845736.2455376526</v>
      </c>
      <c r="AO649" s="2">
        <f t="shared" si="475"/>
        <v>5.6120589115497719</v>
      </c>
      <c r="AP649" s="2">
        <f t="shared" si="476"/>
        <v>-465.06754059836908</v>
      </c>
      <c r="AQ649" s="2">
        <f t="shared" si="477"/>
        <v>4996.1326071815438</v>
      </c>
      <c r="AR649" s="1">
        <f t="shared" si="478"/>
        <v>6630.0919044891452</v>
      </c>
      <c r="AS649" s="2">
        <f t="shared" si="479"/>
        <v>5001.7446660930937</v>
      </c>
      <c r="AT649" s="2">
        <f t="shared" si="480"/>
        <v>6165.0243638907759</v>
      </c>
      <c r="AU649" s="2">
        <f t="shared" si="481"/>
        <v>7938.8270614844341</v>
      </c>
    </row>
    <row r="650" spans="4:47" x14ac:dyDescent="0.2">
      <c r="D650" s="11">
        <f t="shared" si="465"/>
        <v>323.5</v>
      </c>
      <c r="E650" s="12">
        <f t="shared" si="466"/>
        <v>5.6461401302016565</v>
      </c>
      <c r="F650" s="13">
        <f t="shared" si="443"/>
        <v>8350866.9965219637</v>
      </c>
      <c r="G650" s="13">
        <f t="shared" si="444"/>
        <v>4640506.9965219637</v>
      </c>
      <c r="H650" s="13">
        <f t="shared" si="445"/>
        <v>4640.5069965219636</v>
      </c>
      <c r="I650" s="13">
        <f t="shared" si="446"/>
        <v>-5777817.0873370189</v>
      </c>
      <c r="J650" s="12">
        <f t="shared" si="467"/>
        <v>-5777.8170873370191</v>
      </c>
      <c r="K650" s="13">
        <f t="shared" si="447"/>
        <v>7410632.596444984</v>
      </c>
      <c r="L650" s="13">
        <f t="shared" si="448"/>
        <v>8318.7359106181302</v>
      </c>
      <c r="M650" s="12">
        <f t="shared" si="449"/>
        <v>4948.1736766023305</v>
      </c>
      <c r="N650" s="13">
        <f t="shared" si="450"/>
        <v>6687.0729334132002</v>
      </c>
      <c r="O650" s="12">
        <f t="shared" si="451"/>
        <v>231.54061795581958</v>
      </c>
      <c r="P650" s="13">
        <f t="shared" si="452"/>
        <v>4948173.6766023301</v>
      </c>
      <c r="Q650" s="13">
        <f t="shared" si="453"/>
        <v>6687072.9334132001</v>
      </c>
      <c r="R650" s="13">
        <f t="shared" si="468"/>
        <v>8318735.9106181292</v>
      </c>
      <c r="S650" s="1">
        <f t="shared" si="454"/>
        <v>5692957.5599907944</v>
      </c>
      <c r="T650" s="1">
        <f t="shared" si="482"/>
        <v>-4519799.6022751462</v>
      </c>
      <c r="U650" s="3">
        <f t="shared" si="455"/>
        <v>7268999.5339512099</v>
      </c>
      <c r="V650" s="14">
        <f t="shared" si="442"/>
        <v>59621051153540.789</v>
      </c>
      <c r="W650" s="14">
        <f t="shared" si="456"/>
        <v>34600683575.303825</v>
      </c>
      <c r="X650" s="14">
        <f t="shared" si="457"/>
        <v>-53784127051</v>
      </c>
      <c r="Y650" s="14">
        <f t="shared" si="469"/>
        <v>-19183443475.696175</v>
      </c>
      <c r="Z650" s="12">
        <f t="shared" si="458"/>
        <v>86.871073936261112</v>
      </c>
      <c r="AA650" s="13">
        <f t="shared" si="470"/>
        <v>314289842.78266054</v>
      </c>
      <c r="AB650" s="12">
        <f t="shared" si="459"/>
        <v>10</v>
      </c>
      <c r="AC650" s="14">
        <f t="shared" si="460"/>
        <v>31428984</v>
      </c>
      <c r="AD650" s="2">
        <f t="shared" si="471"/>
        <v>0.69209477839367672</v>
      </c>
      <c r="AE650" s="3">
        <f t="shared" si="472"/>
        <v>1.2079332618830171E-2</v>
      </c>
      <c r="AF650" s="3">
        <f t="shared" si="473"/>
        <v>6377674.687572333</v>
      </c>
      <c r="AG650" s="2">
        <f t="shared" si="474"/>
        <v>77041.800985824579</v>
      </c>
      <c r="AH650" s="2">
        <f t="shared" si="461"/>
        <v>-5.617977892775774</v>
      </c>
      <c r="AI650" s="2">
        <f t="shared" si="462"/>
        <v>465.06746913521982</v>
      </c>
      <c r="AJ650" s="1">
        <f t="shared" si="463"/>
        <v>-1737167.6910503693</v>
      </c>
      <c r="AK650" s="1">
        <f t="shared" si="464"/>
        <v>-5854858.8883228432</v>
      </c>
      <c r="AL650" s="1">
        <f t="shared" si="483"/>
        <v>6107137.1516449731</v>
      </c>
      <c r="AM650" s="1">
        <f t="shared" si="440"/>
        <v>-2037633.0034780363</v>
      </c>
      <c r="AN650" s="1">
        <f t="shared" si="441"/>
        <v>-5777817.0873370189</v>
      </c>
      <c r="AO650" s="2">
        <f t="shared" si="475"/>
        <v>5.617977892775774</v>
      </c>
      <c r="AP650" s="2">
        <f t="shared" si="476"/>
        <v>-465.06746913521982</v>
      </c>
      <c r="AQ650" s="2">
        <f t="shared" si="477"/>
        <v>4948.1736766023305</v>
      </c>
      <c r="AR650" s="1">
        <f t="shared" si="478"/>
        <v>6687.0729334132002</v>
      </c>
      <c r="AS650" s="2">
        <f t="shared" si="479"/>
        <v>4953.7916544951058</v>
      </c>
      <c r="AT650" s="2">
        <f t="shared" si="480"/>
        <v>6222.0054642779805</v>
      </c>
      <c r="AU650" s="2">
        <f t="shared" si="481"/>
        <v>7953.2008495731079</v>
      </c>
    </row>
    <row r="651" spans="4:47" x14ac:dyDescent="0.2">
      <c r="D651" s="11">
        <f t="shared" si="465"/>
        <v>324</v>
      </c>
      <c r="E651" s="12">
        <f t="shared" si="466"/>
        <v>5.6548667764616276</v>
      </c>
      <c r="F651" s="13">
        <f t="shared" si="443"/>
        <v>8404473.0460641403</v>
      </c>
      <c r="G651" s="13">
        <f t="shared" si="444"/>
        <v>4694113.0460641403</v>
      </c>
      <c r="H651" s="13">
        <f t="shared" si="445"/>
        <v>4694.1130460641407</v>
      </c>
      <c r="I651" s="13">
        <f t="shared" si="446"/>
        <v>-5709457.9259954616</v>
      </c>
      <c r="J651" s="12">
        <f t="shared" si="467"/>
        <v>-5709.4579259954617</v>
      </c>
      <c r="K651" s="13">
        <f t="shared" si="447"/>
        <v>7391387.3594841426</v>
      </c>
      <c r="L651" s="13">
        <f t="shared" si="448"/>
        <v>8335.5531738058071</v>
      </c>
      <c r="M651" s="12">
        <f t="shared" si="449"/>
        <v>4899.5152252627722</v>
      </c>
      <c r="N651" s="13">
        <f t="shared" si="450"/>
        <v>6743.6041751249268</v>
      </c>
      <c r="O651" s="12">
        <f t="shared" si="451"/>
        <v>232.61279334133275</v>
      </c>
      <c r="P651" s="13">
        <f t="shared" si="452"/>
        <v>4899515.2252627723</v>
      </c>
      <c r="Q651" s="13">
        <f t="shared" si="453"/>
        <v>6743604.1751249265</v>
      </c>
      <c r="R651" s="13">
        <f t="shared" si="468"/>
        <v>8335553.1738058068</v>
      </c>
      <c r="S651" s="1">
        <f t="shared" si="454"/>
        <v>5721663.2748909667</v>
      </c>
      <c r="T651" s="1">
        <f t="shared" si="482"/>
        <v>-4460122.4130282514</v>
      </c>
      <c r="U651" s="3">
        <f t="shared" si="455"/>
        <v>7254662.1265523443</v>
      </c>
      <c r="V651" s="14">
        <f t="shared" si="442"/>
        <v>59628816372358.5</v>
      </c>
      <c r="W651" s="14">
        <f t="shared" si="456"/>
        <v>34740723356.672035</v>
      </c>
      <c r="X651" s="14">
        <f t="shared" si="457"/>
        <v>-53924166832</v>
      </c>
      <c r="Y651" s="14">
        <f t="shared" si="469"/>
        <v>-19183443475.327965</v>
      </c>
      <c r="Z651" s="12">
        <f t="shared" si="458"/>
        <v>86.821700285066058</v>
      </c>
      <c r="AA651" s="13">
        <f t="shared" si="470"/>
        <v>313473557.75564635</v>
      </c>
      <c r="AB651" s="12">
        <f t="shared" si="459"/>
        <v>10</v>
      </c>
      <c r="AC651" s="14">
        <f t="shared" si="460"/>
        <v>31347355</v>
      </c>
      <c r="AD651" s="2">
        <f t="shared" si="471"/>
        <v>0.69282399004512929</v>
      </c>
      <c r="AE651" s="3">
        <f t="shared" si="472"/>
        <v>1.2092059763091923E-2</v>
      </c>
      <c r="AF651" s="3">
        <f t="shared" si="473"/>
        <v>6377673.70653369</v>
      </c>
      <c r="AG651" s="2">
        <f t="shared" si="474"/>
        <v>77122.970565386015</v>
      </c>
      <c r="AH651" s="2">
        <f t="shared" si="461"/>
        <v>-5.6238968730917742</v>
      </c>
      <c r="AI651" s="2">
        <f t="shared" si="462"/>
        <v>465.06739759673889</v>
      </c>
      <c r="AJ651" s="1">
        <f t="shared" si="463"/>
        <v>-1683560.6604695497</v>
      </c>
      <c r="AK651" s="1">
        <f t="shared" si="464"/>
        <v>-5786580.8965608478</v>
      </c>
      <c r="AL651" s="1">
        <f t="shared" si="483"/>
        <v>6026515.9893526882</v>
      </c>
      <c r="AM651" s="1">
        <f t="shared" si="440"/>
        <v>-1984026.9539358597</v>
      </c>
      <c r="AN651" s="1">
        <f t="shared" si="441"/>
        <v>-5709457.9259954616</v>
      </c>
      <c r="AO651" s="2">
        <f t="shared" si="475"/>
        <v>5.6238968730917742</v>
      </c>
      <c r="AP651" s="2">
        <f t="shared" si="476"/>
        <v>-465.06739759673889</v>
      </c>
      <c r="AQ651" s="2">
        <f t="shared" si="477"/>
        <v>4899.5152252627722</v>
      </c>
      <c r="AR651" s="1">
        <f t="shared" si="478"/>
        <v>6743.6041751249268</v>
      </c>
      <c r="AS651" s="2">
        <f t="shared" si="479"/>
        <v>4905.1391221358635</v>
      </c>
      <c r="AT651" s="2">
        <f t="shared" si="480"/>
        <v>6278.5367775281875</v>
      </c>
      <c r="AU651" s="2">
        <f t="shared" si="481"/>
        <v>7967.4596876471132</v>
      </c>
    </row>
    <row r="652" spans="4:47" x14ac:dyDescent="0.2">
      <c r="D652" s="11">
        <f t="shared" si="465"/>
        <v>324.5</v>
      </c>
      <c r="E652" s="12">
        <f t="shared" si="466"/>
        <v>5.6635934227215996</v>
      </c>
      <c r="F652" s="13">
        <f t="shared" si="443"/>
        <v>8457439.0624446236</v>
      </c>
      <c r="G652" s="13">
        <f t="shared" si="444"/>
        <v>4747079.0624446236</v>
      </c>
      <c r="H652" s="13">
        <f t="shared" si="445"/>
        <v>4747.0790624446236</v>
      </c>
      <c r="I652" s="13">
        <f t="shared" si="446"/>
        <v>-5640663.9673277689</v>
      </c>
      <c r="J652" s="12">
        <f t="shared" si="467"/>
        <v>-5640.6639673277687</v>
      </c>
      <c r="K652" s="13">
        <f t="shared" si="447"/>
        <v>7372370.6918066703</v>
      </c>
      <c r="L652" s="13">
        <f t="shared" si="448"/>
        <v>8352.2234277346633</v>
      </c>
      <c r="M652" s="12">
        <f t="shared" si="449"/>
        <v>4850.1608312436747</v>
      </c>
      <c r="N652" s="13">
        <f t="shared" si="450"/>
        <v>6799.6747052979999</v>
      </c>
      <c r="O652" s="12">
        <f t="shared" si="451"/>
        <v>233.67920836763676</v>
      </c>
      <c r="P652" s="13">
        <f t="shared" si="452"/>
        <v>4850160.8312436743</v>
      </c>
      <c r="Q652" s="13">
        <f t="shared" si="453"/>
        <v>6799674.705298</v>
      </c>
      <c r="R652" s="13">
        <f t="shared" si="468"/>
        <v>8352223.4277346637</v>
      </c>
      <c r="S652" s="1">
        <f t="shared" si="454"/>
        <v>5749949.2418527985</v>
      </c>
      <c r="T652" s="1">
        <f t="shared" si="482"/>
        <v>-4400345.3040764201</v>
      </c>
      <c r="U652" s="3">
        <f t="shared" si="455"/>
        <v>7240507.9296269659</v>
      </c>
      <c r="V652" s="14">
        <f t="shared" si="442"/>
        <v>59636720861495.141</v>
      </c>
      <c r="W652" s="14">
        <f t="shared" si="456"/>
        <v>34879818093.399879</v>
      </c>
      <c r="X652" s="14">
        <f t="shared" si="457"/>
        <v>-54063261569</v>
      </c>
      <c r="Y652" s="14">
        <f t="shared" si="469"/>
        <v>-19183443475.600121</v>
      </c>
      <c r="Z652" s="12">
        <f t="shared" si="458"/>
        <v>86.772586284711238</v>
      </c>
      <c r="AA652" s="13">
        <f t="shared" si="470"/>
        <v>312666930.45218468</v>
      </c>
      <c r="AB652" s="12">
        <f t="shared" si="459"/>
        <v>10</v>
      </c>
      <c r="AC652" s="14">
        <f t="shared" si="460"/>
        <v>31266693</v>
      </c>
      <c r="AD652" s="2">
        <f t="shared" si="471"/>
        <v>0.69355320169658186</v>
      </c>
      <c r="AE652" s="3">
        <f t="shared" si="472"/>
        <v>1.2104786907353676E-2</v>
      </c>
      <c r="AF652" s="3">
        <f t="shared" si="473"/>
        <v>6377672.7244619885</v>
      </c>
      <c r="AG652" s="2">
        <f t="shared" si="474"/>
        <v>77204.140132455068</v>
      </c>
      <c r="AH652" s="2">
        <f t="shared" si="461"/>
        <v>-5.6298158524967112</v>
      </c>
      <c r="AI652" s="2">
        <f t="shared" si="462"/>
        <v>465.06732598292621</v>
      </c>
      <c r="AJ652" s="1">
        <f t="shared" si="463"/>
        <v>-1630593.662017365</v>
      </c>
      <c r="AK652" s="1">
        <f t="shared" si="464"/>
        <v>-5717868.1074602241</v>
      </c>
      <c r="AL652" s="1">
        <f t="shared" si="483"/>
        <v>5945826.3836847749</v>
      </c>
      <c r="AM652" s="1">
        <f t="shared" si="440"/>
        <v>-1931060.9375553764</v>
      </c>
      <c r="AN652" s="1">
        <f t="shared" si="441"/>
        <v>-5640663.9673277689</v>
      </c>
      <c r="AO652" s="2">
        <f t="shared" si="475"/>
        <v>5.6298158524967112</v>
      </c>
      <c r="AP652" s="2">
        <f t="shared" si="476"/>
        <v>-465.06732598292621</v>
      </c>
      <c r="AQ652" s="2">
        <f t="shared" si="477"/>
        <v>4850.1608312436747</v>
      </c>
      <c r="AR652" s="1">
        <f t="shared" si="478"/>
        <v>6799.6747052979999</v>
      </c>
      <c r="AS652" s="2">
        <f t="shared" si="479"/>
        <v>4855.7906470961716</v>
      </c>
      <c r="AT652" s="2">
        <f t="shared" si="480"/>
        <v>6334.6073793150736</v>
      </c>
      <c r="AU652" s="2">
        <f t="shared" si="481"/>
        <v>7981.6009333027696</v>
      </c>
    </row>
    <row r="653" spans="4:47" x14ac:dyDescent="0.2">
      <c r="D653" s="11">
        <f t="shared" si="465"/>
        <v>325</v>
      </c>
      <c r="E653" s="12">
        <f t="shared" si="466"/>
        <v>5.6723200689815707</v>
      </c>
      <c r="F653" s="13">
        <f t="shared" si="443"/>
        <v>8509761.012096189</v>
      </c>
      <c r="G653" s="13">
        <f t="shared" si="444"/>
        <v>4799401.012096189</v>
      </c>
      <c r="H653" s="13">
        <f t="shared" si="445"/>
        <v>4799.4010120961893</v>
      </c>
      <c r="I653" s="13">
        <f t="shared" si="446"/>
        <v>-5571440.4502602527</v>
      </c>
      <c r="J653" s="12">
        <f t="shared" si="467"/>
        <v>-5571.4404502602529</v>
      </c>
      <c r="K653" s="13">
        <f t="shared" si="447"/>
        <v>7353584.0761975441</v>
      </c>
      <c r="L653" s="13">
        <f t="shared" si="448"/>
        <v>8368.7438190161065</v>
      </c>
      <c r="M653" s="12">
        <f t="shared" si="449"/>
        <v>4800.1142564461043</v>
      </c>
      <c r="N653" s="13">
        <f t="shared" si="450"/>
        <v>6855.2736074779059</v>
      </c>
      <c r="O653" s="12">
        <f t="shared" si="451"/>
        <v>234.73959153446296</v>
      </c>
      <c r="P653" s="13">
        <f t="shared" si="452"/>
        <v>4800114.2564461045</v>
      </c>
      <c r="Q653" s="13">
        <f t="shared" si="453"/>
        <v>6855273.6074779062</v>
      </c>
      <c r="R653" s="13">
        <f t="shared" si="468"/>
        <v>8368743.8190161064</v>
      </c>
      <c r="S653" s="1">
        <f t="shared" si="454"/>
        <v>5777816.4248280022</v>
      </c>
      <c r="T653" s="1">
        <f t="shared" si="482"/>
        <v>-4340470.1917822622</v>
      </c>
      <c r="U653" s="3">
        <f t="shared" si="455"/>
        <v>7226537.4921024647</v>
      </c>
      <c r="V653" s="14">
        <f t="shared" si="442"/>
        <v>59644757824160.5</v>
      </c>
      <c r="W653" s="14">
        <f t="shared" si="456"/>
        <v>35017936554.160141</v>
      </c>
      <c r="X653" s="14">
        <f t="shared" si="457"/>
        <v>-54201380029</v>
      </c>
      <c r="Y653" s="14">
        <f t="shared" si="469"/>
        <v>-19183443474.839859</v>
      </c>
      <c r="Z653" s="12">
        <f t="shared" si="458"/>
        <v>86.723747349635389</v>
      </c>
      <c r="AA653" s="13">
        <f t="shared" si="470"/>
        <v>311870022.29995352</v>
      </c>
      <c r="AB653" s="12">
        <f t="shared" si="459"/>
        <v>10</v>
      </c>
      <c r="AC653" s="14">
        <f t="shared" si="460"/>
        <v>31187002</v>
      </c>
      <c r="AD653" s="2">
        <f t="shared" si="471"/>
        <v>0.69428241334803442</v>
      </c>
      <c r="AE653" s="3">
        <f t="shared" si="472"/>
        <v>1.2117514051615428E-2</v>
      </c>
      <c r="AF653" s="3">
        <f t="shared" si="473"/>
        <v>6377671.7413572315</v>
      </c>
      <c r="AG653" s="2">
        <f t="shared" si="474"/>
        <v>77285.309687018569</v>
      </c>
      <c r="AH653" s="2">
        <f t="shared" si="461"/>
        <v>-5.6357348309898336</v>
      </c>
      <c r="AI653" s="2">
        <f t="shared" si="462"/>
        <v>465.06725429378184</v>
      </c>
      <c r="AJ653" s="1">
        <f t="shared" si="463"/>
        <v>-1578270.7292610426</v>
      </c>
      <c r="AK653" s="1">
        <f t="shared" si="464"/>
        <v>-5648725.7599472711</v>
      </c>
      <c r="AL653" s="1">
        <f t="shared" si="483"/>
        <v>5865069.5823608143</v>
      </c>
      <c r="AM653" s="1">
        <f t="shared" si="440"/>
        <v>-1878738.987903811</v>
      </c>
      <c r="AN653" s="1">
        <f t="shared" si="441"/>
        <v>-5571440.4502602527</v>
      </c>
      <c r="AO653" s="2">
        <f t="shared" si="475"/>
        <v>5.6357348309898336</v>
      </c>
      <c r="AP653" s="2">
        <f t="shared" si="476"/>
        <v>-465.06725429378184</v>
      </c>
      <c r="AQ653" s="2">
        <f t="shared" si="477"/>
        <v>4800.1142564461043</v>
      </c>
      <c r="AR653" s="1">
        <f t="shared" si="478"/>
        <v>6855.2736074779059</v>
      </c>
      <c r="AS653" s="2">
        <f t="shared" si="479"/>
        <v>4805.7499912770945</v>
      </c>
      <c r="AT653" s="2">
        <f t="shared" si="480"/>
        <v>6390.2063531841241</v>
      </c>
      <c r="AU653" s="2">
        <f t="shared" si="481"/>
        <v>7995.6219404705807</v>
      </c>
    </row>
    <row r="654" spans="4:47" x14ac:dyDescent="0.2">
      <c r="D654" s="11">
        <f t="shared" si="465"/>
        <v>325.5</v>
      </c>
      <c r="E654" s="12">
        <f t="shared" si="466"/>
        <v>5.6810467152415427</v>
      </c>
      <c r="F654" s="13">
        <f t="shared" si="443"/>
        <v>8561434.9104998093</v>
      </c>
      <c r="G654" s="13">
        <f t="shared" si="444"/>
        <v>4851074.9104998093</v>
      </c>
      <c r="H654" s="13">
        <f t="shared" si="445"/>
        <v>4851.0749104998094</v>
      </c>
      <c r="I654" s="13">
        <f t="shared" si="446"/>
        <v>-5501792.6464317348</v>
      </c>
      <c r="J654" s="12">
        <f t="shared" si="467"/>
        <v>-5501.7926464317352</v>
      </c>
      <c r="K654" s="13">
        <f t="shared" si="447"/>
        <v>7335028.9782393528</v>
      </c>
      <c r="L654" s="13">
        <f t="shared" si="448"/>
        <v>8385.1114941655105</v>
      </c>
      <c r="M654" s="12">
        <f t="shared" si="449"/>
        <v>4749.3794476054491</v>
      </c>
      <c r="N654" s="13">
        <f t="shared" si="450"/>
        <v>6910.3899768572774</v>
      </c>
      <c r="O654" s="12">
        <f t="shared" si="451"/>
        <v>235.79366936863812</v>
      </c>
      <c r="P654" s="13">
        <f t="shared" si="452"/>
        <v>4749379.4476054488</v>
      </c>
      <c r="Q654" s="13">
        <f t="shared" si="453"/>
        <v>6910389.9768572776</v>
      </c>
      <c r="R654" s="13">
        <f t="shared" si="468"/>
        <v>8385111.4941655109</v>
      </c>
      <c r="S654" s="1">
        <f t="shared" si="454"/>
        <v>5805265.7769324007</v>
      </c>
      <c r="T654" s="1">
        <f t="shared" si="482"/>
        <v>-4280498.9684635559</v>
      </c>
      <c r="U654" s="3">
        <f t="shared" si="455"/>
        <v>7212751.3585205553</v>
      </c>
      <c r="V654" s="14">
        <f t="shared" si="442"/>
        <v>59652920358451.367</v>
      </c>
      <c r="W654" s="14">
        <f t="shared" si="456"/>
        <v>35155047384.793282</v>
      </c>
      <c r="X654" s="14">
        <f t="shared" si="457"/>
        <v>-54338490860</v>
      </c>
      <c r="Y654" s="14">
        <f t="shared" si="469"/>
        <v>-19183443475.206718</v>
      </c>
      <c r="Z654" s="12">
        <f t="shared" si="458"/>
        <v>86.675198834128395</v>
      </c>
      <c r="AA654" s="13">
        <f t="shared" si="470"/>
        <v>311082893.9867174</v>
      </c>
      <c r="AB654" s="12">
        <f t="shared" si="459"/>
        <v>10</v>
      </c>
      <c r="AC654" s="14">
        <f t="shared" si="460"/>
        <v>31108289</v>
      </c>
      <c r="AD654" s="2">
        <f t="shared" si="471"/>
        <v>0.69501162499948699</v>
      </c>
      <c r="AE654" s="3">
        <f t="shared" si="472"/>
        <v>1.2130241195877181E-2</v>
      </c>
      <c r="AF654" s="3">
        <f t="shared" si="473"/>
        <v>6377670.757219417</v>
      </c>
      <c r="AG654" s="2">
        <f t="shared" si="474"/>
        <v>77366.479229063392</v>
      </c>
      <c r="AH654" s="2">
        <f t="shared" si="461"/>
        <v>-5.6416538085700783</v>
      </c>
      <c r="AI654" s="2">
        <f t="shared" si="462"/>
        <v>465.06718252930574</v>
      </c>
      <c r="AJ654" s="1">
        <f t="shared" si="463"/>
        <v>-1526595.8467196077</v>
      </c>
      <c r="AK654" s="1">
        <f t="shared" si="464"/>
        <v>-5579159.1256607985</v>
      </c>
      <c r="AL654" s="1">
        <f t="shared" si="483"/>
        <v>5784246.8333107745</v>
      </c>
      <c r="AM654" s="1">
        <f t="shared" si="440"/>
        <v>-1827065.0895001907</v>
      </c>
      <c r="AN654" s="1">
        <f t="shared" si="441"/>
        <v>-5501792.6464317348</v>
      </c>
      <c r="AO654" s="2">
        <f t="shared" si="475"/>
        <v>5.6416538085700783</v>
      </c>
      <c r="AP654" s="2">
        <f t="shared" si="476"/>
        <v>-465.06718252930574</v>
      </c>
      <c r="AQ654" s="2">
        <f t="shared" si="477"/>
        <v>4749.3794476054491</v>
      </c>
      <c r="AR654" s="1">
        <f t="shared" si="478"/>
        <v>6910.3899768572774</v>
      </c>
      <c r="AS654" s="2">
        <f t="shared" si="479"/>
        <v>4755.0211014140195</v>
      </c>
      <c r="AT654" s="2">
        <f t="shared" si="480"/>
        <v>6445.3227943279717</v>
      </c>
      <c r="AU654" s="2">
        <f t="shared" si="481"/>
        <v>8009.5200604016427</v>
      </c>
    </row>
    <row r="655" spans="4:47" x14ac:dyDescent="0.2">
      <c r="D655" s="11">
        <f t="shared" si="465"/>
        <v>326</v>
      </c>
      <c r="E655" s="12">
        <f t="shared" si="466"/>
        <v>5.6897733615015147</v>
      </c>
      <c r="F655" s="13">
        <f t="shared" si="443"/>
        <v>8612456.8224880528</v>
      </c>
      <c r="G655" s="13">
        <f t="shared" si="444"/>
        <v>4902096.8224880528</v>
      </c>
      <c r="H655" s="13">
        <f t="shared" si="445"/>
        <v>4902.0968224880526</v>
      </c>
      <c r="I655" s="13">
        <f t="shared" si="446"/>
        <v>-5431725.8597921319</v>
      </c>
      <c r="J655" s="12">
        <f t="shared" si="467"/>
        <v>-5431.7258597921318</v>
      </c>
      <c r="K655" s="13">
        <f t="shared" si="447"/>
        <v>7316706.8461830588</v>
      </c>
      <c r="L655" s="13">
        <f t="shared" si="448"/>
        <v>8401.3236006230436</v>
      </c>
      <c r="M655" s="12">
        <f t="shared" si="449"/>
        <v>4697.9605372297065</v>
      </c>
      <c r="N655" s="13">
        <f t="shared" si="450"/>
        <v>6965.0129241099121</v>
      </c>
      <c r="O655" s="12">
        <f t="shared" si="451"/>
        <v>236.84116654279774</v>
      </c>
      <c r="P655" s="13">
        <f t="shared" si="452"/>
        <v>4697960.5372297065</v>
      </c>
      <c r="Q655" s="13">
        <f t="shared" si="453"/>
        <v>6965012.9241099125</v>
      </c>
      <c r="R655" s="13">
        <f t="shared" si="468"/>
        <v>8401323.6006230433</v>
      </c>
      <c r="S655" s="1">
        <f t="shared" si="454"/>
        <v>5832298.240270053</v>
      </c>
      <c r="T655" s="1">
        <f t="shared" si="482"/>
        <v>-4220433.5028482694</v>
      </c>
      <c r="U655" s="3">
        <f t="shared" si="455"/>
        <v>7199150.0689610066</v>
      </c>
      <c r="V655" s="14">
        <f t="shared" si="442"/>
        <v>59661201462220.953</v>
      </c>
      <c r="W655" s="14">
        <f t="shared" si="456"/>
        <v>35291119121.192871</v>
      </c>
      <c r="X655" s="14">
        <f t="shared" si="457"/>
        <v>-54474562596</v>
      </c>
      <c r="Y655" s="14">
        <f t="shared" si="469"/>
        <v>-19183443474.807129</v>
      </c>
      <c r="Z655" s="12">
        <f t="shared" si="458"/>
        <v>86.626956027191412</v>
      </c>
      <c r="AA655" s="13">
        <f t="shared" si="470"/>
        <v>310305605.45526284</v>
      </c>
      <c r="AB655" s="12">
        <f t="shared" si="459"/>
        <v>10</v>
      </c>
      <c r="AC655" s="14">
        <f t="shared" si="460"/>
        <v>31030560</v>
      </c>
      <c r="AD655" s="2">
        <f t="shared" si="471"/>
        <v>0.69574083665093955</v>
      </c>
      <c r="AE655" s="3">
        <f t="shared" si="472"/>
        <v>1.2142968340138933E-2</v>
      </c>
      <c r="AF655" s="3">
        <f t="shared" si="473"/>
        <v>6377669.7720485469</v>
      </c>
      <c r="AG655" s="2">
        <f t="shared" si="474"/>
        <v>77447.648758576383</v>
      </c>
      <c r="AH655" s="2">
        <f t="shared" si="461"/>
        <v>-5.6475727852363837</v>
      </c>
      <c r="AI655" s="2">
        <f t="shared" si="462"/>
        <v>465.06711068949807</v>
      </c>
      <c r="AJ655" s="1">
        <f t="shared" si="463"/>
        <v>-1475572.9495604942</v>
      </c>
      <c r="AK655" s="1">
        <f t="shared" si="464"/>
        <v>-5509173.5085507082</v>
      </c>
      <c r="AL655" s="1">
        <f t="shared" si="483"/>
        <v>5703359.3852037396</v>
      </c>
      <c r="AM655" s="1">
        <f t="shared" ref="AM655:AM718" si="484" xml:space="preserve"> F655 - $B$4</f>
        <v>-1776043.1775119472</v>
      </c>
      <c r="AN655" s="1">
        <f t="shared" ref="AN655:AN718" si="485" xml:space="preserve"> I655 - 0</f>
        <v>-5431725.8597921319</v>
      </c>
      <c r="AO655" s="2">
        <f t="shared" si="475"/>
        <v>5.6475727852363837</v>
      </c>
      <c r="AP655" s="2">
        <f t="shared" si="476"/>
        <v>-465.06711068949807</v>
      </c>
      <c r="AQ655" s="2">
        <f t="shared" si="477"/>
        <v>4697.9605372297065</v>
      </c>
      <c r="AR655" s="1">
        <f t="shared" si="478"/>
        <v>6965.0129241099121</v>
      </c>
      <c r="AS655" s="2">
        <f t="shared" si="479"/>
        <v>4703.6081100149431</v>
      </c>
      <c r="AT655" s="2">
        <f t="shared" si="480"/>
        <v>6499.9458134204142</v>
      </c>
      <c r="AU655" s="2">
        <f t="shared" si="481"/>
        <v>8023.2926426748209</v>
      </c>
    </row>
    <row r="656" spans="4:47" x14ac:dyDescent="0.2">
      <c r="D656" s="11">
        <f t="shared" si="465"/>
        <v>326.5</v>
      </c>
      <c r="E656" s="12">
        <f t="shared" si="466"/>
        <v>5.6985000077614858</v>
      </c>
      <c r="F656" s="13">
        <f t="shared" si="443"/>
        <v>8662822.862544775</v>
      </c>
      <c r="G656" s="13">
        <f t="shared" si="444"/>
        <v>4952462.862544775</v>
      </c>
      <c r="H656" s="13">
        <f t="shared" si="445"/>
        <v>4952.4628625447749</v>
      </c>
      <c r="I656" s="13">
        <f t="shared" si="446"/>
        <v>-5361245.4261985337</v>
      </c>
      <c r="J656" s="12">
        <f t="shared" si="467"/>
        <v>-5361.245426198534</v>
      </c>
      <c r="K656" s="13">
        <f t="shared" si="447"/>
        <v>7298619.1108195176</v>
      </c>
      <c r="L656" s="13">
        <f t="shared" si="448"/>
        <v>8417.3772877945285</v>
      </c>
      <c r="M656" s="12">
        <f t="shared" si="449"/>
        <v>4645.8618444595022</v>
      </c>
      <c r="N656" s="13">
        <f t="shared" si="450"/>
        <v>7019.1315792820506</v>
      </c>
      <c r="O656" s="12">
        <f t="shared" si="451"/>
        <v>237.88180599832663</v>
      </c>
      <c r="P656" s="13">
        <f t="shared" si="452"/>
        <v>4645861.844459502</v>
      </c>
      <c r="Q656" s="13">
        <f t="shared" si="453"/>
        <v>7019131.579282051</v>
      </c>
      <c r="R656" s="13">
        <f t="shared" si="468"/>
        <v>8417377.2877945285</v>
      </c>
      <c r="S656" s="1">
        <f t="shared" si="454"/>
        <v>5858914.7457640171</v>
      </c>
      <c r="T656" s="1">
        <f t="shared" si="482"/>
        <v>-4160275.6405258584</v>
      </c>
      <c r="U656" s="3">
        <f t="shared" si="455"/>
        <v>7185734.158962735</v>
      </c>
      <c r="V656" s="14">
        <f t="shared" si="442"/>
        <v>59669594038068.406</v>
      </c>
      <c r="W656" s="14">
        <f t="shared" si="456"/>
        <v>35426120202.539589</v>
      </c>
      <c r="X656" s="14">
        <f t="shared" si="457"/>
        <v>-54609563678</v>
      </c>
      <c r="Y656" s="14">
        <f t="shared" si="469"/>
        <v>-19183443475.460411</v>
      </c>
      <c r="Z656" s="12">
        <f t="shared" si="458"/>
        <v>86.579034147349518</v>
      </c>
      <c r="AA656" s="13">
        <f t="shared" si="470"/>
        <v>309538215.89909124</v>
      </c>
      <c r="AB656" s="12">
        <f t="shared" si="459"/>
        <v>10</v>
      </c>
      <c r="AC656" s="14">
        <f t="shared" si="460"/>
        <v>30953821</v>
      </c>
      <c r="AD656" s="2">
        <f t="shared" si="471"/>
        <v>0.69647004830239212</v>
      </c>
      <c r="AE656" s="3">
        <f t="shared" si="472"/>
        <v>1.2155695484400686E-2</v>
      </c>
      <c r="AF656" s="3">
        <f t="shared" si="473"/>
        <v>6377668.7858446212</v>
      </c>
      <c r="AG656" s="2">
        <f t="shared" si="474"/>
        <v>77528.81827554437</v>
      </c>
      <c r="AH656" s="2">
        <f t="shared" si="461"/>
        <v>-5.6534917609879969</v>
      </c>
      <c r="AI656" s="2">
        <f t="shared" si="462"/>
        <v>465.06703877435865</v>
      </c>
      <c r="AJ656" s="1">
        <f t="shared" si="463"/>
        <v>-1425205.9232998462</v>
      </c>
      <c r="AK656" s="1">
        <f t="shared" si="464"/>
        <v>-5438774.2444740785</v>
      </c>
      <c r="AL656" s="1">
        <f t="shared" si="483"/>
        <v>5622408.4880203744</v>
      </c>
      <c r="AM656" s="1">
        <f t="shared" si="484"/>
        <v>-1725677.137455225</v>
      </c>
      <c r="AN656" s="1">
        <f t="shared" si="485"/>
        <v>-5361245.4261985337</v>
      </c>
      <c r="AO656" s="2">
        <f t="shared" si="475"/>
        <v>5.6534917609879969</v>
      </c>
      <c r="AP656" s="2">
        <f t="shared" si="476"/>
        <v>-465.06703877435865</v>
      </c>
      <c r="AQ656" s="2">
        <f t="shared" si="477"/>
        <v>4645.8618444595022</v>
      </c>
      <c r="AR656" s="1">
        <f t="shared" si="478"/>
        <v>7019.1315792820506</v>
      </c>
      <c r="AS656" s="2">
        <f t="shared" si="479"/>
        <v>4651.5153362204901</v>
      </c>
      <c r="AT656" s="2">
        <f t="shared" si="480"/>
        <v>6554.0645405076921</v>
      </c>
      <c r="AU656" s="2">
        <f t="shared" si="481"/>
        <v>8036.9370362243553</v>
      </c>
    </row>
    <row r="657" spans="4:47" x14ac:dyDescent="0.2">
      <c r="D657" s="11">
        <f t="shared" si="465"/>
        <v>327</v>
      </c>
      <c r="E657" s="12">
        <f t="shared" si="466"/>
        <v>5.7072266540214578</v>
      </c>
      <c r="F657" s="13">
        <f t="shared" si="443"/>
        <v>8712529.1951010376</v>
      </c>
      <c r="G657" s="13">
        <f t="shared" si="444"/>
        <v>5002169.1951010376</v>
      </c>
      <c r="H657" s="13">
        <f t="shared" si="445"/>
        <v>5002.169195101038</v>
      </c>
      <c r="I657" s="13">
        <f t="shared" si="446"/>
        <v>-5290356.7130088154</v>
      </c>
      <c r="J657" s="12">
        <f t="shared" si="467"/>
        <v>-5290.3567130088159</v>
      </c>
      <c r="K657" s="13">
        <f t="shared" si="447"/>
        <v>7280767.185351775</v>
      </c>
      <c r="L657" s="13">
        <f t="shared" si="448"/>
        <v>8433.269708111844</v>
      </c>
      <c r="M657" s="12">
        <f t="shared" si="449"/>
        <v>4593.0878758474928</v>
      </c>
      <c r="N657" s="13">
        <f t="shared" si="450"/>
        <v>7072.7350957391009</v>
      </c>
      <c r="O657" s="12">
        <f t="shared" si="451"/>
        <v>238.91530907249464</v>
      </c>
      <c r="P657" s="13">
        <f t="shared" si="452"/>
        <v>4593087.8758474924</v>
      </c>
      <c r="Q657" s="13">
        <f t="shared" si="453"/>
        <v>7072735.0957391011</v>
      </c>
      <c r="R657" s="13">
        <f t="shared" si="468"/>
        <v>8433269.708111845</v>
      </c>
      <c r="S657" s="1">
        <f t="shared" si="454"/>
        <v>5885116.2129936339</v>
      </c>
      <c r="T657" s="1">
        <f t="shared" si="482"/>
        <v>-4100027.2043949105</v>
      </c>
      <c r="U657" s="3">
        <f t="shared" si="455"/>
        <v>7172504.1594424238</v>
      </c>
      <c r="V657" s="14">
        <f t="shared" si="442"/>
        <v>59678090898445.297</v>
      </c>
      <c r="W657" s="14">
        <f t="shared" si="456"/>
        <v>35560018984.87841</v>
      </c>
      <c r="X657" s="14">
        <f t="shared" si="457"/>
        <v>-54743462460</v>
      </c>
      <c r="Y657" s="14">
        <f t="shared" si="469"/>
        <v>-19183443475.12159</v>
      </c>
      <c r="Z657" s="12">
        <f t="shared" si="458"/>
        <v>86.531448337299068</v>
      </c>
      <c r="AA657" s="13">
        <f t="shared" si="470"/>
        <v>308780783.75801706</v>
      </c>
      <c r="AB657" s="12">
        <f t="shared" si="459"/>
        <v>10</v>
      </c>
      <c r="AC657" s="14">
        <f t="shared" si="460"/>
        <v>30878078</v>
      </c>
      <c r="AD657" s="2">
        <f t="shared" si="471"/>
        <v>0.69719925995384469</v>
      </c>
      <c r="AE657" s="3">
        <f t="shared" si="472"/>
        <v>1.2168422628662438E-2</v>
      </c>
      <c r="AF657" s="3">
        <f t="shared" si="473"/>
        <v>6377667.7986076381</v>
      </c>
      <c r="AG657" s="2">
        <f t="shared" si="474"/>
        <v>77609.98777995423</v>
      </c>
      <c r="AH657" s="2">
        <f t="shared" si="461"/>
        <v>-5.6594107358238572</v>
      </c>
      <c r="AI657" s="2">
        <f t="shared" si="462"/>
        <v>465.06696678388761</v>
      </c>
      <c r="AJ657" s="1">
        <f t="shared" si="463"/>
        <v>-1375498.6035066005</v>
      </c>
      <c r="AK657" s="1">
        <f t="shared" si="464"/>
        <v>-5367966.7007887699</v>
      </c>
      <c r="AL657" s="1">
        <f t="shared" si="483"/>
        <v>5541395.3936734814</v>
      </c>
      <c r="AM657" s="1">
        <f t="shared" si="484"/>
        <v>-1675970.8048989624</v>
      </c>
      <c r="AN657" s="1">
        <f t="shared" si="485"/>
        <v>-5290356.7130088154</v>
      </c>
      <c r="AO657" s="2">
        <f t="shared" si="475"/>
        <v>5.6594107358238572</v>
      </c>
      <c r="AP657" s="2">
        <f t="shared" si="476"/>
        <v>-465.06696678388761</v>
      </c>
      <c r="AQ657" s="2">
        <f t="shared" si="477"/>
        <v>4593.0878758474928</v>
      </c>
      <c r="AR657" s="1">
        <f t="shared" si="478"/>
        <v>7072.7350957391009</v>
      </c>
      <c r="AS657" s="2">
        <f t="shared" si="479"/>
        <v>4598.747286583317</v>
      </c>
      <c r="AT657" s="2">
        <f t="shared" si="480"/>
        <v>6607.6681289552134</v>
      </c>
      <c r="AU657" s="2">
        <f t="shared" si="481"/>
        <v>8050.4505903873423</v>
      </c>
    </row>
    <row r="658" spans="4:47" x14ac:dyDescent="0.2">
      <c r="D658" s="11">
        <f t="shared" si="465"/>
        <v>327.5</v>
      </c>
      <c r="E658" s="12">
        <f t="shared" si="466"/>
        <v>5.7159533002814289</v>
      </c>
      <c r="F658" s="13">
        <f t="shared" si="443"/>
        <v>8761572.0348271616</v>
      </c>
      <c r="G658" s="13">
        <f t="shared" si="444"/>
        <v>5051212.0348271616</v>
      </c>
      <c r="H658" s="13">
        <f t="shared" si="445"/>
        <v>5051.2120348271619</v>
      </c>
      <c r="I658" s="13">
        <f t="shared" si="446"/>
        <v>-5219065.1186729586</v>
      </c>
      <c r="J658" s="12">
        <f t="shared" si="467"/>
        <v>-5219.0651186729583</v>
      </c>
      <c r="K658" s="13">
        <f t="shared" si="447"/>
        <v>7263152.4652682003</v>
      </c>
      <c r="L658" s="13">
        <f t="shared" si="448"/>
        <v>8448.9980181123392</v>
      </c>
      <c r="M658" s="12">
        <f t="shared" si="449"/>
        <v>4539.6433260548538</v>
      </c>
      <c r="N658" s="13">
        <f t="shared" si="450"/>
        <v>7125.8126541659703</v>
      </c>
      <c r="O658" s="12">
        <f t="shared" si="451"/>
        <v>239.94139562974058</v>
      </c>
      <c r="P658" s="13">
        <f t="shared" si="452"/>
        <v>4539643.3260548534</v>
      </c>
      <c r="Q658" s="13">
        <f t="shared" si="453"/>
        <v>7125812.6541659702</v>
      </c>
      <c r="R658" s="13">
        <f t="shared" si="468"/>
        <v>8448998.0181123391</v>
      </c>
      <c r="S658" s="1">
        <f t="shared" si="454"/>
        <v>5910903.5500381533</v>
      </c>
      <c r="T658" s="1">
        <f t="shared" si="482"/>
        <v>-4039689.9951071949</v>
      </c>
      <c r="U658" s="3">
        <f t="shared" si="455"/>
        <v>7159460.5966108097</v>
      </c>
      <c r="V658" s="14">
        <f t="shared" si="442"/>
        <v>59686684770876.203</v>
      </c>
      <c r="W658" s="14">
        <f t="shared" si="456"/>
        <v>35692783755.033119</v>
      </c>
      <c r="X658" s="14">
        <f t="shared" si="457"/>
        <v>-54876227230</v>
      </c>
      <c r="Y658" s="14">
        <f t="shared" si="469"/>
        <v>-19183443474.966881</v>
      </c>
      <c r="Z658" s="12">
        <f t="shared" si="458"/>
        <v>86.48421365881569</v>
      </c>
      <c r="AA658" s="13">
        <f t="shared" si="470"/>
        <v>308033366.71328902</v>
      </c>
      <c r="AB658" s="12">
        <f t="shared" si="459"/>
        <v>10</v>
      </c>
      <c r="AC658" s="14">
        <f t="shared" si="460"/>
        <v>30803336</v>
      </c>
      <c r="AD658" s="2">
        <f t="shared" si="471"/>
        <v>0.69792847160529725</v>
      </c>
      <c r="AE658" s="3">
        <f t="shared" si="472"/>
        <v>1.218114977292419E-2</v>
      </c>
      <c r="AF658" s="3">
        <f t="shared" si="473"/>
        <v>6377666.8103375994</v>
      </c>
      <c r="AG658" s="2">
        <f t="shared" si="474"/>
        <v>77691.157271792821</v>
      </c>
      <c r="AH658" s="2">
        <f t="shared" si="461"/>
        <v>-5.6653297097430038</v>
      </c>
      <c r="AI658" s="2">
        <f t="shared" si="462"/>
        <v>465.06689471808494</v>
      </c>
      <c r="AJ658" s="1">
        <f t="shared" si="463"/>
        <v>-1326454.7755104378</v>
      </c>
      <c r="AK658" s="1">
        <f t="shared" si="464"/>
        <v>-5296756.2759447517</v>
      </c>
      <c r="AL658" s="1">
        <f t="shared" si="483"/>
        <v>5460321.356681725</v>
      </c>
      <c r="AM658" s="1">
        <f t="shared" si="484"/>
        <v>-1626927.9651728384</v>
      </c>
      <c r="AN658" s="1">
        <f t="shared" si="485"/>
        <v>-5219065.1186729586</v>
      </c>
      <c r="AO658" s="2">
        <f t="shared" si="475"/>
        <v>5.6653297097430038</v>
      </c>
      <c r="AP658" s="2">
        <f t="shared" si="476"/>
        <v>-465.06689471808494</v>
      </c>
      <c r="AQ658" s="2">
        <f t="shared" si="477"/>
        <v>4539.6433260548538</v>
      </c>
      <c r="AR658" s="1">
        <f t="shared" si="478"/>
        <v>7125.8126541659703</v>
      </c>
      <c r="AS658" s="2">
        <f t="shared" si="479"/>
        <v>4545.3086557645966</v>
      </c>
      <c r="AT658" s="2">
        <f t="shared" si="480"/>
        <v>6660.7457594478856</v>
      </c>
      <c r="AU658" s="2">
        <f t="shared" si="481"/>
        <v>8063.8306559706198</v>
      </c>
    </row>
    <row r="659" spans="4:47" x14ac:dyDescent="0.2">
      <c r="D659" s="11">
        <f t="shared" si="465"/>
        <v>328</v>
      </c>
      <c r="E659" s="12">
        <f t="shared" si="466"/>
        <v>5.7246799465414009</v>
      </c>
      <c r="F659" s="13">
        <f t="shared" si="443"/>
        <v>8809947.6469210312</v>
      </c>
      <c r="G659" s="13">
        <f t="shared" si="444"/>
        <v>5099587.6469210312</v>
      </c>
      <c r="H659" s="13">
        <f t="shared" si="445"/>
        <v>5099.5876469210316</v>
      </c>
      <c r="I659" s="13">
        <f t="shared" si="446"/>
        <v>-5147376.0723218797</v>
      </c>
      <c r="J659" s="12">
        <f t="shared" si="467"/>
        <v>-5147.3760723218802</v>
      </c>
      <c r="K659" s="13">
        <f t="shared" si="447"/>
        <v>7245776.3282164177</v>
      </c>
      <c r="L659" s="13">
        <f t="shared" si="448"/>
        <v>8464.5593795367804</v>
      </c>
      <c r="M659" s="12">
        <f t="shared" si="449"/>
        <v>4485.5330784624048</v>
      </c>
      <c r="N659" s="13">
        <f t="shared" si="450"/>
        <v>7178.3534666191845</v>
      </c>
      <c r="O659" s="12">
        <f t="shared" si="451"/>
        <v>240.95978419706032</v>
      </c>
      <c r="P659" s="13">
        <f t="shared" si="452"/>
        <v>4485533.0784624051</v>
      </c>
      <c r="Q659" s="13">
        <f t="shared" si="453"/>
        <v>7178353.4666191842</v>
      </c>
      <c r="R659" s="13">
        <f t="shared" si="468"/>
        <v>8464559.3795367796</v>
      </c>
      <c r="S659" s="1">
        <f t="shared" si="454"/>
        <v>5936277.6533265756</v>
      </c>
      <c r="T659" s="1">
        <f t="shared" si="482"/>
        <v>-3979265.791507917</v>
      </c>
      <c r="U659" s="3">
        <f t="shared" si="455"/>
        <v>7146603.9918866083</v>
      </c>
      <c r="V659" s="14">
        <f t="shared" si="442"/>
        <v>59695368303289.641</v>
      </c>
      <c r="W659" s="14">
        <f t="shared" si="456"/>
        <v>35824382744.852043</v>
      </c>
      <c r="X659" s="14">
        <f t="shared" si="457"/>
        <v>-55007826220</v>
      </c>
      <c r="Y659" s="14">
        <f t="shared" si="469"/>
        <v>-19183443475.147957</v>
      </c>
      <c r="Z659" s="12">
        <f t="shared" si="458"/>
        <v>86.437345087399876</v>
      </c>
      <c r="AA659" s="13">
        <f t="shared" si="470"/>
        <v>307296021.68371022</v>
      </c>
      <c r="AB659" s="12">
        <f t="shared" si="459"/>
        <v>10</v>
      </c>
      <c r="AC659" s="14">
        <f t="shared" si="460"/>
        <v>30729602</v>
      </c>
      <c r="AD659" s="2">
        <f t="shared" si="471"/>
        <v>0.69865768325674982</v>
      </c>
      <c r="AE659" s="3">
        <f t="shared" si="472"/>
        <v>1.2193876917185945E-2</v>
      </c>
      <c r="AF659" s="3">
        <f t="shared" si="473"/>
        <v>6377665.821034505</v>
      </c>
      <c r="AG659" s="2">
        <f t="shared" si="474"/>
        <v>77772.326751046974</v>
      </c>
      <c r="AH659" s="2">
        <f t="shared" si="461"/>
        <v>-5.671248682744376</v>
      </c>
      <c r="AI659" s="2">
        <f t="shared" si="462"/>
        <v>465.06682257695064</v>
      </c>
      <c r="AJ659" s="1">
        <f t="shared" si="463"/>
        <v>-1278078.1741134739</v>
      </c>
      <c r="AK659" s="1">
        <f t="shared" si="464"/>
        <v>-5225148.3990729265</v>
      </c>
      <c r="AL659" s="1">
        <f t="shared" si="483"/>
        <v>5379187.6349017238</v>
      </c>
      <c r="AM659" s="1">
        <f t="shared" si="484"/>
        <v>-1578552.3530789688</v>
      </c>
      <c r="AN659" s="1">
        <f t="shared" si="485"/>
        <v>-5147376.0723218797</v>
      </c>
      <c r="AO659" s="2">
        <f t="shared" si="475"/>
        <v>5.671248682744376</v>
      </c>
      <c r="AP659" s="2">
        <f t="shared" si="476"/>
        <v>-465.06682257695064</v>
      </c>
      <c r="AQ659" s="2">
        <f t="shared" si="477"/>
        <v>4485.5330784624048</v>
      </c>
      <c r="AR659" s="1">
        <f t="shared" si="478"/>
        <v>7178.3534666191845</v>
      </c>
      <c r="AS659" s="2">
        <f t="shared" si="479"/>
        <v>4491.2043271451494</v>
      </c>
      <c r="AT659" s="2">
        <f t="shared" si="480"/>
        <v>6713.286644042234</v>
      </c>
      <c r="AU659" s="2">
        <f t="shared" si="481"/>
        <v>8077.0745863365128</v>
      </c>
    </row>
    <row r="660" spans="4:47" x14ac:dyDescent="0.2">
      <c r="D660" s="11">
        <f t="shared" si="465"/>
        <v>328.5</v>
      </c>
      <c r="E660" s="12">
        <f t="shared" si="466"/>
        <v>5.7334065928013729</v>
      </c>
      <c r="F660" s="13">
        <f t="shared" si="443"/>
        <v>8857652.3473924883</v>
      </c>
      <c r="G660" s="13">
        <f t="shared" si="444"/>
        <v>5147292.3473924883</v>
      </c>
      <c r="H660" s="13">
        <f t="shared" si="445"/>
        <v>5147.2923473924884</v>
      </c>
      <c r="I660" s="13">
        <f t="shared" si="446"/>
        <v>-5075295.0333540151</v>
      </c>
      <c r="J660" s="12">
        <f t="shared" si="467"/>
        <v>-5075.2950333540148</v>
      </c>
      <c r="K660" s="13">
        <f t="shared" si="447"/>
        <v>7228640.1338781007</v>
      </c>
      <c r="L660" s="13">
        <f t="shared" si="448"/>
        <v>8479.9509604451923</v>
      </c>
      <c r="M660" s="12">
        <f t="shared" si="449"/>
        <v>4430.7622056942428</v>
      </c>
      <c r="N660" s="13">
        <f t="shared" si="450"/>
        <v>7230.3467806286326</v>
      </c>
      <c r="O660" s="12">
        <f t="shared" si="451"/>
        <v>241.97019210343808</v>
      </c>
      <c r="P660" s="13">
        <f t="shared" si="452"/>
        <v>4430762.2056942424</v>
      </c>
      <c r="Q660" s="13">
        <f t="shared" si="453"/>
        <v>7230346.7806286328</v>
      </c>
      <c r="R660" s="13">
        <f t="shared" si="468"/>
        <v>8479950.9604451917</v>
      </c>
      <c r="S660" s="1">
        <f t="shared" si="454"/>
        <v>5961239.4074935326</v>
      </c>
      <c r="T660" s="1">
        <f t="shared" si="482"/>
        <v>-3918756.3510723282</v>
      </c>
      <c r="U660" s="3">
        <f t="shared" si="455"/>
        <v>7133934.8618082823</v>
      </c>
      <c r="V660" s="14">
        <f t="shared" si="442"/>
        <v>59704134069456.344</v>
      </c>
      <c r="W660" s="14">
        <f t="shared" si="456"/>
        <v>35954784145.777672</v>
      </c>
      <c r="X660" s="14">
        <f t="shared" si="457"/>
        <v>-55138227621</v>
      </c>
      <c r="Y660" s="14">
        <f t="shared" si="469"/>
        <v>-19183443475.222328</v>
      </c>
      <c r="Z660" s="12">
        <f t="shared" si="458"/>
        <v>86.390857507081108</v>
      </c>
      <c r="AA660" s="13">
        <f t="shared" si="470"/>
        <v>306568804.82090813</v>
      </c>
      <c r="AB660" s="12">
        <f t="shared" si="459"/>
        <v>10</v>
      </c>
      <c r="AC660" s="14">
        <f t="shared" si="460"/>
        <v>30656880</v>
      </c>
      <c r="AD660" s="2">
        <f t="shared" si="471"/>
        <v>0.69938689490820238</v>
      </c>
      <c r="AE660" s="3">
        <f t="shared" si="472"/>
        <v>1.2206604061447697E-2</v>
      </c>
      <c r="AF660" s="3">
        <f t="shared" si="473"/>
        <v>6377664.8306983551</v>
      </c>
      <c r="AG660" s="2">
        <f t="shared" si="474"/>
        <v>77853.496217703549</v>
      </c>
      <c r="AH660" s="2">
        <f t="shared" si="461"/>
        <v>-5.6771676548272225</v>
      </c>
      <c r="AI660" s="2">
        <f t="shared" si="462"/>
        <v>465.06675036048466</v>
      </c>
      <c r="AJ660" s="1">
        <f t="shared" si="463"/>
        <v>-1230372.4833058668</v>
      </c>
      <c r="AK660" s="1">
        <f t="shared" si="464"/>
        <v>-5153148.5295717185</v>
      </c>
      <c r="AL660" s="1">
        <f t="shared" si="483"/>
        <v>5297995.4903249405</v>
      </c>
      <c r="AM660" s="1">
        <f t="shared" si="484"/>
        <v>-1530847.6526075117</v>
      </c>
      <c r="AN660" s="1">
        <f t="shared" si="485"/>
        <v>-5075295.0333540151</v>
      </c>
      <c r="AO660" s="2">
        <f t="shared" si="475"/>
        <v>5.6771676548272225</v>
      </c>
      <c r="AP660" s="2">
        <f t="shared" si="476"/>
        <v>-465.06675036048466</v>
      </c>
      <c r="AQ660" s="2">
        <f t="shared" si="477"/>
        <v>4430.7622056942428</v>
      </c>
      <c r="AR660" s="1">
        <f t="shared" si="478"/>
        <v>7230.3467806286326</v>
      </c>
      <c r="AS660" s="2">
        <f t="shared" si="479"/>
        <v>4436.4393733490697</v>
      </c>
      <c r="AT660" s="2">
        <f t="shared" si="480"/>
        <v>6765.280030268148</v>
      </c>
      <c r="AU660" s="2">
        <f t="shared" si="481"/>
        <v>8090.1797385068576</v>
      </c>
    </row>
    <row r="661" spans="4:47" x14ac:dyDescent="0.2">
      <c r="D661" s="11">
        <f t="shared" si="465"/>
        <v>329</v>
      </c>
      <c r="E661" s="12">
        <f t="shared" si="466"/>
        <v>5.742133239061344</v>
      </c>
      <c r="F661" s="13">
        <f t="shared" si="443"/>
        <v>8904682.5033438914</v>
      </c>
      <c r="G661" s="13">
        <f t="shared" si="444"/>
        <v>5194322.5033438914</v>
      </c>
      <c r="H661" s="13">
        <f t="shared" si="445"/>
        <v>5194.3225033438912</v>
      </c>
      <c r="I661" s="13">
        <f t="shared" si="446"/>
        <v>-5002827.4910195637</v>
      </c>
      <c r="J661" s="12">
        <f t="shared" si="467"/>
        <v>-5002.8274910195641</v>
      </c>
      <c r="K661" s="13">
        <f t="shared" si="447"/>
        <v>7211745.2238446316</v>
      </c>
      <c r="L661" s="13">
        <f t="shared" si="448"/>
        <v>8495.1699363500175</v>
      </c>
      <c r="M661" s="12">
        <f t="shared" si="449"/>
        <v>4375.3359700514829</v>
      </c>
      <c r="N661" s="13">
        <f t="shared" si="450"/>
        <v>7281.7818833468782</v>
      </c>
      <c r="O661" s="12">
        <f t="shared" si="451"/>
        <v>242.97233562325641</v>
      </c>
      <c r="P661" s="13">
        <f t="shared" si="452"/>
        <v>4375335.9700514833</v>
      </c>
      <c r="Q661" s="13">
        <f t="shared" si="453"/>
        <v>7281781.883346878</v>
      </c>
      <c r="R661" s="13">
        <f t="shared" si="468"/>
        <v>8495169.9363500178</v>
      </c>
      <c r="S661" s="1">
        <f t="shared" si="454"/>
        <v>5985789.6852410967</v>
      </c>
      <c r="T661" s="1">
        <f t="shared" si="482"/>
        <v>-3858163.410338582</v>
      </c>
      <c r="U661" s="3">
        <f t="shared" si="455"/>
        <v>7121453.7179436991</v>
      </c>
      <c r="V661" s="14">
        <f t="shared" si="442"/>
        <v>59712974574530.867</v>
      </c>
      <c r="W661" s="14">
        <f t="shared" si="456"/>
        <v>36083956123.732582</v>
      </c>
      <c r="X661" s="14">
        <f t="shared" si="457"/>
        <v>-55267399599</v>
      </c>
      <c r="Y661" s="14">
        <f t="shared" si="469"/>
        <v>-19183443475.267418</v>
      </c>
      <c r="Z661" s="12">
        <f t="shared" si="458"/>
        <v>86.344765705195655</v>
      </c>
      <c r="AA661" s="13">
        <f t="shared" si="470"/>
        <v>305851771.50524169</v>
      </c>
      <c r="AB661" s="12">
        <f t="shared" si="459"/>
        <v>10</v>
      </c>
      <c r="AC661" s="14">
        <f t="shared" si="460"/>
        <v>30585177</v>
      </c>
      <c r="AD661" s="2">
        <f t="shared" si="471"/>
        <v>0.70011610655965495</v>
      </c>
      <c r="AE661" s="3">
        <f t="shared" si="472"/>
        <v>1.2219331205709449E-2</v>
      </c>
      <c r="AF661" s="3">
        <f t="shared" si="473"/>
        <v>6377663.8393291505</v>
      </c>
      <c r="AG661" s="2">
        <f t="shared" si="474"/>
        <v>77934.665671749404</v>
      </c>
      <c r="AH661" s="2">
        <f t="shared" si="461"/>
        <v>-5.6830866259904793</v>
      </c>
      <c r="AI661" s="2">
        <f t="shared" si="462"/>
        <v>465.06667806868717</v>
      </c>
      <c r="AJ661" s="1">
        <f t="shared" si="463"/>
        <v>-1183341.3359852592</v>
      </c>
      <c r="AK661" s="1">
        <f t="shared" si="464"/>
        <v>-5080762.1566913128</v>
      </c>
      <c r="AL661" s="1">
        <f t="shared" si="483"/>
        <v>5216746.1899461756</v>
      </c>
      <c r="AM661" s="1">
        <f t="shared" si="484"/>
        <v>-1483817.4966561086</v>
      </c>
      <c r="AN661" s="1">
        <f t="shared" si="485"/>
        <v>-5002827.4910195637</v>
      </c>
      <c r="AO661" s="2">
        <f t="shared" si="475"/>
        <v>5.6830866259904793</v>
      </c>
      <c r="AP661" s="2">
        <f t="shared" si="476"/>
        <v>-465.06667806868717</v>
      </c>
      <c r="AQ661" s="2">
        <f t="shared" si="477"/>
        <v>4375.3359700514829</v>
      </c>
      <c r="AR661" s="1">
        <f t="shared" si="478"/>
        <v>7281.7818833468782</v>
      </c>
      <c r="AS661" s="2">
        <f t="shared" si="479"/>
        <v>4381.0190566774736</v>
      </c>
      <c r="AT661" s="2">
        <f t="shared" si="480"/>
        <v>6816.7152052781912</v>
      </c>
      <c r="AU661" s="2">
        <f t="shared" si="481"/>
        <v>8103.1434742846595</v>
      </c>
    </row>
    <row r="662" spans="4:47" x14ac:dyDescent="0.2">
      <c r="D662" s="11">
        <f t="shared" si="465"/>
        <v>329.5</v>
      </c>
      <c r="E662" s="12">
        <f t="shared" si="466"/>
        <v>5.750859885321316</v>
      </c>
      <c r="F662" s="13">
        <f t="shared" si="443"/>
        <v>8951034.5332467891</v>
      </c>
      <c r="G662" s="13">
        <f t="shared" si="444"/>
        <v>5240674.5332467891</v>
      </c>
      <c r="H662" s="13">
        <f t="shared" si="445"/>
        <v>5240.674533246789</v>
      </c>
      <c r="I662" s="13">
        <f t="shared" si="446"/>
        <v>-4929978.9640024304</v>
      </c>
      <c r="J662" s="12">
        <f t="shared" si="467"/>
        <v>-4929.978964002431</v>
      </c>
      <c r="K662" s="13">
        <f t="shared" si="447"/>
        <v>7195092.921493643</v>
      </c>
      <c r="L662" s="13">
        <f t="shared" si="448"/>
        <v>8510.2134913659447</v>
      </c>
      <c r="M662" s="12">
        <f t="shared" si="449"/>
        <v>4319.2598238539695</v>
      </c>
      <c r="N662" s="13">
        <f t="shared" si="450"/>
        <v>7332.648105743785</v>
      </c>
      <c r="O662" s="12">
        <f t="shared" si="451"/>
        <v>243.96593012361322</v>
      </c>
      <c r="P662" s="13">
        <f t="shared" si="452"/>
        <v>4319259.8238539696</v>
      </c>
      <c r="Q662" s="13">
        <f t="shared" si="453"/>
        <v>7332648.1057437854</v>
      </c>
      <c r="R662" s="13">
        <f t="shared" si="468"/>
        <v>8510213.491365945</v>
      </c>
      <c r="S662" s="1">
        <f t="shared" si="454"/>
        <v>6009929.3472063448</v>
      </c>
      <c r="T662" s="1">
        <f t="shared" si="482"/>
        <v>-3797488.6853368231</v>
      </c>
      <c r="U662" s="3">
        <f t="shared" si="455"/>
        <v>7109161.0667977752</v>
      </c>
      <c r="V662" s="14">
        <f t="shared" si="442"/>
        <v>59721882260692.68</v>
      </c>
      <c r="W662" s="14">
        <f t="shared" si="456"/>
        <v>36211866834.313477</v>
      </c>
      <c r="X662" s="14">
        <f t="shared" si="457"/>
        <v>-55395310310</v>
      </c>
      <c r="Y662" s="14">
        <f t="shared" si="469"/>
        <v>-19183443475.686523</v>
      </c>
      <c r="Z662" s="12">
        <f t="shared" si="458"/>
        <v>86.299084367052828</v>
      </c>
      <c r="AA662" s="13">
        <f t="shared" si="470"/>
        <v>305144976.34166443</v>
      </c>
      <c r="AB662" s="12">
        <f t="shared" si="459"/>
        <v>10</v>
      </c>
      <c r="AC662" s="14">
        <f t="shared" si="460"/>
        <v>30514497</v>
      </c>
      <c r="AD662" s="2">
        <f t="shared" si="471"/>
        <v>0.70084531821110752</v>
      </c>
      <c r="AE662" s="3">
        <f t="shared" si="472"/>
        <v>1.2232058349971202E-2</v>
      </c>
      <c r="AF662" s="3">
        <f t="shared" si="473"/>
        <v>6377662.8469268894</v>
      </c>
      <c r="AG662" s="2">
        <f t="shared" si="474"/>
        <v>78015.835113171372</v>
      </c>
      <c r="AH662" s="2">
        <f t="shared" si="461"/>
        <v>-5.6890055962330859</v>
      </c>
      <c r="AI662" s="2">
        <f t="shared" si="462"/>
        <v>465.06660570155799</v>
      </c>
      <c r="AJ662" s="1">
        <f t="shared" si="463"/>
        <v>-1136988.3136801003</v>
      </c>
      <c r="AK662" s="1">
        <f t="shared" si="464"/>
        <v>-5007994.7991156019</v>
      </c>
      <c r="AL662" s="1">
        <f t="shared" si="483"/>
        <v>5135441.0067115007</v>
      </c>
      <c r="AM662" s="1">
        <f t="shared" si="484"/>
        <v>-1437465.4667532109</v>
      </c>
      <c r="AN662" s="1">
        <f t="shared" si="485"/>
        <v>-4929978.9640024304</v>
      </c>
      <c r="AO662" s="2">
        <f t="shared" si="475"/>
        <v>5.6890055962330859</v>
      </c>
      <c r="AP662" s="2">
        <f t="shared" si="476"/>
        <v>-465.06660570155799</v>
      </c>
      <c r="AQ662" s="2">
        <f t="shared" si="477"/>
        <v>4319.2598238539695</v>
      </c>
      <c r="AR662" s="1">
        <f t="shared" si="478"/>
        <v>7332.648105743785</v>
      </c>
      <c r="AS662" s="2">
        <f t="shared" si="479"/>
        <v>4324.9488294502025</v>
      </c>
      <c r="AT662" s="2">
        <f t="shared" si="480"/>
        <v>6867.5815000422272</v>
      </c>
      <c r="AU662" s="2">
        <f t="shared" si="481"/>
        <v>8115.9631613927941</v>
      </c>
    </row>
    <row r="663" spans="4:47" x14ac:dyDescent="0.2">
      <c r="D663" s="11">
        <f t="shared" si="465"/>
        <v>330</v>
      </c>
      <c r="E663" s="12">
        <f t="shared" si="466"/>
        <v>5.7595865315812871</v>
      </c>
      <c r="F663" s="13">
        <f t="shared" si="443"/>
        <v>8996704.9072146378</v>
      </c>
      <c r="G663" s="13">
        <f t="shared" si="444"/>
        <v>5286344.9072146378</v>
      </c>
      <c r="H663" s="13">
        <f t="shared" si="445"/>
        <v>5286.3449072146377</v>
      </c>
      <c r="I663" s="13">
        <f t="shared" si="446"/>
        <v>-4856755.0000000047</v>
      </c>
      <c r="J663" s="12">
        <f t="shared" si="467"/>
        <v>-4856.7550000000047</v>
      </c>
      <c r="K663" s="13">
        <f t="shared" si="447"/>
        <v>7178684.531866489</v>
      </c>
      <c r="L663" s="13">
        <f t="shared" si="448"/>
        <v>8525.0788193756835</v>
      </c>
      <c r="M663" s="12">
        <f t="shared" si="449"/>
        <v>4262.5394096878454</v>
      </c>
      <c r="N663" s="13">
        <f t="shared" si="450"/>
        <v>7382.9348268439899</v>
      </c>
      <c r="O663" s="12">
        <f t="shared" si="451"/>
        <v>244.95069021546104</v>
      </c>
      <c r="P663" s="13">
        <f t="shared" si="452"/>
        <v>4262539.409687845</v>
      </c>
      <c r="Q663" s="13">
        <f t="shared" si="453"/>
        <v>7382934.82684399</v>
      </c>
      <c r="R663" s="13">
        <f t="shared" si="468"/>
        <v>8525078.8193756845</v>
      </c>
      <c r="S663" s="1">
        <f t="shared" si="454"/>
        <v>6033659.241834552</v>
      </c>
      <c r="T663" s="1">
        <f t="shared" si="482"/>
        <v>-3736733.8720145854</v>
      </c>
      <c r="U663" s="3">
        <f t="shared" si="455"/>
        <v>7097057.4097182434</v>
      </c>
      <c r="V663" s="14">
        <f t="shared" si="442"/>
        <v>59730849512882.82</v>
      </c>
      <c r="W663" s="14">
        <f t="shared" si="456"/>
        <v>36338484438.283951</v>
      </c>
      <c r="X663" s="14">
        <f t="shared" si="457"/>
        <v>-55521927914</v>
      </c>
      <c r="Y663" s="14">
        <f t="shared" si="469"/>
        <v>-19183443475.716049</v>
      </c>
      <c r="Z663" s="12">
        <f t="shared" si="458"/>
        <v>86.253828070808382</v>
      </c>
      <c r="AA663" s="13">
        <f t="shared" si="470"/>
        <v>304448473.15525538</v>
      </c>
      <c r="AB663" s="12">
        <f t="shared" si="459"/>
        <v>10</v>
      </c>
      <c r="AC663" s="14">
        <f t="shared" si="460"/>
        <v>30444847</v>
      </c>
      <c r="AD663" s="2">
        <f t="shared" si="471"/>
        <v>0.70157452986256008</v>
      </c>
      <c r="AE663" s="3">
        <f t="shared" si="472"/>
        <v>1.2244785494232954E-2</v>
      </c>
      <c r="AF663" s="3">
        <f t="shared" si="473"/>
        <v>6377661.8534915736</v>
      </c>
      <c r="AG663" s="2">
        <f t="shared" si="474"/>
        <v>78097.004541956325</v>
      </c>
      <c r="AH663" s="2">
        <f t="shared" si="461"/>
        <v>-5.6949245655542891</v>
      </c>
      <c r="AI663" s="2">
        <f t="shared" si="462"/>
        <v>465.06653325909724</v>
      </c>
      <c r="AJ663" s="1">
        <f t="shared" si="463"/>
        <v>-1091316.9462769357</v>
      </c>
      <c r="AK663" s="1">
        <f t="shared" si="464"/>
        <v>-4934852.0045419605</v>
      </c>
      <c r="AL663" s="1">
        <f t="shared" si="483"/>
        <v>5054081.220554634</v>
      </c>
      <c r="AM663" s="1">
        <f t="shared" si="484"/>
        <v>-1391795.0927853622</v>
      </c>
      <c r="AN663" s="1">
        <f t="shared" si="485"/>
        <v>-4856755.0000000047</v>
      </c>
      <c r="AO663" s="2">
        <f t="shared" si="475"/>
        <v>5.6949245655542891</v>
      </c>
      <c r="AP663" s="2">
        <f t="shared" si="476"/>
        <v>-465.06653325909724</v>
      </c>
      <c r="AQ663" s="2">
        <f t="shared" si="477"/>
        <v>4262.5394096878454</v>
      </c>
      <c r="AR663" s="1">
        <f t="shared" si="478"/>
        <v>7382.9348268439899</v>
      </c>
      <c r="AS663" s="2">
        <f t="shared" si="479"/>
        <v>4268.2343342533995</v>
      </c>
      <c r="AT663" s="2">
        <f t="shared" si="480"/>
        <v>6917.8682935848929</v>
      </c>
      <c r="AU663" s="2">
        <f t="shared" si="481"/>
        <v>8128.6361746289713</v>
      </c>
    </row>
    <row r="664" spans="4:47" x14ac:dyDescent="0.2">
      <c r="D664" s="11">
        <f t="shared" si="465"/>
        <v>330.5</v>
      </c>
      <c r="E664" s="12">
        <f t="shared" si="466"/>
        <v>5.7683131778412591</v>
      </c>
      <c r="F664" s="13">
        <f t="shared" si="443"/>
        <v>9041690.1472716462</v>
      </c>
      <c r="G664" s="13">
        <f t="shared" si="444"/>
        <v>5331330.1472716462</v>
      </c>
      <c r="H664" s="13">
        <f t="shared" si="445"/>
        <v>5331.3301472716466</v>
      </c>
      <c r="I664" s="13">
        <f t="shared" si="446"/>
        <v>-4783161.1753006326</v>
      </c>
      <c r="J664" s="12">
        <f t="shared" si="467"/>
        <v>-4783.1611753006327</v>
      </c>
      <c r="K664" s="13">
        <f t="shared" si="447"/>
        <v>7162521.341546624</v>
      </c>
      <c r="L664" s="13">
        <f t="shared" si="448"/>
        <v>8539.7631252110314</v>
      </c>
      <c r="M664" s="12">
        <f t="shared" si="449"/>
        <v>4205.180560556727</v>
      </c>
      <c r="N664" s="13">
        <f t="shared" si="450"/>
        <v>7432.6314780049388</v>
      </c>
      <c r="O664" s="12">
        <f t="shared" si="451"/>
        <v>245.92632990848389</v>
      </c>
      <c r="P664" s="13">
        <f t="shared" si="452"/>
        <v>4205180.5605567265</v>
      </c>
      <c r="Q664" s="13">
        <f t="shared" si="453"/>
        <v>7432631.4780049389</v>
      </c>
      <c r="R664" s="13">
        <f t="shared" si="468"/>
        <v>8539763.1252110302</v>
      </c>
      <c r="S664" s="1">
        <f t="shared" si="454"/>
        <v>6056980.2052578758</v>
      </c>
      <c r="T664" s="1">
        <f t="shared" si="482"/>
        <v>-3675900.6466583628</v>
      </c>
      <c r="U664" s="3">
        <f t="shared" si="455"/>
        <v>7085143.2427996192</v>
      </c>
      <c r="V664" s="14">
        <f t="shared" si="442"/>
        <v>59739868664631.828</v>
      </c>
      <c r="W664" s="14">
        <f t="shared" si="456"/>
        <v>36463777117.35704</v>
      </c>
      <c r="X664" s="14">
        <f t="shared" si="457"/>
        <v>-55647220593</v>
      </c>
      <c r="Y664" s="14">
        <f t="shared" si="469"/>
        <v>-19183443475.64296</v>
      </c>
      <c r="Z664" s="12">
        <f t="shared" si="458"/>
        <v>86.209011282129183</v>
      </c>
      <c r="AA664" s="13">
        <f t="shared" si="470"/>
        <v>303762314.98752403</v>
      </c>
      <c r="AB664" s="12">
        <f t="shared" si="459"/>
        <v>10</v>
      </c>
      <c r="AC664" s="14">
        <f t="shared" si="460"/>
        <v>30376231</v>
      </c>
      <c r="AD664" s="2">
        <f t="shared" si="471"/>
        <v>0.70230374151401265</v>
      </c>
      <c r="AE664" s="3">
        <f t="shared" si="472"/>
        <v>1.2257512638494707E-2</v>
      </c>
      <c r="AF664" s="3">
        <f t="shared" si="473"/>
        <v>6377660.8590232031</v>
      </c>
      <c r="AG664" s="2">
        <f t="shared" si="474"/>
        <v>78178.173958091123</v>
      </c>
      <c r="AH664" s="2">
        <f t="shared" si="461"/>
        <v>-5.7008435339530275</v>
      </c>
      <c r="AI664" s="2">
        <f t="shared" si="462"/>
        <v>465.06646074130498</v>
      </c>
      <c r="AJ664" s="1">
        <f t="shared" si="463"/>
        <v>-1046330.711751557</v>
      </c>
      <c r="AK664" s="1">
        <f t="shared" si="464"/>
        <v>-4861339.3492587237</v>
      </c>
      <c r="AL664" s="1">
        <f t="shared" si="483"/>
        <v>4972668.1195315812</v>
      </c>
      <c r="AM664" s="1">
        <f t="shared" si="484"/>
        <v>-1346809.8527283538</v>
      </c>
      <c r="AN664" s="1">
        <f t="shared" si="485"/>
        <v>-4783161.1753006326</v>
      </c>
      <c r="AO664" s="2">
        <f t="shared" si="475"/>
        <v>5.7008435339530275</v>
      </c>
      <c r="AP664" s="2">
        <f t="shared" si="476"/>
        <v>-465.06646074130498</v>
      </c>
      <c r="AQ664" s="2">
        <f t="shared" si="477"/>
        <v>4205.180560556727</v>
      </c>
      <c r="AR664" s="1">
        <f t="shared" si="478"/>
        <v>7432.6314780049388</v>
      </c>
      <c r="AS664" s="2">
        <f t="shared" si="479"/>
        <v>4210.88140409068</v>
      </c>
      <c r="AT664" s="2">
        <f t="shared" si="480"/>
        <v>6967.5650172636342</v>
      </c>
      <c r="AU664" s="2">
        <f t="shared" si="481"/>
        <v>8141.1598970363357</v>
      </c>
    </row>
    <row r="665" spans="4:47" x14ac:dyDescent="0.2">
      <c r="D665" s="11">
        <f t="shared" si="465"/>
        <v>331</v>
      </c>
      <c r="E665" s="12">
        <f t="shared" si="466"/>
        <v>5.7770398241012311</v>
      </c>
      <c r="F665" s="13">
        <f t="shared" si="443"/>
        <v>9085986.8276176136</v>
      </c>
      <c r="G665" s="13">
        <f t="shared" si="444"/>
        <v>5375626.8276176136</v>
      </c>
      <c r="H665" s="13">
        <f t="shared" si="445"/>
        <v>5375.6268276176133</v>
      </c>
      <c r="I665" s="13">
        <f t="shared" si="446"/>
        <v>-4709203.0943589974</v>
      </c>
      <c r="J665" s="12">
        <f t="shared" si="467"/>
        <v>-4709.2030943589971</v>
      </c>
      <c r="K665" s="13">
        <f t="shared" si="447"/>
        <v>7146604.618538972</v>
      </c>
      <c r="L665" s="13">
        <f t="shared" si="448"/>
        <v>8554.2636258484017</v>
      </c>
      <c r="M665" s="12">
        <f t="shared" si="449"/>
        <v>4147.1892999346164</v>
      </c>
      <c r="N665" s="13">
        <f t="shared" si="450"/>
        <v>7481.7275472327165</v>
      </c>
      <c r="O665" s="12">
        <f t="shared" si="451"/>
        <v>246.89256276960816</v>
      </c>
      <c r="P665" s="13">
        <f t="shared" si="452"/>
        <v>4147189.2999346163</v>
      </c>
      <c r="Q665" s="13">
        <f t="shared" si="453"/>
        <v>7481727.5472327163</v>
      </c>
      <c r="R665" s="13">
        <f t="shared" si="468"/>
        <v>8554263.6258484013</v>
      </c>
      <c r="S665" s="1">
        <f t="shared" si="454"/>
        <v>6079893.0611793557</v>
      </c>
      <c r="T665" s="1">
        <f t="shared" si="482"/>
        <v>-3614990.6663114503</v>
      </c>
      <c r="U665" s="3">
        <f t="shared" si="455"/>
        <v>7073419.0567854652</v>
      </c>
      <c r="V665" s="14">
        <f t="shared" si="442"/>
        <v>59748932003974.531</v>
      </c>
      <c r="W665" s="14">
        <f t="shared" si="456"/>
        <v>36587713090.256523</v>
      </c>
      <c r="X665" s="14">
        <f t="shared" si="457"/>
        <v>-55771156566</v>
      </c>
      <c r="Y665" s="14">
        <f t="shared" si="469"/>
        <v>-19183443475.743477</v>
      </c>
      <c r="Z665" s="12">
        <f t="shared" si="458"/>
        <v>86.164648349019714</v>
      </c>
      <c r="AA665" s="13">
        <f t="shared" si="470"/>
        <v>303086554.09201509</v>
      </c>
      <c r="AB665" s="12">
        <f t="shared" si="459"/>
        <v>10</v>
      </c>
      <c r="AC665" s="14">
        <f t="shared" si="460"/>
        <v>30308655</v>
      </c>
      <c r="AD665" s="2">
        <f t="shared" si="471"/>
        <v>0.70303295316546521</v>
      </c>
      <c r="AE665" s="3">
        <f t="shared" si="472"/>
        <v>1.2270239782756459E-2</v>
      </c>
      <c r="AF665" s="3">
        <f t="shared" si="473"/>
        <v>6377659.8635217771</v>
      </c>
      <c r="AG665" s="2">
        <f t="shared" si="474"/>
        <v>78259.343361562584</v>
      </c>
      <c r="AH665" s="2">
        <f t="shared" si="461"/>
        <v>-5.7067625014283418</v>
      </c>
      <c r="AI665" s="2">
        <f t="shared" si="462"/>
        <v>465.06638814818115</v>
      </c>
      <c r="AJ665" s="1">
        <f t="shared" si="463"/>
        <v>-1002033.0359041635</v>
      </c>
      <c r="AK665" s="1">
        <f t="shared" si="464"/>
        <v>-4787462.4377205595</v>
      </c>
      <c r="AL665" s="1">
        <f t="shared" si="483"/>
        <v>4891203.0010651369</v>
      </c>
      <c r="AM665" s="1">
        <f t="shared" si="484"/>
        <v>-1302513.1723823864</v>
      </c>
      <c r="AN665" s="1">
        <f t="shared" si="485"/>
        <v>-4709203.0943589974</v>
      </c>
      <c r="AO665" s="2">
        <f t="shared" si="475"/>
        <v>5.7067625014283418</v>
      </c>
      <c r="AP665" s="2">
        <f t="shared" si="476"/>
        <v>-465.06638814818115</v>
      </c>
      <c r="AQ665" s="2">
        <f t="shared" si="477"/>
        <v>4147.1892999346164</v>
      </c>
      <c r="AR665" s="1">
        <f t="shared" si="478"/>
        <v>7481.7275472327165</v>
      </c>
      <c r="AS665" s="2">
        <f t="shared" si="479"/>
        <v>4152.8960624360452</v>
      </c>
      <c r="AT665" s="2">
        <f t="shared" si="480"/>
        <v>7016.661159084535</v>
      </c>
      <c r="AU665" s="2">
        <f t="shared" si="481"/>
        <v>8153.5317210888643</v>
      </c>
    </row>
    <row r="666" spans="4:47" x14ac:dyDescent="0.2">
      <c r="D666" s="11">
        <f t="shared" si="465"/>
        <v>331.5</v>
      </c>
      <c r="E666" s="12">
        <f t="shared" si="466"/>
        <v>5.7857664703612022</v>
      </c>
      <c r="F666" s="13">
        <f t="shared" si="443"/>
        <v>9129591.5748888254</v>
      </c>
      <c r="G666" s="13">
        <f t="shared" si="444"/>
        <v>5419231.5748888254</v>
      </c>
      <c r="H666" s="13">
        <f t="shared" si="445"/>
        <v>5419.2315748888259</v>
      </c>
      <c r="I666" s="13">
        <f t="shared" si="446"/>
        <v>-4634886.3893693117</v>
      </c>
      <c r="J666" s="12">
        <f t="shared" si="467"/>
        <v>-4634.8863893693115</v>
      </c>
      <c r="K666" s="13">
        <f t="shared" si="447"/>
        <v>7130935.6121502677</v>
      </c>
      <c r="L666" s="13">
        <f t="shared" si="448"/>
        <v>8568.5775516180547</v>
      </c>
      <c r="M666" s="12">
        <f t="shared" si="449"/>
        <v>4088.5718417183839</v>
      </c>
      <c r="N666" s="13">
        <f t="shared" si="450"/>
        <v>7530.2125835331108</v>
      </c>
      <c r="O666" s="12">
        <f t="shared" si="451"/>
        <v>247.84910208504542</v>
      </c>
      <c r="P666" s="13">
        <f t="shared" si="452"/>
        <v>4088571.8417183841</v>
      </c>
      <c r="Q666" s="13">
        <f t="shared" si="453"/>
        <v>7530212.583533111</v>
      </c>
      <c r="R666" s="13">
        <f t="shared" si="468"/>
        <v>8568577.5516180564</v>
      </c>
      <c r="S666" s="1">
        <f t="shared" si="454"/>
        <v>6102398.6207621368</v>
      </c>
      <c r="T666" s="1">
        <f t="shared" si="482"/>
        <v>-3554005.5691880011</v>
      </c>
      <c r="U666" s="3">
        <f t="shared" si="455"/>
        <v>7061885.3369690841</v>
      </c>
      <c r="V666" s="14">
        <f t="shared" si="442"/>
        <v>59758031779446.953</v>
      </c>
      <c r="W666" s="14">
        <f t="shared" si="456"/>
        <v>36710260629.046425</v>
      </c>
      <c r="X666" s="14">
        <f t="shared" si="457"/>
        <v>-55893704104</v>
      </c>
      <c r="Y666" s="14">
        <f t="shared" si="469"/>
        <v>-19183443474.953575</v>
      </c>
      <c r="Z666" s="12">
        <f t="shared" si="458"/>
        <v>86.120753496628282</v>
      </c>
      <c r="AA666" s="13">
        <f t="shared" si="470"/>
        <v>302421241.93051547</v>
      </c>
      <c r="AB666" s="12">
        <f t="shared" si="459"/>
        <v>10</v>
      </c>
      <c r="AC666" s="14">
        <f t="shared" si="460"/>
        <v>30242124</v>
      </c>
      <c r="AD666" s="2">
        <f t="shared" si="471"/>
        <v>0.70376216481691778</v>
      </c>
      <c r="AE666" s="3">
        <f t="shared" si="472"/>
        <v>1.2282966927018212E-2</v>
      </c>
      <c r="AF666" s="3">
        <f t="shared" si="473"/>
        <v>6377658.8669872973</v>
      </c>
      <c r="AG666" s="2">
        <f t="shared" si="474"/>
        <v>78340.512752357594</v>
      </c>
      <c r="AH666" s="2">
        <f t="shared" si="461"/>
        <v>-5.7126814679791709</v>
      </c>
      <c r="AI666" s="2">
        <f t="shared" si="462"/>
        <v>465.06631547972574</v>
      </c>
      <c r="AJ666" s="1">
        <f t="shared" si="463"/>
        <v>-958427.29209847189</v>
      </c>
      <c r="AK666" s="1">
        <f t="shared" si="464"/>
        <v>-4713226.9021216696</v>
      </c>
      <c r="AL666" s="1">
        <f t="shared" si="483"/>
        <v>4809687.1733120689</v>
      </c>
      <c r="AM666" s="1">
        <f t="shared" si="484"/>
        <v>-1258908.4251111746</v>
      </c>
      <c r="AN666" s="1">
        <f t="shared" si="485"/>
        <v>-4634886.3893693117</v>
      </c>
      <c r="AO666" s="2">
        <f t="shared" si="475"/>
        <v>5.7126814679791709</v>
      </c>
      <c r="AP666" s="2">
        <f t="shared" si="476"/>
        <v>-465.06631547972574</v>
      </c>
      <c r="AQ666" s="2">
        <f t="shared" si="477"/>
        <v>4088.5718417183839</v>
      </c>
      <c r="AR666" s="1">
        <f t="shared" si="478"/>
        <v>7530.2125835331108</v>
      </c>
      <c r="AS666" s="2">
        <f t="shared" si="479"/>
        <v>4094.284523186363</v>
      </c>
      <c r="AT666" s="2">
        <f t="shared" si="480"/>
        <v>7065.146268053385</v>
      </c>
      <c r="AU666" s="2">
        <f t="shared" si="481"/>
        <v>8165.7490498907728</v>
      </c>
    </row>
    <row r="667" spans="4:47" x14ac:dyDescent="0.2">
      <c r="D667" s="11">
        <f t="shared" si="465"/>
        <v>332</v>
      </c>
      <c r="E667" s="12">
        <f t="shared" si="466"/>
        <v>5.7944931166211742</v>
      </c>
      <c r="F667" s="13">
        <f t="shared" si="443"/>
        <v>9172501.0684149619</v>
      </c>
      <c r="G667" s="13">
        <f t="shared" si="444"/>
        <v>5462141.0684149619</v>
      </c>
      <c r="H667" s="13">
        <f t="shared" si="445"/>
        <v>5462.1410684149623</v>
      </c>
      <c r="I667" s="13">
        <f t="shared" si="446"/>
        <v>-4560216.7198363785</v>
      </c>
      <c r="J667" s="12">
        <f t="shared" si="467"/>
        <v>-4560.2167198363786</v>
      </c>
      <c r="K667" s="13">
        <f t="shared" si="447"/>
        <v>7115515.552870403</v>
      </c>
      <c r="L667" s="13">
        <f t="shared" si="448"/>
        <v>8582.7021474262401</v>
      </c>
      <c r="M667" s="12">
        <f t="shared" si="449"/>
        <v>4029.3345900780173</v>
      </c>
      <c r="N667" s="13">
        <f t="shared" si="450"/>
        <v>7578.0762012951418</v>
      </c>
      <c r="O667" s="12">
        <f t="shared" si="451"/>
        <v>248.795661025752</v>
      </c>
      <c r="P667" s="13">
        <f t="shared" si="452"/>
        <v>4029334.5900780172</v>
      </c>
      <c r="Q667" s="13">
        <f t="shared" si="453"/>
        <v>7578076.2012951421</v>
      </c>
      <c r="R667" s="13">
        <f t="shared" si="468"/>
        <v>8582702.1474262401</v>
      </c>
      <c r="S667" s="1">
        <f t="shared" si="454"/>
        <v>6124497.6825237423</v>
      </c>
      <c r="T667" s="1">
        <f t="shared" si="482"/>
        <v>-3492946.9750832734</v>
      </c>
      <c r="U667" s="3">
        <f t="shared" si="455"/>
        <v>7050542.5630927216</v>
      </c>
      <c r="V667" s="14">
        <f t="shared" si="442"/>
        <v>59767160206161.078</v>
      </c>
      <c r="W667" s="14">
        <f t="shared" si="456"/>
        <v>36831388075.717491</v>
      </c>
      <c r="X667" s="14">
        <f t="shared" si="457"/>
        <v>-56014831551</v>
      </c>
      <c r="Y667" s="14">
        <f t="shared" si="469"/>
        <v>-19183443475.282509</v>
      </c>
      <c r="Z667" s="12">
        <f t="shared" si="458"/>
        <v>86.077340821977927</v>
      </c>
      <c r="AA667" s="13">
        <f t="shared" si="470"/>
        <v>301766429.1692034</v>
      </c>
      <c r="AB667" s="12">
        <f t="shared" si="459"/>
        <v>10</v>
      </c>
      <c r="AC667" s="14">
        <f t="shared" si="460"/>
        <v>30176642</v>
      </c>
      <c r="AD667" s="2">
        <f t="shared" si="471"/>
        <v>0.70449137646837034</v>
      </c>
      <c r="AE667" s="3">
        <f t="shared" si="472"/>
        <v>1.2295694071279964E-2</v>
      </c>
      <c r="AF667" s="3">
        <f t="shared" si="473"/>
        <v>6377657.8694197629</v>
      </c>
      <c r="AG667" s="2">
        <f t="shared" si="474"/>
        <v>78421.682130462985</v>
      </c>
      <c r="AH667" s="2">
        <f t="shared" si="461"/>
        <v>-5.7186004336047622</v>
      </c>
      <c r="AI667" s="2">
        <f t="shared" si="462"/>
        <v>465.06624273593883</v>
      </c>
      <c r="AJ667" s="1">
        <f t="shared" si="463"/>
        <v>-915516.80100480095</v>
      </c>
      <c r="AK667" s="1">
        <f t="shared" si="464"/>
        <v>-4638638.4019668419</v>
      </c>
      <c r="AL667" s="1">
        <f t="shared" si="483"/>
        <v>4728121.956667738</v>
      </c>
      <c r="AM667" s="1">
        <f t="shared" si="484"/>
        <v>-1215998.9315850381</v>
      </c>
      <c r="AN667" s="1">
        <f t="shared" si="485"/>
        <v>-4560216.7198363785</v>
      </c>
      <c r="AO667" s="2">
        <f t="shared" si="475"/>
        <v>5.7186004336047622</v>
      </c>
      <c r="AP667" s="2">
        <f t="shared" si="476"/>
        <v>-465.06624273593883</v>
      </c>
      <c r="AQ667" s="2">
        <f t="shared" si="477"/>
        <v>4029.3345900780173</v>
      </c>
      <c r="AR667" s="1">
        <f t="shared" si="478"/>
        <v>7578.0762012951418</v>
      </c>
      <c r="AS667" s="2">
        <f t="shared" si="479"/>
        <v>4035.0531905116222</v>
      </c>
      <c r="AT667" s="2">
        <f t="shared" si="480"/>
        <v>7113.0099585592034</v>
      </c>
      <c r="AU667" s="2">
        <f t="shared" si="481"/>
        <v>8177.8092983891729</v>
      </c>
    </row>
    <row r="668" spans="4:47" x14ac:dyDescent="0.2">
      <c r="D668" s="11">
        <f t="shared" si="465"/>
        <v>332.5</v>
      </c>
      <c r="E668" s="12">
        <f t="shared" si="466"/>
        <v>5.8032197628811462</v>
      </c>
      <c r="F668" s="13">
        <f t="shared" si="443"/>
        <v>9214712.040471958</v>
      </c>
      <c r="G668" s="13">
        <f t="shared" si="444"/>
        <v>5504352.040471958</v>
      </c>
      <c r="H668" s="13">
        <f t="shared" si="445"/>
        <v>5504.3520404719584</v>
      </c>
      <c r="I668" s="13">
        <f t="shared" si="446"/>
        <v>-4485199.7721446306</v>
      </c>
      <c r="J668" s="12">
        <f t="shared" si="467"/>
        <v>-4485.1997721446305</v>
      </c>
      <c r="K668" s="13">
        <f t="shared" si="447"/>
        <v>7100345.6522548292</v>
      </c>
      <c r="L668" s="13">
        <f t="shared" si="448"/>
        <v>8596.6346739892888</v>
      </c>
      <c r="M668" s="12">
        <f t="shared" si="449"/>
        <v>3969.4841392027593</v>
      </c>
      <c r="N668" s="13">
        <f t="shared" si="450"/>
        <v>7625.3080847040301</v>
      </c>
      <c r="O668" s="12">
        <f t="shared" si="451"/>
        <v>249.7319528161799</v>
      </c>
      <c r="P668" s="13">
        <f t="shared" si="452"/>
        <v>3969484.1392027591</v>
      </c>
      <c r="Q668" s="13">
        <f t="shared" si="453"/>
        <v>7625308.0847040303</v>
      </c>
      <c r="R668" s="13">
        <f t="shared" si="468"/>
        <v>8596634.6739892885</v>
      </c>
      <c r="S668" s="1">
        <f t="shared" si="454"/>
        <v>6146191.0322352899</v>
      </c>
      <c r="T668" s="1">
        <f t="shared" si="482"/>
        <v>-3431816.4857801613</v>
      </c>
      <c r="U668" s="3">
        <f t="shared" si="455"/>
        <v>7039391.2092454415</v>
      </c>
      <c r="V668" s="14">
        <f t="shared" si="442"/>
        <v>59776309471951.891</v>
      </c>
      <c r="W668" s="14">
        <f t="shared" si="456"/>
        <v>36951063859.017464</v>
      </c>
      <c r="X668" s="14">
        <f t="shared" si="457"/>
        <v>-56134507334</v>
      </c>
      <c r="Y668" s="14">
        <f t="shared" si="469"/>
        <v>-19183443474.982536</v>
      </c>
      <c r="Z668" s="12">
        <f t="shared" si="458"/>
        <v>86.034424288827594</v>
      </c>
      <c r="AA668" s="13">
        <f t="shared" si="470"/>
        <v>301122165.67454654</v>
      </c>
      <c r="AB668" s="12">
        <f t="shared" si="459"/>
        <v>10</v>
      </c>
      <c r="AC668" s="14">
        <f t="shared" si="460"/>
        <v>30112216</v>
      </c>
      <c r="AD668" s="2">
        <f t="shared" si="471"/>
        <v>0.70522058811982291</v>
      </c>
      <c r="AE668" s="3">
        <f t="shared" si="472"/>
        <v>1.2308421215541716E-2</v>
      </c>
      <c r="AF668" s="3">
        <f t="shared" si="473"/>
        <v>6377656.8708191738</v>
      </c>
      <c r="AG668" s="2">
        <f t="shared" si="474"/>
        <v>78502.851495865631</v>
      </c>
      <c r="AH668" s="2">
        <f t="shared" si="461"/>
        <v>-5.7245193983040519</v>
      </c>
      <c r="AI668" s="2">
        <f t="shared" si="462"/>
        <v>465.06616991682034</v>
      </c>
      <c r="AJ668" s="1">
        <f t="shared" si="463"/>
        <v>-873304.83034721576</v>
      </c>
      <c r="AK668" s="1">
        <f t="shared" si="464"/>
        <v>-4563702.6236404963</v>
      </c>
      <c r="AL668" s="1">
        <f t="shared" si="483"/>
        <v>4646508.6854251046</v>
      </c>
      <c r="AM668" s="1">
        <f t="shared" si="484"/>
        <v>-1173787.959528042</v>
      </c>
      <c r="AN668" s="1">
        <f t="shared" si="485"/>
        <v>-4485199.7721446306</v>
      </c>
      <c r="AO668" s="2">
        <f t="shared" si="475"/>
        <v>5.7245193983040519</v>
      </c>
      <c r="AP668" s="2">
        <f t="shared" si="476"/>
        <v>-465.06616991682034</v>
      </c>
      <c r="AQ668" s="2">
        <f t="shared" si="477"/>
        <v>3969.4841392027593</v>
      </c>
      <c r="AR668" s="1">
        <f t="shared" si="478"/>
        <v>7625.3080847040301</v>
      </c>
      <c r="AS668" s="2">
        <f t="shared" si="479"/>
        <v>3975.2086586010632</v>
      </c>
      <c r="AT668" s="2">
        <f t="shared" si="480"/>
        <v>7160.2419147872097</v>
      </c>
      <c r="AU668" s="2">
        <f t="shared" si="481"/>
        <v>8189.7098945989828</v>
      </c>
    </row>
    <row r="669" spans="4:47" x14ac:dyDescent="0.2">
      <c r="D669" s="11">
        <f t="shared" si="465"/>
        <v>333</v>
      </c>
      <c r="E669" s="12">
        <f t="shared" si="466"/>
        <v>5.8119464091411173</v>
      </c>
      <c r="F669" s="13">
        <f t="shared" si="443"/>
        <v>9256221.2765308581</v>
      </c>
      <c r="G669" s="13">
        <f t="shared" si="444"/>
        <v>5545861.2765308581</v>
      </c>
      <c r="H669" s="13">
        <f t="shared" si="445"/>
        <v>5545.861276530858</v>
      </c>
      <c r="I669" s="13">
        <f t="shared" si="446"/>
        <v>-4409841.2591250883</v>
      </c>
      <c r="J669" s="12">
        <f t="shared" si="467"/>
        <v>-4409.8412591250881</v>
      </c>
      <c r="K669" s="13">
        <f t="shared" si="447"/>
        <v>7085427.1028080182</v>
      </c>
      <c r="L669" s="13">
        <f t="shared" si="448"/>
        <v>8610.3724090788601</v>
      </c>
      <c r="M669" s="12">
        <f t="shared" si="449"/>
        <v>3909.0272729413182</v>
      </c>
      <c r="N669" s="13">
        <f t="shared" si="450"/>
        <v>7671.8979921807777</v>
      </c>
      <c r="O669" s="12">
        <f t="shared" si="451"/>
        <v>250.65769090619028</v>
      </c>
      <c r="P669" s="13">
        <f t="shared" si="452"/>
        <v>3909027.2729413183</v>
      </c>
      <c r="Q669" s="13">
        <f t="shared" si="453"/>
        <v>7671897.9921807777</v>
      </c>
      <c r="R669" s="13">
        <f t="shared" si="468"/>
        <v>8610372.4090788588</v>
      </c>
      <c r="S669" s="1">
        <f t="shared" si="454"/>
        <v>6167479.4428254617</v>
      </c>
      <c r="T669" s="1">
        <f t="shared" si="482"/>
        <v>-3370615.6854519057</v>
      </c>
      <c r="U669" s="3">
        <f t="shared" si="455"/>
        <v>7028431.7437597048</v>
      </c>
      <c r="V669" s="14">
        <f t="shared" si="442"/>
        <v>59785471743592.07</v>
      </c>
      <c r="W669" s="14">
        <f t="shared" si="456"/>
        <v>37069256511.513245</v>
      </c>
      <c r="X669" s="14">
        <f t="shared" si="457"/>
        <v>-56252699987</v>
      </c>
      <c r="Y669" s="14">
        <f t="shared" si="469"/>
        <v>-19183443475.486755</v>
      </c>
      <c r="Z669" s="12">
        <f t="shared" si="458"/>
        <v>85.992017722558444</v>
      </c>
      <c r="AA669" s="13">
        <f t="shared" si="470"/>
        <v>300488500.50966316</v>
      </c>
      <c r="AB669" s="12">
        <f t="shared" si="459"/>
        <v>9</v>
      </c>
      <c r="AC669" s="14">
        <f t="shared" si="460"/>
        <v>33387611</v>
      </c>
      <c r="AD669" s="2">
        <f t="shared" si="471"/>
        <v>0.70587687860613024</v>
      </c>
      <c r="AE669" s="3">
        <f t="shared" si="472"/>
        <v>1.2319875645377294E-2</v>
      </c>
      <c r="AF669" s="3">
        <f t="shared" si="473"/>
        <v>6377655.9711953821</v>
      </c>
      <c r="AG669" s="2">
        <f t="shared" si="474"/>
        <v>78575.903913856266</v>
      </c>
      <c r="AH669" s="2">
        <f t="shared" si="461"/>
        <v>-5.7298464657405832</v>
      </c>
      <c r="AI669" s="2">
        <f t="shared" si="462"/>
        <v>465.06610431520528</v>
      </c>
      <c r="AJ669" s="1">
        <f t="shared" si="463"/>
        <v>-831794.69466452394</v>
      </c>
      <c r="AK669" s="1">
        <f t="shared" si="464"/>
        <v>-4488417.1630389448</v>
      </c>
      <c r="AL669" s="1">
        <f t="shared" si="483"/>
        <v>4564840.7467878461</v>
      </c>
      <c r="AM669" s="1">
        <f t="shared" si="484"/>
        <v>-1132278.7234691419</v>
      </c>
      <c r="AN669" s="1">
        <f t="shared" si="485"/>
        <v>-4409841.2591250883</v>
      </c>
      <c r="AO669" s="2">
        <f t="shared" si="475"/>
        <v>5.7298464657405832</v>
      </c>
      <c r="AP669" s="2">
        <f t="shared" si="476"/>
        <v>-465.06610431520528</v>
      </c>
      <c r="AQ669" s="2">
        <f t="shared" si="477"/>
        <v>3909.0272729413182</v>
      </c>
      <c r="AR669" s="1">
        <f t="shared" si="478"/>
        <v>7671.8979921807777</v>
      </c>
      <c r="AS669" s="2">
        <f t="shared" si="479"/>
        <v>3914.7571194070588</v>
      </c>
      <c r="AT669" s="2">
        <f t="shared" si="480"/>
        <v>7206.8318878655728</v>
      </c>
      <c r="AU669" s="2">
        <f t="shared" si="481"/>
        <v>8201.4479919038877</v>
      </c>
    </row>
    <row r="670" spans="4:47" x14ac:dyDescent="0.2">
      <c r="D670" s="11">
        <f t="shared" si="465"/>
        <v>333.5</v>
      </c>
      <c r="E670" s="12">
        <f t="shared" si="466"/>
        <v>5.8206730554010893</v>
      </c>
      <c r="F670" s="13">
        <f t="shared" si="443"/>
        <v>9297025.6155026387</v>
      </c>
      <c r="G670" s="13">
        <f t="shared" si="444"/>
        <v>5586665.6155026387</v>
      </c>
      <c r="H670" s="13">
        <f t="shared" si="445"/>
        <v>5586.6656155026385</v>
      </c>
      <c r="I670" s="13">
        <f t="shared" si="446"/>
        <v>-4334146.9196202559</v>
      </c>
      <c r="J670" s="12">
        <f t="shared" si="467"/>
        <v>-4334.1469196202561</v>
      </c>
      <c r="K670" s="13">
        <f t="shared" si="447"/>
        <v>7070761.0778680136</v>
      </c>
      <c r="L670" s="13">
        <f t="shared" si="448"/>
        <v>8623.9126487773483</v>
      </c>
      <c r="M670" s="12">
        <f t="shared" si="449"/>
        <v>3847.9709643344704</v>
      </c>
      <c r="N670" s="13">
        <f t="shared" si="450"/>
        <v>7717.8357608451852</v>
      </c>
      <c r="O670" s="12">
        <f t="shared" si="451"/>
        <v>251.57258914598947</v>
      </c>
      <c r="P670" s="13">
        <f t="shared" si="452"/>
        <v>3847970.9643344702</v>
      </c>
      <c r="Q670" s="13">
        <f t="shared" si="453"/>
        <v>7717835.7608451853</v>
      </c>
      <c r="R670" s="13">
        <f t="shared" si="468"/>
        <v>8623912.6487773489</v>
      </c>
      <c r="S670" s="1">
        <f t="shared" si="454"/>
        <v>6188363.6742891567</v>
      </c>
      <c r="T670" s="1">
        <f t="shared" si="482"/>
        <v>-3309346.1410609907</v>
      </c>
      <c r="U670" s="3">
        <f t="shared" si="455"/>
        <v>7017664.6291068131</v>
      </c>
      <c r="V670" s="14">
        <f t="shared" si="442"/>
        <v>59794639173068.875</v>
      </c>
      <c r="W670" s="14">
        <f t="shared" si="456"/>
        <v>37185934686.870972</v>
      </c>
      <c r="X670" s="14">
        <f t="shared" si="457"/>
        <v>-56369378162</v>
      </c>
      <c r="Y670" s="14">
        <f t="shared" si="469"/>
        <v>-19183443475.129028</v>
      </c>
      <c r="Z670" s="12">
        <f t="shared" si="458"/>
        <v>85.95013480487647</v>
      </c>
      <c r="AA670" s="13">
        <f t="shared" si="470"/>
        <v>299865481.93075699</v>
      </c>
      <c r="AB670" s="12">
        <f t="shared" si="459"/>
        <v>9</v>
      </c>
      <c r="AC670" s="14">
        <f t="shared" si="460"/>
        <v>33318386</v>
      </c>
      <c r="AD670" s="2">
        <f t="shared" si="471"/>
        <v>0.70653316909243757</v>
      </c>
      <c r="AE670" s="3">
        <f t="shared" si="472"/>
        <v>1.2331330075212872E-2</v>
      </c>
      <c r="AF670" s="3">
        <f t="shared" si="473"/>
        <v>6377655.0707348175</v>
      </c>
      <c r="AG670" s="2">
        <f t="shared" si="474"/>
        <v>78648.956321537451</v>
      </c>
      <c r="AH670" s="2">
        <f t="shared" si="461"/>
        <v>-5.7351735324253355</v>
      </c>
      <c r="AI670" s="2">
        <f t="shared" si="462"/>
        <v>465.06603865257176</v>
      </c>
      <c r="AJ670" s="1">
        <f t="shared" si="463"/>
        <v>-790989.45523217879</v>
      </c>
      <c r="AK670" s="1">
        <f t="shared" si="464"/>
        <v>-4412795.8759417934</v>
      </c>
      <c r="AL670" s="1">
        <f t="shared" si="483"/>
        <v>4483127.453131062</v>
      </c>
      <c r="AM670" s="1">
        <f t="shared" si="484"/>
        <v>-1091474.3844973613</v>
      </c>
      <c r="AN670" s="1">
        <f t="shared" si="485"/>
        <v>-4334146.9196202559</v>
      </c>
      <c r="AO670" s="2">
        <f t="shared" si="475"/>
        <v>5.7351735324253355</v>
      </c>
      <c r="AP670" s="2">
        <f t="shared" si="476"/>
        <v>-465.06603865257176</v>
      </c>
      <c r="AQ670" s="2">
        <f t="shared" si="477"/>
        <v>3847.9709643344704</v>
      </c>
      <c r="AR670" s="1">
        <f t="shared" si="478"/>
        <v>7717.8357608451852</v>
      </c>
      <c r="AS670" s="2">
        <f t="shared" si="479"/>
        <v>3853.7061378668959</v>
      </c>
      <c r="AT670" s="2">
        <f t="shared" si="480"/>
        <v>7252.7697221926137</v>
      </c>
      <c r="AU670" s="2">
        <f t="shared" si="481"/>
        <v>8213.0213466291989</v>
      </c>
    </row>
    <row r="671" spans="4:47" x14ac:dyDescent="0.2">
      <c r="D671" s="11">
        <f t="shared" si="465"/>
        <v>334</v>
      </c>
      <c r="E671" s="12">
        <f t="shared" si="466"/>
        <v>5.8293997016610604</v>
      </c>
      <c r="F671" s="13">
        <f t="shared" si="443"/>
        <v>9337121.9499788936</v>
      </c>
      <c r="G671" s="13">
        <f t="shared" si="444"/>
        <v>5626761.9499788936</v>
      </c>
      <c r="H671" s="13">
        <f t="shared" si="445"/>
        <v>5626.7619499788934</v>
      </c>
      <c r="I671" s="13">
        <f t="shared" si="446"/>
        <v>-4258122.5180471772</v>
      </c>
      <c r="J671" s="12">
        <f t="shared" si="467"/>
        <v>-4258.1225180471774</v>
      </c>
      <c r="K671" s="13">
        <f t="shared" si="447"/>
        <v>7056348.7314921394</v>
      </c>
      <c r="L671" s="13">
        <f t="shared" si="448"/>
        <v>8637.252708742486</v>
      </c>
      <c r="M671" s="12">
        <f t="shared" si="449"/>
        <v>3786.3223750385118</v>
      </c>
      <c r="N671" s="13">
        <f t="shared" si="450"/>
        <v>7763.1113109990984</v>
      </c>
      <c r="O671" s="12">
        <f t="shared" si="451"/>
        <v>252.47636196393702</v>
      </c>
      <c r="P671" s="13">
        <f t="shared" si="452"/>
        <v>3786322.3750385121</v>
      </c>
      <c r="Q671" s="13">
        <f t="shared" si="453"/>
        <v>7763111.3109990982</v>
      </c>
      <c r="R671" s="13">
        <f t="shared" si="468"/>
        <v>8637252.7087424863</v>
      </c>
      <c r="S671" s="1">
        <f t="shared" si="454"/>
        <v>6208844.4736006428</v>
      </c>
      <c r="T671" s="1">
        <f t="shared" si="482"/>
        <v>-3248009.4027543906</v>
      </c>
      <c r="U671" s="3">
        <f t="shared" si="455"/>
        <v>7007090.321791362</v>
      </c>
      <c r="V671" s="14">
        <f t="shared" si="442"/>
        <v>59803803903917.852</v>
      </c>
      <c r="W671" s="14">
        <f t="shared" si="456"/>
        <v>37301067177.339706</v>
      </c>
      <c r="X671" s="14">
        <f t="shared" si="457"/>
        <v>-56484510653</v>
      </c>
      <c r="Y671" s="14">
        <f t="shared" si="469"/>
        <v>-19183443475.660294</v>
      </c>
      <c r="Z671" s="12">
        <f t="shared" si="458"/>
        <v>85.908789068916178</v>
      </c>
      <c r="AA671" s="13">
        <f t="shared" si="470"/>
        <v>299253157.38290358</v>
      </c>
      <c r="AB671" s="12">
        <f t="shared" si="459"/>
        <v>9</v>
      </c>
      <c r="AC671" s="14">
        <f t="shared" si="460"/>
        <v>33250350</v>
      </c>
      <c r="AD671" s="2">
        <f t="shared" si="471"/>
        <v>0.70718945957874491</v>
      </c>
      <c r="AE671" s="3">
        <f t="shared" si="472"/>
        <v>1.234278450504845E-2</v>
      </c>
      <c r="AF671" s="3">
        <f t="shared" si="473"/>
        <v>6377654.1694374792</v>
      </c>
      <c r="AG671" s="2">
        <f t="shared" si="474"/>
        <v>78722.008718899582</v>
      </c>
      <c r="AH671" s="2">
        <f t="shared" si="461"/>
        <v>-5.7405005983577135</v>
      </c>
      <c r="AI671" s="2">
        <f t="shared" si="462"/>
        <v>465.06597292891968</v>
      </c>
      <c r="AJ671" s="1">
        <f t="shared" si="463"/>
        <v>-750892.21945858561</v>
      </c>
      <c r="AK671" s="1">
        <f t="shared" si="464"/>
        <v>-4336844.5267660767</v>
      </c>
      <c r="AL671" s="1">
        <f t="shared" si="483"/>
        <v>4401370.1928586187</v>
      </c>
      <c r="AM671" s="1">
        <f t="shared" si="484"/>
        <v>-1051378.0500211064</v>
      </c>
      <c r="AN671" s="1">
        <f t="shared" si="485"/>
        <v>-4258122.5180471772</v>
      </c>
      <c r="AO671" s="2">
        <f t="shared" si="475"/>
        <v>5.7405005983577135</v>
      </c>
      <c r="AP671" s="2">
        <f t="shared" si="476"/>
        <v>-465.06597292891968</v>
      </c>
      <c r="AQ671" s="2">
        <f t="shared" si="477"/>
        <v>3786.3223750385118</v>
      </c>
      <c r="AR671" s="1">
        <f t="shared" si="478"/>
        <v>7763.1113109990984</v>
      </c>
      <c r="AS671" s="2">
        <f t="shared" si="479"/>
        <v>3792.0628756368696</v>
      </c>
      <c r="AT671" s="2">
        <f t="shared" si="480"/>
        <v>7298.0453380701783</v>
      </c>
      <c r="AU671" s="2">
        <f t="shared" si="481"/>
        <v>8224.42743352455</v>
      </c>
    </row>
    <row r="672" spans="4:47" x14ac:dyDescent="0.2">
      <c r="D672" s="11">
        <f t="shared" si="465"/>
        <v>334.5</v>
      </c>
      <c r="E672" s="12">
        <f t="shared" si="466"/>
        <v>5.8381263479210324</v>
      </c>
      <c r="F672" s="13">
        <f t="shared" si="443"/>
        <v>9376507.2264685258</v>
      </c>
      <c r="G672" s="13">
        <f t="shared" si="444"/>
        <v>5666147.2264685258</v>
      </c>
      <c r="H672" s="13">
        <f t="shared" si="445"/>
        <v>5666.1472264685262</v>
      </c>
      <c r="I672" s="13">
        <f t="shared" si="446"/>
        <v>-4181773.8439583448</v>
      </c>
      <c r="J672" s="12">
        <f t="shared" si="467"/>
        <v>-4181.7738439583445</v>
      </c>
      <c r="K672" s="13">
        <f t="shared" si="447"/>
        <v>7042191.1983438162</v>
      </c>
      <c r="L672" s="13">
        <f t="shared" si="448"/>
        <v>8650.3899254801963</v>
      </c>
      <c r="M672" s="12">
        <f t="shared" si="449"/>
        <v>3724.0888546379056</v>
      </c>
      <c r="N672" s="13">
        <f t="shared" si="450"/>
        <v>7807.7146506267127</v>
      </c>
      <c r="O672" s="12">
        <f t="shared" si="451"/>
        <v>253.36872454707452</v>
      </c>
      <c r="P672" s="13">
        <f t="shared" si="452"/>
        <v>3724088.8546379055</v>
      </c>
      <c r="Q672" s="13">
        <f t="shared" si="453"/>
        <v>7807714.6506267125</v>
      </c>
      <c r="R672" s="13">
        <f t="shared" si="468"/>
        <v>8650389.9254801963</v>
      </c>
      <c r="S672" s="1">
        <f t="shared" si="454"/>
        <v>6228922.5746311173</v>
      </c>
      <c r="T672" s="1">
        <f t="shared" si="482"/>
        <v>-3186607.0042549036</v>
      </c>
      <c r="U672" s="3">
        <f t="shared" si="455"/>
        <v>6996709.2722447431</v>
      </c>
      <c r="V672" s="14">
        <f t="shared" si="442"/>
        <v>59812958077607.805</v>
      </c>
      <c r="W672" s="14">
        <f t="shared" si="456"/>
        <v>37414622931.424637</v>
      </c>
      <c r="X672" s="14">
        <f t="shared" si="457"/>
        <v>-56598066407</v>
      </c>
      <c r="Y672" s="14">
        <f t="shared" si="469"/>
        <v>-19183443475.575363</v>
      </c>
      <c r="Z672" s="12">
        <f t="shared" si="458"/>
        <v>85.867993893926226</v>
      </c>
      <c r="AA672" s="13">
        <f t="shared" si="470"/>
        <v>298651573.49719948</v>
      </c>
      <c r="AB672" s="12">
        <f t="shared" si="459"/>
        <v>9</v>
      </c>
      <c r="AC672" s="14">
        <f t="shared" si="460"/>
        <v>33183508</v>
      </c>
      <c r="AD672" s="2">
        <f t="shared" si="471"/>
        <v>0.70784575006505224</v>
      </c>
      <c r="AE672" s="3">
        <f t="shared" si="472"/>
        <v>1.2354238934884028E-2</v>
      </c>
      <c r="AF672" s="3">
        <f t="shared" si="473"/>
        <v>6377653.2673033671</v>
      </c>
      <c r="AG672" s="2">
        <f t="shared" si="474"/>
        <v>78795.061105933069</v>
      </c>
      <c r="AH672" s="2">
        <f t="shared" si="461"/>
        <v>-5.7458276635368124</v>
      </c>
      <c r="AI672" s="2">
        <f t="shared" si="462"/>
        <v>465.06590714424908</v>
      </c>
      <c r="AJ672" s="1">
        <f t="shared" si="463"/>
        <v>-711506.04083484132</v>
      </c>
      <c r="AK672" s="1">
        <f t="shared" si="464"/>
        <v>-4260568.9050642783</v>
      </c>
      <c r="AL672" s="1">
        <f t="shared" si="483"/>
        <v>4319570.37689457</v>
      </c>
      <c r="AM672" s="1">
        <f t="shared" si="484"/>
        <v>-1011992.7735314742</v>
      </c>
      <c r="AN672" s="1">
        <f t="shared" si="485"/>
        <v>-4181773.8439583448</v>
      </c>
      <c r="AO672" s="2">
        <f t="shared" si="475"/>
        <v>5.7458276635368124</v>
      </c>
      <c r="AP672" s="2">
        <f t="shared" si="476"/>
        <v>-465.06590714424908</v>
      </c>
      <c r="AQ672" s="2">
        <f t="shared" si="477"/>
        <v>3724.0888546379056</v>
      </c>
      <c r="AR672" s="1">
        <f t="shared" si="478"/>
        <v>7807.7146506267127</v>
      </c>
      <c r="AS672" s="2">
        <f t="shared" si="479"/>
        <v>3729.8346823014422</v>
      </c>
      <c r="AT672" s="2">
        <f t="shared" si="480"/>
        <v>7342.6487434824639</v>
      </c>
      <c r="AU672" s="2">
        <f t="shared" si="481"/>
        <v>8235.6637454101601</v>
      </c>
    </row>
    <row r="673" spans="4:47" x14ac:dyDescent="0.2">
      <c r="D673" s="11">
        <f t="shared" si="465"/>
        <v>335</v>
      </c>
      <c r="E673" s="12">
        <f t="shared" si="466"/>
        <v>5.8468529941810043</v>
      </c>
      <c r="F673" s="13">
        <f t="shared" si="443"/>
        <v>9415178.4456302393</v>
      </c>
      <c r="G673" s="13">
        <f t="shared" si="444"/>
        <v>5704818.4456302393</v>
      </c>
      <c r="H673" s="13">
        <f t="shared" si="445"/>
        <v>5704.8184456302397</v>
      </c>
      <c r="I673" s="13">
        <f t="shared" si="446"/>
        <v>-4105106.7116008992</v>
      </c>
      <c r="J673" s="12">
        <f t="shared" si="467"/>
        <v>-4105.106711600899</v>
      </c>
      <c r="K673" s="13">
        <f t="shared" si="447"/>
        <v>7028289.5935806287</v>
      </c>
      <c r="L673" s="13">
        <f t="shared" si="448"/>
        <v>8663.3216576245723</v>
      </c>
      <c r="M673" s="12">
        <f t="shared" si="449"/>
        <v>3661.2779398458492</v>
      </c>
      <c r="N673" s="13">
        <f t="shared" si="450"/>
        <v>7851.6358799084092</v>
      </c>
      <c r="O673" s="12">
        <f t="shared" si="451"/>
        <v>254.24939302420424</v>
      </c>
      <c r="P673" s="13">
        <f t="shared" si="452"/>
        <v>3661277.9398458493</v>
      </c>
      <c r="Q673" s="13">
        <f t="shared" si="453"/>
        <v>7851635.879908409</v>
      </c>
      <c r="R673" s="13">
        <f t="shared" si="468"/>
        <v>8663321.6576245725</v>
      </c>
      <c r="S673" s="1">
        <f t="shared" si="454"/>
        <v>6248598.69807046</v>
      </c>
      <c r="T673" s="1">
        <f t="shared" si="482"/>
        <v>-3125140.4632488657</v>
      </c>
      <c r="U673" s="3">
        <f t="shared" si="455"/>
        <v>6986521.9247178482</v>
      </c>
      <c r="V673" s="14">
        <f t="shared" ref="V673:V724" si="486">PRODUCT($B$14, N673, G673) - PRODUCT($B$14, M673, I673)</f>
        <v>59822093839971.211</v>
      </c>
      <c r="W673" s="14">
        <f t="shared" si="456"/>
        <v>37526571071.733482</v>
      </c>
      <c r="X673" s="14">
        <f t="shared" si="457"/>
        <v>-56710014547</v>
      </c>
      <c r="Y673" s="14">
        <f t="shared" si="469"/>
        <v>-19183443475.266518</v>
      </c>
      <c r="Z673" s="12">
        <f t="shared" si="458"/>
        <v>85.827762500364045</v>
      </c>
      <c r="AA673" s="13">
        <f t="shared" si="470"/>
        <v>298060776.08643484</v>
      </c>
      <c r="AB673" s="12">
        <f t="shared" si="459"/>
        <v>9</v>
      </c>
      <c r="AC673" s="14">
        <f t="shared" si="460"/>
        <v>33117864</v>
      </c>
      <c r="AD673" s="2">
        <f t="shared" si="471"/>
        <v>0.70850204055135957</v>
      </c>
      <c r="AE673" s="3">
        <f t="shared" si="472"/>
        <v>1.2365693364719606E-2</v>
      </c>
      <c r="AF673" s="3">
        <f t="shared" si="473"/>
        <v>6377652.3643324813</v>
      </c>
      <c r="AG673" s="2">
        <f t="shared" si="474"/>
        <v>78868.113482628323</v>
      </c>
      <c r="AH673" s="2">
        <f t="shared" si="461"/>
        <v>-5.7511547279620352</v>
      </c>
      <c r="AI673" s="2">
        <f t="shared" si="462"/>
        <v>465.06584129856003</v>
      </c>
      <c r="AJ673" s="1">
        <f t="shared" si="463"/>
        <v>-672833.91870224196</v>
      </c>
      <c r="AK673" s="1">
        <f t="shared" si="464"/>
        <v>-4183974.8250835277</v>
      </c>
      <c r="AL673" s="1">
        <f t="shared" si="483"/>
        <v>4237729.4414685033</v>
      </c>
      <c r="AM673" s="1">
        <f t="shared" si="484"/>
        <v>-973321.55436976068</v>
      </c>
      <c r="AN673" s="1">
        <f t="shared" si="485"/>
        <v>-4105106.7116008992</v>
      </c>
      <c r="AO673" s="2">
        <f t="shared" si="475"/>
        <v>5.7511547279620352</v>
      </c>
      <c r="AP673" s="2">
        <f t="shared" si="476"/>
        <v>-465.06584129856003</v>
      </c>
      <c r="AQ673" s="2">
        <f t="shared" si="477"/>
        <v>3661.2779398458492</v>
      </c>
      <c r="AR673" s="1">
        <f t="shared" si="478"/>
        <v>7851.6358799084092</v>
      </c>
      <c r="AS673" s="2">
        <f t="shared" si="479"/>
        <v>3667.0290945738111</v>
      </c>
      <c r="AT673" s="2">
        <f t="shared" si="480"/>
        <v>7386.5700386098488</v>
      </c>
      <c r="AU673" s="2">
        <f t="shared" si="481"/>
        <v>8246.7277944491125</v>
      </c>
    </row>
    <row r="674" spans="4:47" x14ac:dyDescent="0.2">
      <c r="D674" s="11">
        <f t="shared" si="465"/>
        <v>335.5</v>
      </c>
      <c r="E674" s="12">
        <f t="shared" si="466"/>
        <v>5.8555796404409755</v>
      </c>
      <c r="F674" s="13">
        <f t="shared" si="443"/>
        <v>9453132.6625009682</v>
      </c>
      <c r="G674" s="13">
        <f t="shared" si="444"/>
        <v>5742772.6625009682</v>
      </c>
      <c r="H674" s="13">
        <f t="shared" si="445"/>
        <v>5742.7726625009682</v>
      </c>
      <c r="I674" s="13">
        <f t="shared" si="446"/>
        <v>-4028126.9594738069</v>
      </c>
      <c r="J674" s="12">
        <f t="shared" si="467"/>
        <v>-4028.1269594738069</v>
      </c>
      <c r="K674" s="13">
        <f t="shared" si="447"/>
        <v>7014645.0127435643</v>
      </c>
      <c r="L674" s="13">
        <f t="shared" si="448"/>
        <v>8676.0452872240294</v>
      </c>
      <c r="M674" s="12">
        <f t="shared" si="449"/>
        <v>3597.8973535913156</v>
      </c>
      <c r="N674" s="13">
        <f t="shared" si="450"/>
        <v>7894.8651957448201</v>
      </c>
      <c r="O674" s="12">
        <f t="shared" si="451"/>
        <v>255.11808465135221</v>
      </c>
      <c r="P674" s="13">
        <f t="shared" si="452"/>
        <v>3597897.3535913154</v>
      </c>
      <c r="Q674" s="13">
        <f t="shared" si="453"/>
        <v>7894865.1957448199</v>
      </c>
      <c r="R674" s="13">
        <f t="shared" si="468"/>
        <v>8676045.2872240283</v>
      </c>
      <c r="S674" s="1">
        <f t="shared" si="454"/>
        <v>6267873.5513531826</v>
      </c>
      <c r="T674" s="1">
        <f t="shared" si="482"/>
        <v>-3063611.2817700463</v>
      </c>
      <c r="U674" s="3">
        <f t="shared" si="455"/>
        <v>6976528.7171731377</v>
      </c>
      <c r="V674" s="14">
        <f t="shared" si="486"/>
        <v>59831203347674.352</v>
      </c>
      <c r="W674" s="14">
        <f t="shared" si="456"/>
        <v>37636880912.981148</v>
      </c>
      <c r="X674" s="14">
        <f t="shared" si="457"/>
        <v>-56820324388</v>
      </c>
      <c r="Y674" s="14">
        <f t="shared" si="469"/>
        <v>-19183443475.018852</v>
      </c>
      <c r="Z674" s="12">
        <f t="shared" si="458"/>
        <v>85.788107944844882</v>
      </c>
      <c r="AA674" s="13">
        <f t="shared" si="470"/>
        <v>297480810.14213258</v>
      </c>
      <c r="AB674" s="12">
        <f t="shared" si="459"/>
        <v>9</v>
      </c>
      <c r="AC674" s="14">
        <f t="shared" si="460"/>
        <v>33053423</v>
      </c>
      <c r="AD674" s="2">
        <f t="shared" si="471"/>
        <v>0.7091583310376669</v>
      </c>
      <c r="AE674" s="3">
        <f t="shared" si="472"/>
        <v>1.2377147794555184E-2</v>
      </c>
      <c r="AF674" s="3">
        <f t="shared" si="473"/>
        <v>6377651.4605248226</v>
      </c>
      <c r="AG674" s="2">
        <f t="shared" si="474"/>
        <v>78941.165848975768</v>
      </c>
      <c r="AH674" s="2">
        <f t="shared" si="461"/>
        <v>-5.7564817916326847</v>
      </c>
      <c r="AI674" s="2">
        <f t="shared" si="462"/>
        <v>465.06577539185247</v>
      </c>
      <c r="AJ674" s="1">
        <f t="shared" si="463"/>
        <v>-634878.79802385438</v>
      </c>
      <c r="AK674" s="1">
        <f t="shared" si="464"/>
        <v>-4107068.1253227824</v>
      </c>
      <c r="AL674" s="1">
        <f t="shared" si="483"/>
        <v>4155848.851224333</v>
      </c>
      <c r="AM674" s="1">
        <f t="shared" si="484"/>
        <v>-935367.3374990318</v>
      </c>
      <c r="AN674" s="1">
        <f t="shared" si="485"/>
        <v>-4028126.9594738069</v>
      </c>
      <c r="AO674" s="2">
        <f t="shared" si="475"/>
        <v>5.7564817916326847</v>
      </c>
      <c r="AP674" s="2">
        <f t="shared" si="476"/>
        <v>-465.06577539185247</v>
      </c>
      <c r="AQ674" s="2">
        <f t="shared" si="477"/>
        <v>3597.8973535913156</v>
      </c>
      <c r="AR674" s="1">
        <f t="shared" si="478"/>
        <v>7894.8651957448201</v>
      </c>
      <c r="AS674" s="2">
        <f t="shared" si="479"/>
        <v>3603.6538353829483</v>
      </c>
      <c r="AT674" s="2">
        <f t="shared" si="480"/>
        <v>7429.7994203529679</v>
      </c>
      <c r="AU674" s="2">
        <f t="shared" si="481"/>
        <v>8257.6171134260949</v>
      </c>
    </row>
    <row r="675" spans="4:47" x14ac:dyDescent="0.2">
      <c r="D675" s="11">
        <f t="shared" si="465"/>
        <v>336</v>
      </c>
      <c r="E675" s="12">
        <f t="shared" si="466"/>
        <v>5.8643062867009474</v>
      </c>
      <c r="F675" s="13">
        <f t="shared" si="443"/>
        <v>9490366.9867201596</v>
      </c>
      <c r="G675" s="13">
        <f t="shared" si="444"/>
        <v>5780006.9867201596</v>
      </c>
      <c r="H675" s="13">
        <f t="shared" si="445"/>
        <v>5780.0069867201601</v>
      </c>
      <c r="I675" s="13">
        <f t="shared" si="446"/>
        <v>-3950840.4498832161</v>
      </c>
      <c r="J675" s="12">
        <f t="shared" si="467"/>
        <v>-3950.840449883216</v>
      </c>
      <c r="K675" s="13">
        <f t="shared" si="447"/>
        <v>7001258.5316475257</v>
      </c>
      <c r="L675" s="13">
        <f t="shared" si="448"/>
        <v>8688.5582210324592</v>
      </c>
      <c r="M675" s="12">
        <f t="shared" si="449"/>
        <v>3533.9550039913879</v>
      </c>
      <c r="N675" s="13">
        <f t="shared" si="450"/>
        <v>7937.3928962874807</v>
      </c>
      <c r="O675" s="12">
        <f t="shared" si="451"/>
        <v>255.97451799943059</v>
      </c>
      <c r="P675" s="13">
        <f t="shared" si="452"/>
        <v>3533955.0039913878</v>
      </c>
      <c r="Q675" s="13">
        <f t="shared" si="453"/>
        <v>7937392.8962874804</v>
      </c>
      <c r="R675" s="13">
        <f t="shared" si="468"/>
        <v>8688558.2210324593</v>
      </c>
      <c r="S675" s="1">
        <f t="shared" si="454"/>
        <v>6286747.828588333</v>
      </c>
      <c r="T675" s="1">
        <f t="shared" si="482"/>
        <v>-3002020.9465798223</v>
      </c>
      <c r="U675" s="3">
        <f t="shared" si="455"/>
        <v>6966730.0811761124</v>
      </c>
      <c r="V675" s="14">
        <f t="shared" si="486"/>
        <v>59840278774720.977</v>
      </c>
      <c r="W675" s="14">
        <f t="shared" si="456"/>
        <v>37745521980.135368</v>
      </c>
      <c r="X675" s="14">
        <f t="shared" si="457"/>
        <v>-56928965455</v>
      </c>
      <c r="Y675" s="14">
        <f t="shared" si="469"/>
        <v>-19183443474.864632</v>
      </c>
      <c r="Z675" s="12">
        <f t="shared" si="458"/>
        <v>85.749043115067764</v>
      </c>
      <c r="AA675" s="13">
        <f t="shared" si="470"/>
        <v>296911719.83103877</v>
      </c>
      <c r="AB675" s="12">
        <f t="shared" si="459"/>
        <v>9</v>
      </c>
      <c r="AC675" s="14">
        <f t="shared" si="460"/>
        <v>32990191</v>
      </c>
      <c r="AD675" s="2">
        <f t="shared" si="471"/>
        <v>0.70981462152397423</v>
      </c>
      <c r="AE675" s="3">
        <f t="shared" si="472"/>
        <v>1.2388602224390761E-2</v>
      </c>
      <c r="AF675" s="3">
        <f t="shared" si="473"/>
        <v>6377650.5558803901</v>
      </c>
      <c r="AG675" s="2">
        <f t="shared" si="474"/>
        <v>79014.218204965829</v>
      </c>
      <c r="AH675" s="2">
        <f t="shared" si="461"/>
        <v>-5.761808854548164</v>
      </c>
      <c r="AI675" s="2">
        <f t="shared" si="462"/>
        <v>465.06570942412645</v>
      </c>
      <c r="AJ675" s="1">
        <f t="shared" si="463"/>
        <v>-597643.56916023046</v>
      </c>
      <c r="AK675" s="1">
        <f t="shared" si="464"/>
        <v>-4029854.6680881819</v>
      </c>
      <c r="AL675" s="1">
        <f t="shared" si="483"/>
        <v>4073930.1026982153</v>
      </c>
      <c r="AM675" s="1">
        <f t="shared" si="484"/>
        <v>-898133.01327984035</v>
      </c>
      <c r="AN675" s="1">
        <f t="shared" si="485"/>
        <v>-3950840.4498832161</v>
      </c>
      <c r="AO675" s="2">
        <f t="shared" si="475"/>
        <v>5.761808854548164</v>
      </c>
      <c r="AP675" s="2">
        <f t="shared" si="476"/>
        <v>-465.06570942412645</v>
      </c>
      <c r="AQ675" s="2">
        <f t="shared" si="477"/>
        <v>3533.9550039913879</v>
      </c>
      <c r="AR675" s="1">
        <f t="shared" si="478"/>
        <v>7937.3928962874807</v>
      </c>
      <c r="AS675" s="2">
        <f t="shared" si="479"/>
        <v>3539.7168128459361</v>
      </c>
      <c r="AT675" s="2">
        <f t="shared" si="480"/>
        <v>7472.3271868633547</v>
      </c>
      <c r="AU675" s="2">
        <f t="shared" si="481"/>
        <v>8268.3292570313988</v>
      </c>
    </row>
    <row r="676" spans="4:47" x14ac:dyDescent="0.2">
      <c r="D676" s="11">
        <f t="shared" si="465"/>
        <v>336.5</v>
      </c>
      <c r="E676" s="12">
        <f t="shared" si="466"/>
        <v>5.8730329329609186</v>
      </c>
      <c r="F676" s="13">
        <f t="shared" si="443"/>
        <v>9526878.5827498585</v>
      </c>
      <c r="G676" s="13">
        <f t="shared" si="444"/>
        <v>5816518.5827498585</v>
      </c>
      <c r="H676" s="13">
        <f t="shared" si="445"/>
        <v>5816.518582749859</v>
      </c>
      <c r="I676" s="13">
        <f t="shared" si="446"/>
        <v>-3873253.0684960741</v>
      </c>
      <c r="J676" s="12">
        <f t="shared" si="467"/>
        <v>-3873.2530684960743</v>
      </c>
      <c r="K676" s="13">
        <f t="shared" si="447"/>
        <v>6988131.2062731534</v>
      </c>
      <c r="L676" s="13">
        <f t="shared" si="448"/>
        <v>8700.8578918042786</v>
      </c>
      <c r="M676" s="12">
        <f t="shared" si="449"/>
        <v>3469.45898320784</v>
      </c>
      <c r="N676" s="13">
        <f t="shared" si="450"/>
        <v>7979.2093854724244</v>
      </c>
      <c r="O676" s="12">
        <f t="shared" si="451"/>
        <v>256.81841314391284</v>
      </c>
      <c r="P676" s="13">
        <f t="shared" si="452"/>
        <v>3469458.98320784</v>
      </c>
      <c r="Q676" s="13">
        <f t="shared" si="453"/>
        <v>7979209.3854724243</v>
      </c>
      <c r="R676" s="13">
        <f t="shared" si="468"/>
        <v>8700857.8918042798</v>
      </c>
      <c r="S676" s="1">
        <f t="shared" si="454"/>
        <v>6305222.210493207</v>
      </c>
      <c r="T676" s="1">
        <f t="shared" si="482"/>
        <v>-2940370.9295436866</v>
      </c>
      <c r="U676" s="3">
        <f t="shared" si="455"/>
        <v>6957126.4417863246</v>
      </c>
      <c r="V676" s="14">
        <f t="shared" si="486"/>
        <v>59849312318983.469</v>
      </c>
      <c r="W676" s="14">
        <f t="shared" si="456"/>
        <v>37852464026.686401</v>
      </c>
      <c r="X676" s="14">
        <f t="shared" si="457"/>
        <v>-57035907502</v>
      </c>
      <c r="Y676" s="14">
        <f t="shared" si="469"/>
        <v>-19183443475.313599</v>
      </c>
      <c r="Z676" s="12">
        <f t="shared" si="458"/>
        <v>85.710580724995424</v>
      </c>
      <c r="AA676" s="13">
        <f t="shared" si="470"/>
        <v>296353548.49146605</v>
      </c>
      <c r="AB676" s="12">
        <f t="shared" si="459"/>
        <v>9</v>
      </c>
      <c r="AC676" s="14">
        <f t="shared" si="460"/>
        <v>32928172</v>
      </c>
      <c r="AD676" s="2">
        <f t="shared" si="471"/>
        <v>0.71047091201028156</v>
      </c>
      <c r="AE676" s="3">
        <f t="shared" si="472"/>
        <v>1.2400056654226338E-2</v>
      </c>
      <c r="AF676" s="3">
        <f t="shared" si="473"/>
        <v>6377649.6503991857</v>
      </c>
      <c r="AG676" s="2">
        <f t="shared" si="474"/>
        <v>79087.270550588903</v>
      </c>
      <c r="AH676" s="2">
        <f t="shared" si="461"/>
        <v>-5.7671359167075673</v>
      </c>
      <c r="AI676" s="2">
        <f t="shared" si="462"/>
        <v>465.06564339538198</v>
      </c>
      <c r="AJ676" s="1">
        <f t="shared" si="463"/>
        <v>-561131.06764932722</v>
      </c>
      <c r="AK676" s="1">
        <f t="shared" si="464"/>
        <v>-3952340.3390466631</v>
      </c>
      <c r="AL676" s="1">
        <f t="shared" si="483"/>
        <v>3991974.7282187003</v>
      </c>
      <c r="AM676" s="1">
        <f t="shared" si="484"/>
        <v>-861621.4172501415</v>
      </c>
      <c r="AN676" s="1">
        <f t="shared" si="485"/>
        <v>-3873253.0684960741</v>
      </c>
      <c r="AO676" s="2">
        <f t="shared" si="475"/>
        <v>5.7671359167075673</v>
      </c>
      <c r="AP676" s="2">
        <f t="shared" si="476"/>
        <v>-465.06564339538198</v>
      </c>
      <c r="AQ676" s="2">
        <f t="shared" si="477"/>
        <v>3469.45898320784</v>
      </c>
      <c r="AR676" s="1">
        <f t="shared" si="478"/>
        <v>7979.2093854724244</v>
      </c>
      <c r="AS676" s="2">
        <f t="shared" si="479"/>
        <v>3475.2261191245475</v>
      </c>
      <c r="AT676" s="2">
        <f t="shared" si="480"/>
        <v>7514.1437420770426</v>
      </c>
      <c r="AU676" s="2">
        <f t="shared" si="481"/>
        <v>8278.8618031490932</v>
      </c>
    </row>
    <row r="677" spans="4:47" x14ac:dyDescent="0.2">
      <c r="D677" s="11">
        <f t="shared" si="465"/>
        <v>337</v>
      </c>
      <c r="E677" s="12">
        <f t="shared" si="466"/>
        <v>5.8817595792208905</v>
      </c>
      <c r="F677" s="13">
        <f t="shared" si="443"/>
        <v>9562664.6700906754</v>
      </c>
      <c r="G677" s="13">
        <f t="shared" si="444"/>
        <v>5852304.6700906754</v>
      </c>
      <c r="H677" s="13">
        <f t="shared" si="445"/>
        <v>5852.3046700906752</v>
      </c>
      <c r="I677" s="13">
        <f t="shared" si="446"/>
        <v>-3795370.7238918482</v>
      </c>
      <c r="J677" s="12">
        <f t="shared" si="467"/>
        <v>-3795.3707238918482</v>
      </c>
      <c r="K677" s="13">
        <f t="shared" si="447"/>
        <v>6975264.0726599349</v>
      </c>
      <c r="L677" s="13">
        <f t="shared" si="448"/>
        <v>8712.9417595922823</v>
      </c>
      <c r="M677" s="12">
        <f t="shared" si="449"/>
        <v>3404.4175661868117</v>
      </c>
      <c r="N677" s="13">
        <f t="shared" si="450"/>
        <v>8020.3051775531412</v>
      </c>
      <c r="O677" s="12">
        <f t="shared" si="451"/>
        <v>257.64949185632855</v>
      </c>
      <c r="P677" s="13">
        <f t="shared" si="452"/>
        <v>3404417.5661868118</v>
      </c>
      <c r="Q677" s="13">
        <f t="shared" si="453"/>
        <v>8020305.1775531415</v>
      </c>
      <c r="R677" s="13">
        <f t="shared" si="468"/>
        <v>8712941.7595922835</v>
      </c>
      <c r="S677" s="1">
        <f t="shared" si="454"/>
        <v>6323297.3643309111</v>
      </c>
      <c r="T677" s="1">
        <f t="shared" si="482"/>
        <v>-2878662.6880040062</v>
      </c>
      <c r="U677" s="3">
        <f t="shared" si="455"/>
        <v>6947718.2174481358</v>
      </c>
      <c r="V677" s="14">
        <f t="shared" si="486"/>
        <v>59858296208755.234</v>
      </c>
      <c r="W677" s="14">
        <f t="shared" si="456"/>
        <v>37957677053.023529</v>
      </c>
      <c r="X677" s="14">
        <f t="shared" si="457"/>
        <v>-57141120528</v>
      </c>
      <c r="Y677" s="14">
        <f t="shared" si="469"/>
        <v>-19183443474.976471</v>
      </c>
      <c r="Z677" s="12">
        <f t="shared" si="458"/>
        <v>85.672733309812529</v>
      </c>
      <c r="AA677" s="13">
        <f t="shared" si="470"/>
        <v>295806338.63044757</v>
      </c>
      <c r="AB677" s="12">
        <f t="shared" si="459"/>
        <v>9</v>
      </c>
      <c r="AC677" s="14">
        <f t="shared" si="460"/>
        <v>32867370</v>
      </c>
      <c r="AD677" s="2">
        <f t="shared" si="471"/>
        <v>0.71112720249658889</v>
      </c>
      <c r="AE677" s="3">
        <f t="shared" si="472"/>
        <v>1.2411511084061915E-2</v>
      </c>
      <c r="AF677" s="3">
        <f t="shared" si="473"/>
        <v>6377648.7440812076</v>
      </c>
      <c r="AG677" s="2">
        <f t="shared" si="474"/>
        <v>79160.322885835412</v>
      </c>
      <c r="AH677" s="2">
        <f t="shared" si="461"/>
        <v>-5.7724629781102994</v>
      </c>
      <c r="AI677" s="2">
        <f t="shared" si="462"/>
        <v>465.06557730561906</v>
      </c>
      <c r="AJ677" s="1">
        <f t="shared" si="463"/>
        <v>-525344.0739905322</v>
      </c>
      <c r="AK677" s="1">
        <f t="shared" si="464"/>
        <v>-3874531.0467776838</v>
      </c>
      <c r="AL677" s="1">
        <f t="shared" si="483"/>
        <v>3909984.3002908779</v>
      </c>
      <c r="AM677" s="1">
        <f t="shared" si="484"/>
        <v>-825835.32990932465</v>
      </c>
      <c r="AN677" s="1">
        <f t="shared" si="485"/>
        <v>-3795370.7238918482</v>
      </c>
      <c r="AO677" s="2">
        <f t="shared" si="475"/>
        <v>5.7724629781102994</v>
      </c>
      <c r="AP677" s="2">
        <f t="shared" si="476"/>
        <v>-465.06557730561906</v>
      </c>
      <c r="AQ677" s="2">
        <f t="shared" si="477"/>
        <v>3404.4175661868117</v>
      </c>
      <c r="AR677" s="1">
        <f t="shared" si="478"/>
        <v>8020.3051775531412</v>
      </c>
      <c r="AS677" s="2">
        <f t="shared" si="479"/>
        <v>3410.1900291649222</v>
      </c>
      <c r="AT677" s="2">
        <f t="shared" si="480"/>
        <v>7555.2396002475225</v>
      </c>
      <c r="AU677" s="2">
        <f t="shared" si="481"/>
        <v>8289.2123541482633</v>
      </c>
    </row>
    <row r="678" spans="4:47" x14ac:dyDescent="0.2">
      <c r="D678" s="11">
        <f t="shared" si="465"/>
        <v>337.5</v>
      </c>
      <c r="E678" s="12">
        <f t="shared" si="466"/>
        <v>5.8904862254808625</v>
      </c>
      <c r="F678" s="13">
        <f t="shared" si="443"/>
        <v>9597722.5234935042</v>
      </c>
      <c r="G678" s="13">
        <f t="shared" si="444"/>
        <v>5887362.5234935042</v>
      </c>
      <c r="H678" s="13">
        <f t="shared" si="445"/>
        <v>5887.3625234935043</v>
      </c>
      <c r="I678" s="13">
        <f t="shared" si="446"/>
        <v>-3717199.3471126202</v>
      </c>
      <c r="J678" s="12">
        <f t="shared" si="467"/>
        <v>-3717.1993471126202</v>
      </c>
      <c r="K678" s="13">
        <f t="shared" si="447"/>
        <v>6962658.146800709</v>
      </c>
      <c r="L678" s="13">
        <f t="shared" si="448"/>
        <v>8724.807313047042</v>
      </c>
      <c r="M678" s="12">
        <f t="shared" si="449"/>
        <v>3338.8392092808758</v>
      </c>
      <c r="N678" s="13">
        <f t="shared" si="450"/>
        <v>8060.6709016289578</v>
      </c>
      <c r="O678" s="12">
        <f t="shared" si="451"/>
        <v>258.46747779737115</v>
      </c>
      <c r="P678" s="13">
        <f t="shared" si="452"/>
        <v>3338839.209280876</v>
      </c>
      <c r="Q678" s="13">
        <f t="shared" si="453"/>
        <v>8060670.9016289581</v>
      </c>
      <c r="R678" s="13">
        <f t="shared" si="468"/>
        <v>8724807.3130470421</v>
      </c>
      <c r="S678" s="1">
        <f t="shared" si="454"/>
        <v>6340973.9438514039</v>
      </c>
      <c r="T678" s="1">
        <f t="shared" si="482"/>
        <v>-2816897.66514917</v>
      </c>
      <c r="U678" s="3">
        <f t="shared" si="455"/>
        <v>6938505.8198811989</v>
      </c>
      <c r="V678" s="14">
        <f t="shared" si="486"/>
        <v>59867222709317.812</v>
      </c>
      <c r="W678" s="14">
        <f t="shared" si="456"/>
        <v>38061131324.899567</v>
      </c>
      <c r="X678" s="14">
        <f t="shared" si="457"/>
        <v>-57244574800</v>
      </c>
      <c r="Y678" s="14">
        <f t="shared" si="469"/>
        <v>-19183443475.100433</v>
      </c>
      <c r="Z678" s="12">
        <f t="shared" si="458"/>
        <v>85.635513221139831</v>
      </c>
      <c r="AA678" s="13">
        <f t="shared" si="470"/>
        <v>295270131.92004114</v>
      </c>
      <c r="AB678" s="12">
        <f t="shared" si="459"/>
        <v>9</v>
      </c>
      <c r="AC678" s="14">
        <f t="shared" si="460"/>
        <v>32807792</v>
      </c>
      <c r="AD678" s="2">
        <f t="shared" si="471"/>
        <v>0.71178349298289623</v>
      </c>
      <c r="AE678" s="3">
        <f t="shared" si="472"/>
        <v>1.2422965513897493E-2</v>
      </c>
      <c r="AF678" s="3">
        <f t="shared" si="473"/>
        <v>6377647.8369264575</v>
      </c>
      <c r="AG678" s="2">
        <f t="shared" si="474"/>
        <v>79233.375210695784</v>
      </c>
      <c r="AH678" s="2">
        <f t="shared" si="461"/>
        <v>-5.7777900387556622</v>
      </c>
      <c r="AI678" s="2">
        <f t="shared" si="462"/>
        <v>465.06551115483762</v>
      </c>
      <c r="AJ678" s="1">
        <f t="shared" si="463"/>
        <v>-490285.31343295332</v>
      </c>
      <c r="AK678" s="1">
        <f t="shared" si="464"/>
        <v>-3796432.7223233161</v>
      </c>
      <c r="AL678" s="1">
        <f t="shared" si="483"/>
        <v>3827960.436537357</v>
      </c>
      <c r="AM678" s="1">
        <f t="shared" si="484"/>
        <v>-790777.47650649585</v>
      </c>
      <c r="AN678" s="1">
        <f t="shared" si="485"/>
        <v>-3717199.3471126202</v>
      </c>
      <c r="AO678" s="2">
        <f t="shared" si="475"/>
        <v>5.7777900387556622</v>
      </c>
      <c r="AP678" s="2">
        <f t="shared" si="476"/>
        <v>-465.06551115483762</v>
      </c>
      <c r="AQ678" s="2">
        <f t="shared" si="477"/>
        <v>3338.8392092808758</v>
      </c>
      <c r="AR678" s="1">
        <f t="shared" si="478"/>
        <v>8060.6709016289578</v>
      </c>
      <c r="AS678" s="2">
        <f t="shared" si="479"/>
        <v>3344.6169993196313</v>
      </c>
      <c r="AT678" s="2">
        <f t="shared" si="480"/>
        <v>7595.6053904741202</v>
      </c>
      <c r="AU678" s="2">
        <f t="shared" si="481"/>
        <v>8299.378538176059</v>
      </c>
    </row>
    <row r="679" spans="4:47" x14ac:dyDescent="0.2">
      <c r="D679" s="11">
        <f t="shared" si="465"/>
        <v>338</v>
      </c>
      <c r="E679" s="12">
        <f t="shared" si="466"/>
        <v>5.8992128717408336</v>
      </c>
      <c r="F679" s="13">
        <f t="shared" si="443"/>
        <v>9632049.4731670693</v>
      </c>
      <c r="G679" s="13">
        <f t="shared" si="444"/>
        <v>5921689.4731670693</v>
      </c>
      <c r="H679" s="13">
        <f t="shared" si="445"/>
        <v>5921.6894731670691</v>
      </c>
      <c r="I679" s="13">
        <f t="shared" si="446"/>
        <v>-3638744.8912113998</v>
      </c>
      <c r="J679" s="12">
        <f t="shared" si="467"/>
        <v>-3638.7448912114</v>
      </c>
      <c r="K679" s="13">
        <f t="shared" si="447"/>
        <v>6950314.4245375507</v>
      </c>
      <c r="L679" s="13">
        <f t="shared" si="448"/>
        <v>8736.4520707167121</v>
      </c>
      <c r="M679" s="12">
        <f t="shared" si="449"/>
        <v>3272.7325487525804</v>
      </c>
      <c r="N679" s="13">
        <f t="shared" si="450"/>
        <v>8100.2973061651119</v>
      </c>
      <c r="O679" s="12">
        <f t="shared" si="451"/>
        <v>259.2720967114127</v>
      </c>
      <c r="P679" s="13">
        <f t="shared" si="452"/>
        <v>3272732.5487525803</v>
      </c>
      <c r="Q679" s="13">
        <f t="shared" si="453"/>
        <v>8100297.3061651122</v>
      </c>
      <c r="R679" s="13">
        <f t="shared" si="468"/>
        <v>8736452.0707167126</v>
      </c>
      <c r="S679" s="1">
        <f t="shared" si="454"/>
        <v>6358252.5892361049</v>
      </c>
      <c r="T679" s="1">
        <f t="shared" si="482"/>
        <v>-2755077.2903790558</v>
      </c>
      <c r="U679" s="3">
        <f t="shared" si="455"/>
        <v>6929489.6539709205</v>
      </c>
      <c r="V679" s="14">
        <f t="shared" si="486"/>
        <v>59876084129516.234</v>
      </c>
      <c r="W679" s="14">
        <f t="shared" si="456"/>
        <v>38162797391.965164</v>
      </c>
      <c r="X679" s="14">
        <f t="shared" si="457"/>
        <v>-57346240867</v>
      </c>
      <c r="Y679" s="14">
        <f t="shared" si="469"/>
        <v>-19183443475.034836</v>
      </c>
      <c r="Z679" s="12">
        <f t="shared" si="458"/>
        <v>85.598932622255163</v>
      </c>
      <c r="AA679" s="13">
        <f t="shared" si="470"/>
        <v>294744969.19443154</v>
      </c>
      <c r="AB679" s="12">
        <f t="shared" si="459"/>
        <v>9</v>
      </c>
      <c r="AC679" s="14">
        <f t="shared" si="460"/>
        <v>32749441</v>
      </c>
      <c r="AD679" s="2">
        <f t="shared" si="471"/>
        <v>0.71243978346920356</v>
      </c>
      <c r="AE679" s="3">
        <f t="shared" si="472"/>
        <v>1.2434419943733071E-2</v>
      </c>
      <c r="AF679" s="3">
        <f t="shared" si="473"/>
        <v>6377646.9289349336</v>
      </c>
      <c r="AG679" s="2">
        <f t="shared" si="474"/>
        <v>79306.427525160412</v>
      </c>
      <c r="AH679" s="2">
        <f t="shared" si="461"/>
        <v>-5.7831170986430589</v>
      </c>
      <c r="AI679" s="2">
        <f t="shared" si="462"/>
        <v>465.06544494303785</v>
      </c>
      <c r="AJ679" s="1">
        <f t="shared" si="463"/>
        <v>-455957.45576786436</v>
      </c>
      <c r="AK679" s="1">
        <f t="shared" si="464"/>
        <v>-3718051.3187365602</v>
      </c>
      <c r="AL679" s="1">
        <f t="shared" si="483"/>
        <v>3745904.8052812261</v>
      </c>
      <c r="AM679" s="1">
        <f t="shared" si="484"/>
        <v>-756450.52683293074</v>
      </c>
      <c r="AN679" s="1">
        <f t="shared" si="485"/>
        <v>-3638744.8912113998</v>
      </c>
      <c r="AO679" s="2">
        <f t="shared" si="475"/>
        <v>5.7831170986430589</v>
      </c>
      <c r="AP679" s="2">
        <f t="shared" si="476"/>
        <v>-465.06544494303785</v>
      </c>
      <c r="AQ679" s="2">
        <f t="shared" si="477"/>
        <v>3272.7325487525804</v>
      </c>
      <c r="AR679" s="1">
        <f t="shared" si="478"/>
        <v>8100.2973061651119</v>
      </c>
      <c r="AS679" s="2">
        <f t="shared" si="479"/>
        <v>3278.5156658512233</v>
      </c>
      <c r="AT679" s="2">
        <f t="shared" si="480"/>
        <v>7635.2318612220743</v>
      </c>
      <c r="AU679" s="2">
        <f t="shared" si="481"/>
        <v>8309.358010451384</v>
      </c>
    </row>
    <row r="680" spans="4:47" x14ac:dyDescent="0.2">
      <c r="D680" s="11">
        <f t="shared" si="465"/>
        <v>338.5</v>
      </c>
      <c r="E680" s="12">
        <f t="shared" si="466"/>
        <v>5.9079395180008056</v>
      </c>
      <c r="F680" s="13">
        <f t="shared" si="443"/>
        <v>9665642.904981263</v>
      </c>
      <c r="G680" s="13">
        <f t="shared" si="444"/>
        <v>5955282.904981263</v>
      </c>
      <c r="H680" s="13">
        <f t="shared" si="445"/>
        <v>5955.2829049812635</v>
      </c>
      <c r="I680" s="13">
        <f t="shared" si="446"/>
        <v>-3560013.3307987261</v>
      </c>
      <c r="J680" s="12">
        <f t="shared" si="467"/>
        <v>-3560.0133307987262</v>
      </c>
      <c r="K680" s="13">
        <f t="shared" si="447"/>
        <v>6938233.8814590788</v>
      </c>
      <c r="L680" s="13">
        <f t="shared" si="448"/>
        <v>8747.8735823460283</v>
      </c>
      <c r="M680" s="12">
        <f t="shared" si="449"/>
        <v>3206.1063991588917</v>
      </c>
      <c r="N680" s="13">
        <f t="shared" si="450"/>
        <v>8139.1752635005923</v>
      </c>
      <c r="O680" s="12">
        <f t="shared" si="451"/>
        <v>260.0630766222086</v>
      </c>
      <c r="P680" s="13">
        <f t="shared" si="452"/>
        <v>3206106.3991588918</v>
      </c>
      <c r="Q680" s="13">
        <f t="shared" si="453"/>
        <v>8139175.2635005927</v>
      </c>
      <c r="R680" s="13">
        <f t="shared" si="468"/>
        <v>8747873.5823460296</v>
      </c>
      <c r="S680" s="1">
        <f t="shared" si="454"/>
        <v>6375133.9270458063</v>
      </c>
      <c r="T680" s="1">
        <f t="shared" si="482"/>
        <v>-2693202.9796668347</v>
      </c>
      <c r="U680" s="3">
        <f t="shared" si="455"/>
        <v>6920670.1176588964</v>
      </c>
      <c r="V680" s="14">
        <f t="shared" si="486"/>
        <v>59884872828336.203</v>
      </c>
      <c r="W680" s="14">
        <f t="shared" si="456"/>
        <v>38262646106.353767</v>
      </c>
      <c r="X680" s="14">
        <f t="shared" si="457"/>
        <v>-57446089582</v>
      </c>
      <c r="Y680" s="14">
        <f t="shared" si="469"/>
        <v>-19183443475.646233</v>
      </c>
      <c r="Z680" s="12">
        <f t="shared" si="458"/>
        <v>85.563003483165517</v>
      </c>
      <c r="AA680" s="13">
        <f t="shared" si="470"/>
        <v>294230890.44695163</v>
      </c>
      <c r="AB680" s="12">
        <f t="shared" si="459"/>
        <v>9</v>
      </c>
      <c r="AC680" s="14">
        <f t="shared" si="460"/>
        <v>32692321</v>
      </c>
      <c r="AD680" s="2">
        <f t="shared" si="471"/>
        <v>0.71309607395551089</v>
      </c>
      <c r="AE680" s="3">
        <f t="shared" si="472"/>
        <v>1.2445874373568649E-2</v>
      </c>
      <c r="AF680" s="3">
        <f t="shared" si="473"/>
        <v>6377646.0201066379</v>
      </c>
      <c r="AG680" s="2">
        <f t="shared" si="474"/>
        <v>79379.479829219737</v>
      </c>
      <c r="AH680" s="2">
        <f t="shared" si="461"/>
        <v>-5.7884441577715844</v>
      </c>
      <c r="AI680" s="2">
        <f t="shared" si="462"/>
        <v>465.06537867021956</v>
      </c>
      <c r="AJ680" s="1">
        <f t="shared" si="463"/>
        <v>-422363.11512537487</v>
      </c>
      <c r="AK680" s="1">
        <f t="shared" si="464"/>
        <v>-3639392.8106279457</v>
      </c>
      <c r="AL680" s="1">
        <f t="shared" si="483"/>
        <v>3663819.1318716579</v>
      </c>
      <c r="AM680" s="1">
        <f t="shared" si="484"/>
        <v>-722857.09501873702</v>
      </c>
      <c r="AN680" s="1">
        <f t="shared" si="485"/>
        <v>-3560013.3307987261</v>
      </c>
      <c r="AO680" s="2">
        <f t="shared" si="475"/>
        <v>5.7884441577715844</v>
      </c>
      <c r="AP680" s="2">
        <f t="shared" si="476"/>
        <v>-465.06537867021956</v>
      </c>
      <c r="AQ680" s="2">
        <f t="shared" si="477"/>
        <v>3206.1063991588917</v>
      </c>
      <c r="AR680" s="1">
        <f t="shared" si="478"/>
        <v>8139.1752635005923</v>
      </c>
      <c r="AS680" s="2">
        <f t="shared" si="479"/>
        <v>3211.8948433166634</v>
      </c>
      <c r="AT680" s="2">
        <f t="shared" si="480"/>
        <v>7674.1098848303727</v>
      </c>
      <c r="AU680" s="2">
        <f t="shared" si="481"/>
        <v>8319.1484545580388</v>
      </c>
    </row>
    <row r="681" spans="4:47" x14ac:dyDescent="0.2">
      <c r="D681" s="11">
        <f t="shared" si="465"/>
        <v>339</v>
      </c>
      <c r="E681" s="12">
        <f t="shared" si="466"/>
        <v>5.9166661642607767</v>
      </c>
      <c r="F681" s="13">
        <f t="shared" si="443"/>
        <v>9698500.2606661785</v>
      </c>
      <c r="G681" s="13">
        <f t="shared" si="444"/>
        <v>5988140.2606661785</v>
      </c>
      <c r="H681" s="13">
        <f t="shared" si="445"/>
        <v>5988.1402606661786</v>
      </c>
      <c r="I681" s="13">
        <f t="shared" si="446"/>
        <v>-3481010.6615877738</v>
      </c>
      <c r="J681" s="12">
        <f t="shared" si="467"/>
        <v>-3481.0106615877739</v>
      </c>
      <c r="K681" s="13">
        <f t="shared" si="447"/>
        <v>6926417.4727992648</v>
      </c>
      <c r="L681" s="13">
        <f t="shared" si="448"/>
        <v>8759.0694301731801</v>
      </c>
      <c r="M681" s="12">
        <f t="shared" si="449"/>
        <v>3138.9697516160882</v>
      </c>
      <c r="N681" s="13">
        <f t="shared" si="450"/>
        <v>8177.2957743396782</v>
      </c>
      <c r="O681" s="12">
        <f t="shared" si="451"/>
        <v>260.84014802956642</v>
      </c>
      <c r="P681" s="13">
        <f t="shared" si="452"/>
        <v>3138969.7516160882</v>
      </c>
      <c r="Q681" s="13">
        <f t="shared" si="453"/>
        <v>8177295.7743396787</v>
      </c>
      <c r="R681" s="13">
        <f t="shared" si="468"/>
        <v>8759069.430173181</v>
      </c>
      <c r="S681" s="1">
        <f t="shared" si="454"/>
        <v>6391618.5701718358</v>
      </c>
      <c r="T681" s="1">
        <f t="shared" si="482"/>
        <v>-2631276.1359173129</v>
      </c>
      <c r="U681" s="3">
        <f t="shared" si="455"/>
        <v>6912047.6018335847</v>
      </c>
      <c r="V681" s="14">
        <f t="shared" si="486"/>
        <v>59893581221475.969</v>
      </c>
      <c r="W681" s="14">
        <f t="shared" si="456"/>
        <v>38360648641.297165</v>
      </c>
      <c r="X681" s="14">
        <f t="shared" si="457"/>
        <v>-57544092117</v>
      </c>
      <c r="Y681" s="14">
        <f t="shared" si="469"/>
        <v>-19183443475.702835</v>
      </c>
      <c r="Z681" s="12">
        <f t="shared" si="458"/>
        <v>85.52773757611385</v>
      </c>
      <c r="AA681" s="13">
        <f t="shared" si="470"/>
        <v>293727934.82648408</v>
      </c>
      <c r="AB681" s="12">
        <f t="shared" si="459"/>
        <v>9</v>
      </c>
      <c r="AC681" s="14">
        <f t="shared" si="460"/>
        <v>32636437</v>
      </c>
      <c r="AD681" s="2">
        <f t="shared" si="471"/>
        <v>0.71375236444181822</v>
      </c>
      <c r="AE681" s="3">
        <f t="shared" si="472"/>
        <v>1.2457328803404227E-2</v>
      </c>
      <c r="AF681" s="3">
        <f t="shared" si="473"/>
        <v>6377645.1104415702</v>
      </c>
      <c r="AG681" s="2">
        <f t="shared" si="474"/>
        <v>79452.532122864155</v>
      </c>
      <c r="AH681" s="2">
        <f t="shared" si="461"/>
        <v>-5.7937712161406427</v>
      </c>
      <c r="AI681" s="2">
        <f t="shared" si="462"/>
        <v>465.06531233638293</v>
      </c>
      <c r="AJ681" s="1">
        <f t="shared" si="463"/>
        <v>-389504.84977539163</v>
      </c>
      <c r="AK681" s="1">
        <f t="shared" si="464"/>
        <v>-3560463.1937106382</v>
      </c>
      <c r="AL681" s="1">
        <f t="shared" si="483"/>
        <v>3581705.2058714586</v>
      </c>
      <c r="AM681" s="1">
        <f t="shared" si="484"/>
        <v>-689999.73933382146</v>
      </c>
      <c r="AN681" s="1">
        <f t="shared" si="485"/>
        <v>-3481010.6615877738</v>
      </c>
      <c r="AO681" s="2">
        <f t="shared" si="475"/>
        <v>5.7937712161406427</v>
      </c>
      <c r="AP681" s="2">
        <f t="shared" si="476"/>
        <v>-465.06531233638293</v>
      </c>
      <c r="AQ681" s="2">
        <f t="shared" si="477"/>
        <v>3138.9697516160882</v>
      </c>
      <c r="AR681" s="1">
        <f t="shared" si="478"/>
        <v>8177.2957743396782</v>
      </c>
      <c r="AS681" s="2">
        <f t="shared" si="479"/>
        <v>3144.7635228322288</v>
      </c>
      <c r="AT681" s="2">
        <f t="shared" si="480"/>
        <v>7712.2304620032955</v>
      </c>
      <c r="AU681" s="2">
        <f t="shared" si="481"/>
        <v>8328.7475837359689</v>
      </c>
    </row>
    <row r="682" spans="4:47" x14ac:dyDescent="0.2">
      <c r="D682" s="11">
        <f t="shared" si="465"/>
        <v>339.5</v>
      </c>
      <c r="E682" s="12">
        <f t="shared" si="466"/>
        <v>5.9253928105207487</v>
      </c>
      <c r="F682" s="13">
        <f t="shared" si="443"/>
        <v>9730619.0380069781</v>
      </c>
      <c r="G682" s="13">
        <f t="shared" si="444"/>
        <v>6020259.0380069781</v>
      </c>
      <c r="H682" s="13">
        <f t="shared" si="445"/>
        <v>6020.2590380069778</v>
      </c>
      <c r="I682" s="13">
        <f t="shared" si="446"/>
        <v>-3401742.8999376507</v>
      </c>
      <c r="J682" s="12">
        <f t="shared" si="467"/>
        <v>-3401.7428999376507</v>
      </c>
      <c r="K682" s="13">
        <f t="shared" si="447"/>
        <v>6914866.1333377175</v>
      </c>
      <c r="L682" s="13">
        <f t="shared" si="448"/>
        <v>8770.03723022341</v>
      </c>
      <c r="M682" s="12">
        <f t="shared" si="449"/>
        <v>3071.3317719445749</v>
      </c>
      <c r="N682" s="13">
        <f t="shared" si="450"/>
        <v>8214.6499722233148</v>
      </c>
      <c r="O682" s="12">
        <f t="shared" si="451"/>
        <v>261.60304410675502</v>
      </c>
      <c r="P682" s="13">
        <f t="shared" si="452"/>
        <v>3071331.771944575</v>
      </c>
      <c r="Q682" s="13">
        <f t="shared" si="453"/>
        <v>8214649.9722233145</v>
      </c>
      <c r="R682" s="13">
        <f t="shared" si="468"/>
        <v>8770037.2302234098</v>
      </c>
      <c r="S682" s="1">
        <f t="shared" si="454"/>
        <v>6407707.117790346</v>
      </c>
      <c r="T682" s="1">
        <f t="shared" si="482"/>
        <v>-2569298.1493215375</v>
      </c>
      <c r="U682" s="3">
        <f t="shared" si="455"/>
        <v>6903622.4902212126</v>
      </c>
      <c r="V682" s="14">
        <f t="shared" si="486"/>
        <v>59902201787906.562</v>
      </c>
      <c r="W682" s="14">
        <f t="shared" si="456"/>
        <v>38456776509.75235</v>
      </c>
      <c r="X682" s="14">
        <f t="shared" si="457"/>
        <v>-57640219985</v>
      </c>
      <c r="Y682" s="14">
        <f t="shared" si="469"/>
        <v>-19183443475.24765</v>
      </c>
      <c r="Z682" s="12">
        <f t="shared" si="458"/>
        <v>85.493146470710826</v>
      </c>
      <c r="AA682" s="13">
        <f t="shared" si="470"/>
        <v>293236140.63524014</v>
      </c>
      <c r="AB682" s="12">
        <f t="shared" si="459"/>
        <v>9</v>
      </c>
      <c r="AC682" s="14">
        <f t="shared" si="460"/>
        <v>32581793</v>
      </c>
      <c r="AD682" s="2">
        <f t="shared" si="471"/>
        <v>0.71440865492812555</v>
      </c>
      <c r="AE682" s="3">
        <f t="shared" si="472"/>
        <v>1.2468783233239805E-2</v>
      </c>
      <c r="AF682" s="3">
        <f t="shared" si="473"/>
        <v>6377644.1999397296</v>
      </c>
      <c r="AG682" s="2">
        <f t="shared" si="474"/>
        <v>79525.584406084075</v>
      </c>
      <c r="AH682" s="2">
        <f t="shared" si="461"/>
        <v>-5.7990982737495367</v>
      </c>
      <c r="AI682" s="2">
        <f t="shared" si="462"/>
        <v>465.06524594152785</v>
      </c>
      <c r="AJ682" s="1">
        <f t="shared" si="463"/>
        <v>-357385.16193275154</v>
      </c>
      <c r="AK682" s="1">
        <f t="shared" si="464"/>
        <v>-3481268.4843437346</v>
      </c>
      <c r="AL682" s="1">
        <f t="shared" si="483"/>
        <v>3499564.8892476079</v>
      </c>
      <c r="AM682" s="1">
        <f t="shared" si="484"/>
        <v>-657880.96199302189</v>
      </c>
      <c r="AN682" s="1">
        <f t="shared" si="485"/>
        <v>-3401742.8999376507</v>
      </c>
      <c r="AO682" s="2">
        <f t="shared" si="475"/>
        <v>5.7990982737495367</v>
      </c>
      <c r="AP682" s="2">
        <f t="shared" si="476"/>
        <v>-465.06524594152785</v>
      </c>
      <c r="AQ682" s="2">
        <f t="shared" si="477"/>
        <v>3071.3317719445749</v>
      </c>
      <c r="AR682" s="1">
        <f t="shared" si="478"/>
        <v>8214.6499722233148</v>
      </c>
      <c r="AS682" s="2">
        <f t="shared" si="479"/>
        <v>3077.1308702183246</v>
      </c>
      <c r="AT682" s="2">
        <f t="shared" si="480"/>
        <v>7749.584726281787</v>
      </c>
      <c r="AU682" s="2">
        <f t="shared" si="481"/>
        <v>8338.1531421694654</v>
      </c>
    </row>
    <row r="683" spans="4:47" x14ac:dyDescent="0.2">
      <c r="D683" s="11">
        <f t="shared" si="465"/>
        <v>340</v>
      </c>
      <c r="E683" s="12">
        <f t="shared" si="466"/>
        <v>5.9341194567807207</v>
      </c>
      <c r="F683" s="13">
        <f t="shared" si="443"/>
        <v>9761996.7910344098</v>
      </c>
      <c r="G683" s="13">
        <f t="shared" si="444"/>
        <v>6051636.7910344098</v>
      </c>
      <c r="H683" s="13">
        <f t="shared" si="445"/>
        <v>6051.6367910344097</v>
      </c>
      <c r="I683" s="13">
        <f t="shared" si="446"/>
        <v>-3322216.0823953152</v>
      </c>
      <c r="J683" s="12">
        <f t="shared" si="467"/>
        <v>-3322.2160823953154</v>
      </c>
      <c r="K683" s="13">
        <f t="shared" si="447"/>
        <v>6903580.7773015397</v>
      </c>
      <c r="L683" s="13">
        <f t="shared" si="448"/>
        <v>8780.7746335979409</v>
      </c>
      <c r="M683" s="12">
        <f t="shared" si="449"/>
        <v>3003.2017986935625</v>
      </c>
      <c r="N683" s="13">
        <f t="shared" si="450"/>
        <v>8251.2291279760739</v>
      </c>
      <c r="O683" s="12">
        <f t="shared" si="451"/>
        <v>262.35150089841392</v>
      </c>
      <c r="P683" s="13">
        <f t="shared" si="452"/>
        <v>3003201.7986935624</v>
      </c>
      <c r="Q683" s="13">
        <f t="shared" si="453"/>
        <v>8251229.1279760739</v>
      </c>
      <c r="R683" s="13">
        <f t="shared" si="468"/>
        <v>8780774.6335979402</v>
      </c>
      <c r="S683" s="1">
        <f t="shared" si="454"/>
        <v>6423400.1553195193</v>
      </c>
      <c r="T683" s="1">
        <f t="shared" si="482"/>
        <v>-2507270.3977080248</v>
      </c>
      <c r="U683" s="3">
        <f t="shared" si="455"/>
        <v>6895395.1592770796</v>
      </c>
      <c r="V683" s="14">
        <f t="shared" si="486"/>
        <v>59910727076413.07</v>
      </c>
      <c r="W683" s="14">
        <f t="shared" si="456"/>
        <v>38551001583.018524</v>
      </c>
      <c r="X683" s="14">
        <f t="shared" si="457"/>
        <v>-57734445058</v>
      </c>
      <c r="Y683" s="14">
        <f t="shared" si="469"/>
        <v>-19183443474.981476</v>
      </c>
      <c r="Z683" s="12">
        <f t="shared" si="458"/>
        <v>85.45924152947515</v>
      </c>
      <c r="AA683" s="13">
        <f t="shared" si="470"/>
        <v>292755545.32511991</v>
      </c>
      <c r="AB683" s="12">
        <f t="shared" si="459"/>
        <v>9</v>
      </c>
      <c r="AC683" s="14">
        <f t="shared" si="460"/>
        <v>32528393</v>
      </c>
      <c r="AD683" s="2">
        <f t="shared" si="471"/>
        <v>0.71506494541443288</v>
      </c>
      <c r="AE683" s="3">
        <f t="shared" si="472"/>
        <v>1.2480237663075383E-2</v>
      </c>
      <c r="AF683" s="3">
        <f t="shared" si="473"/>
        <v>6377643.2886011163</v>
      </c>
      <c r="AG683" s="2">
        <f t="shared" si="474"/>
        <v>79598.636678869938</v>
      </c>
      <c r="AH683" s="2">
        <f t="shared" si="461"/>
        <v>-5.8044253305976685</v>
      </c>
      <c r="AI683" s="2">
        <f t="shared" si="462"/>
        <v>465.06517948565437</v>
      </c>
      <c r="AJ683" s="1">
        <f t="shared" si="463"/>
        <v>-326006.4975667065</v>
      </c>
      <c r="AK683" s="1">
        <f t="shared" si="464"/>
        <v>-3401814.719074185</v>
      </c>
      <c r="AL683" s="1">
        <f t="shared" si="483"/>
        <v>3417400.1257338137</v>
      </c>
      <c r="AM683" s="1">
        <f t="shared" si="484"/>
        <v>-626503.20896559022</v>
      </c>
      <c r="AN683" s="1">
        <f t="shared" si="485"/>
        <v>-3322216.0823953152</v>
      </c>
      <c r="AO683" s="2">
        <f t="shared" si="475"/>
        <v>5.8044253305976685</v>
      </c>
      <c r="AP683" s="2">
        <f t="shared" si="476"/>
        <v>-465.06517948565437</v>
      </c>
      <c r="AQ683" s="2">
        <f t="shared" si="477"/>
        <v>3003.2017986935625</v>
      </c>
      <c r="AR683" s="1">
        <f t="shared" si="478"/>
        <v>8251.2291279760739</v>
      </c>
      <c r="AS683" s="2">
        <f t="shared" si="479"/>
        <v>3009.00622402416</v>
      </c>
      <c r="AT683" s="2">
        <f t="shared" si="480"/>
        <v>7786.1639484904199</v>
      </c>
      <c r="AU683" s="2">
        <f t="shared" si="481"/>
        <v>8347.3629062709406</v>
      </c>
    </row>
    <row r="684" spans="4:47" x14ac:dyDescent="0.2">
      <c r="D684" s="11">
        <f t="shared" si="465"/>
        <v>340.5</v>
      </c>
      <c r="E684" s="12">
        <f t="shared" si="466"/>
        <v>5.9428461030406918</v>
      </c>
      <c r="F684" s="13">
        <f t="shared" si="443"/>
        <v>9792631.1302110944</v>
      </c>
      <c r="G684" s="13">
        <f t="shared" si="444"/>
        <v>6082271.1302110944</v>
      </c>
      <c r="H684" s="13">
        <f t="shared" si="445"/>
        <v>6082.2711302110947</v>
      </c>
      <c r="I684" s="13">
        <f t="shared" si="446"/>
        <v>-3242436.2652358292</v>
      </c>
      <c r="J684" s="12">
        <f t="shared" si="467"/>
        <v>-3242.4362652358291</v>
      </c>
      <c r="K684" s="13">
        <f t="shared" si="447"/>
        <v>6892562.2982687512</v>
      </c>
      <c r="L684" s="13">
        <f t="shared" si="448"/>
        <v>8791.2793277570272</v>
      </c>
      <c r="M684" s="12">
        <f t="shared" si="449"/>
        <v>2934.5893410453532</v>
      </c>
      <c r="N684" s="13">
        <f t="shared" si="450"/>
        <v>8287.024654124727</v>
      </c>
      <c r="O684" s="12">
        <f t="shared" si="451"/>
        <v>263.08525751872753</v>
      </c>
      <c r="P684" s="13">
        <f t="shared" si="452"/>
        <v>2934589.3410453531</v>
      </c>
      <c r="Q684" s="13">
        <f t="shared" si="453"/>
        <v>8287024.6541247275</v>
      </c>
      <c r="R684" s="13">
        <f t="shared" si="468"/>
        <v>8791279.3277570289</v>
      </c>
      <c r="S684" s="1">
        <f t="shared" si="454"/>
        <v>6438698.2543797409</v>
      </c>
      <c r="T684" s="1">
        <f t="shared" si="482"/>
        <v>-2445194.246890415</v>
      </c>
      <c r="U684" s="3">
        <f t="shared" si="455"/>
        <v>6887365.978077447</v>
      </c>
      <c r="V684" s="14">
        <f t="shared" si="486"/>
        <v>59919149712110.375</v>
      </c>
      <c r="W684" s="14">
        <f t="shared" si="456"/>
        <v>38643296109.32402</v>
      </c>
      <c r="X684" s="14">
        <f t="shared" si="457"/>
        <v>-57826739585</v>
      </c>
      <c r="Y684" s="14">
        <f t="shared" si="469"/>
        <v>-19183443475.67598</v>
      </c>
      <c r="Z684" s="12">
        <f t="shared" si="458"/>
        <v>85.426033903263928</v>
      </c>
      <c r="AA684" s="13">
        <f t="shared" si="470"/>
        <v>292286185.49533916</v>
      </c>
      <c r="AB684" s="12">
        <f t="shared" si="459"/>
        <v>9</v>
      </c>
      <c r="AC684" s="14">
        <f t="shared" si="460"/>
        <v>32476242</v>
      </c>
      <c r="AD684" s="2">
        <f t="shared" si="471"/>
        <v>0.71572123590074022</v>
      </c>
      <c r="AE684" s="3">
        <f t="shared" si="472"/>
        <v>1.2491692092910961E-2</v>
      </c>
      <c r="AF684" s="3">
        <f t="shared" si="473"/>
        <v>6377642.3764257319</v>
      </c>
      <c r="AG684" s="2">
        <f t="shared" si="474"/>
        <v>79671.688941212138</v>
      </c>
      <c r="AH684" s="2">
        <f t="shared" si="461"/>
        <v>-5.8097523866841332</v>
      </c>
      <c r="AI684" s="2">
        <f t="shared" si="462"/>
        <v>465.06511296876243</v>
      </c>
      <c r="AJ684" s="1">
        <f t="shared" si="463"/>
        <v>-295371.24621463753</v>
      </c>
      <c r="AK684" s="1">
        <f t="shared" si="464"/>
        <v>-3322107.9541770415</v>
      </c>
      <c r="AL684" s="1">
        <f t="shared" si="483"/>
        <v>3335212.951566475</v>
      </c>
      <c r="AM684" s="1">
        <f t="shared" si="484"/>
        <v>-595868.86978890561</v>
      </c>
      <c r="AN684" s="1">
        <f t="shared" si="485"/>
        <v>-3242436.2652358292</v>
      </c>
      <c r="AO684" s="2">
        <f t="shared" si="475"/>
        <v>5.8097523866841332</v>
      </c>
      <c r="AP684" s="2">
        <f t="shared" si="476"/>
        <v>-465.06511296876243</v>
      </c>
      <c r="AQ684" s="2">
        <f t="shared" si="477"/>
        <v>2934.5893410453532</v>
      </c>
      <c r="AR684" s="1">
        <f t="shared" si="478"/>
        <v>8287.024654124727</v>
      </c>
      <c r="AS684" s="2">
        <f t="shared" si="479"/>
        <v>2940.3990934320373</v>
      </c>
      <c r="AT684" s="2">
        <f t="shared" si="480"/>
        <v>7821.9595411559649</v>
      </c>
      <c r="AU684" s="2">
        <f t="shared" si="481"/>
        <v>8356.3746859590246</v>
      </c>
    </row>
    <row r="685" spans="4:47" x14ac:dyDescent="0.2">
      <c r="D685" s="11">
        <f t="shared" si="465"/>
        <v>341</v>
      </c>
      <c r="E685" s="12">
        <f t="shared" si="466"/>
        <v>5.9515727493006638</v>
      </c>
      <c r="F685" s="13">
        <f t="shared" si="443"/>
        <v>9822519.7226135023</v>
      </c>
      <c r="G685" s="13">
        <f t="shared" si="444"/>
        <v>6112159.7226135023</v>
      </c>
      <c r="H685" s="13">
        <f t="shared" si="445"/>
        <v>6112.1597226135027</v>
      </c>
      <c r="I685" s="13">
        <f t="shared" si="446"/>
        <v>-3162409.5240011374</v>
      </c>
      <c r="J685" s="12">
        <f t="shared" si="467"/>
        <v>-3162.4095240011375</v>
      </c>
      <c r="K685" s="13">
        <f t="shared" si="447"/>
        <v>6881811.5690733548</v>
      </c>
      <c r="L685" s="13">
        <f t="shared" si="448"/>
        <v>8801.5490377957631</v>
      </c>
      <c r="M685" s="12">
        <f t="shared" si="449"/>
        <v>2865.5040765993294</v>
      </c>
      <c r="N685" s="13">
        <f t="shared" si="450"/>
        <v>8322.0281092841869</v>
      </c>
      <c r="O685" s="12">
        <f t="shared" si="451"/>
        <v>263.80405634961511</v>
      </c>
      <c r="P685" s="13">
        <f t="shared" si="452"/>
        <v>2865504.0765993292</v>
      </c>
      <c r="Q685" s="13">
        <f t="shared" si="453"/>
        <v>8322028.1092841867</v>
      </c>
      <c r="R685" s="13">
        <f t="shared" si="468"/>
        <v>8801549.0377957616</v>
      </c>
      <c r="S685" s="1">
        <f t="shared" si="454"/>
        <v>6453601.9727564333</v>
      </c>
      <c r="T685" s="1">
        <f t="shared" si="482"/>
        <v>-2383071.0510116643</v>
      </c>
      <c r="U685" s="3">
        <f t="shared" si="455"/>
        <v>6879535.308211999</v>
      </c>
      <c r="V685" s="14">
        <f t="shared" si="486"/>
        <v>59927462402926.008</v>
      </c>
      <c r="W685" s="14">
        <f t="shared" si="456"/>
        <v>38733632732.361763</v>
      </c>
      <c r="X685" s="14">
        <f t="shared" si="457"/>
        <v>-57917076208</v>
      </c>
      <c r="Y685" s="14">
        <f t="shared" si="469"/>
        <v>-19183443475.638237</v>
      </c>
      <c r="Z685" s="12">
        <f t="shared" si="458"/>
        <v>85.393534526754337</v>
      </c>
      <c r="AA685" s="13">
        <f t="shared" si="470"/>
        <v>291828096.88952959</v>
      </c>
      <c r="AB685" s="12">
        <f t="shared" si="459"/>
        <v>9</v>
      </c>
      <c r="AC685" s="14">
        <f t="shared" si="460"/>
        <v>32425344</v>
      </c>
      <c r="AD685" s="2">
        <f t="shared" si="471"/>
        <v>0.71637752638704755</v>
      </c>
      <c r="AE685" s="3">
        <f t="shared" si="472"/>
        <v>1.2503146522746538E-2</v>
      </c>
      <c r="AF685" s="3">
        <f t="shared" si="473"/>
        <v>6377641.4634135757</v>
      </c>
      <c r="AG685" s="2">
        <f t="shared" si="474"/>
        <v>79744.741193101101</v>
      </c>
      <c r="AH685" s="2">
        <f t="shared" si="461"/>
        <v>-5.8150794420083347</v>
      </c>
      <c r="AI685" s="2">
        <f t="shared" si="462"/>
        <v>465.06504639085222</v>
      </c>
      <c r="AJ685" s="1">
        <f t="shared" si="463"/>
        <v>-265481.74080007337</v>
      </c>
      <c r="AK685" s="1">
        <f t="shared" si="464"/>
        <v>-3242154.2651942386</v>
      </c>
      <c r="AL685" s="1">
        <f t="shared" si="483"/>
        <v>3253005.5078366268</v>
      </c>
      <c r="AM685" s="1">
        <f t="shared" si="484"/>
        <v>-565980.27738649771</v>
      </c>
      <c r="AN685" s="1">
        <f t="shared" si="485"/>
        <v>-3162409.5240011374</v>
      </c>
      <c r="AO685" s="2">
        <f t="shared" si="475"/>
        <v>5.8150794420083347</v>
      </c>
      <c r="AP685" s="2">
        <f t="shared" si="476"/>
        <v>-465.06504639085222</v>
      </c>
      <c r="AQ685" s="2">
        <f t="shared" si="477"/>
        <v>2865.5040765993294</v>
      </c>
      <c r="AR685" s="1">
        <f t="shared" si="478"/>
        <v>8322.0281092841869</v>
      </c>
      <c r="AS685" s="2">
        <f t="shared" si="479"/>
        <v>2871.3191560413379</v>
      </c>
      <c r="AT685" s="2">
        <f t="shared" si="480"/>
        <v>7856.9630628933346</v>
      </c>
      <c r="AU685" s="2">
        <f t="shared" si="481"/>
        <v>8365.1863259296351</v>
      </c>
    </row>
    <row r="686" spans="4:47" x14ac:dyDescent="0.2">
      <c r="D686" s="11">
        <f t="shared" si="465"/>
        <v>341.5</v>
      </c>
      <c r="E686" s="12">
        <f t="shared" si="466"/>
        <v>5.9602993955606358</v>
      </c>
      <c r="F686" s="13">
        <f t="shared" si="443"/>
        <v>9851660.2921096031</v>
      </c>
      <c r="G686" s="13">
        <f t="shared" si="444"/>
        <v>6141300.2921096031</v>
      </c>
      <c r="H686" s="13">
        <f t="shared" si="445"/>
        <v>6141.3002921096031</v>
      </c>
      <c r="I686" s="13">
        <f t="shared" si="446"/>
        <v>-3082141.9530374231</v>
      </c>
      <c r="J686" s="12">
        <f t="shared" si="467"/>
        <v>-3082.1419530374233</v>
      </c>
      <c r="K686" s="13">
        <f t="shared" si="447"/>
        <v>6871329.4417120498</v>
      </c>
      <c r="L686" s="13">
        <f t="shared" si="448"/>
        <v>8811.5815277113361</v>
      </c>
      <c r="M686" s="12">
        <f t="shared" si="449"/>
        <v>2795.9558490358991</v>
      </c>
      <c r="N686" s="13">
        <f t="shared" si="450"/>
        <v>8356.2312025066403</v>
      </c>
      <c r="O686" s="12">
        <f t="shared" si="451"/>
        <v>264.50764323868918</v>
      </c>
      <c r="P686" s="13">
        <f t="shared" si="452"/>
        <v>2795955.8490358992</v>
      </c>
      <c r="Q686" s="13">
        <f t="shared" si="453"/>
        <v>8356231.20250664</v>
      </c>
      <c r="R686" s="13">
        <f t="shared" si="468"/>
        <v>8811581.5277113356</v>
      </c>
      <c r="S686" s="1">
        <f t="shared" si="454"/>
        <v>6468111.8543655612</v>
      </c>
      <c r="T686" s="1">
        <f t="shared" si="482"/>
        <v>-2320902.1528848764</v>
      </c>
      <c r="U686" s="3">
        <f t="shared" si="455"/>
        <v>6871903.5036771251</v>
      </c>
      <c r="V686" s="14">
        <f t="shared" si="486"/>
        <v>59935657946043.32</v>
      </c>
      <c r="W686" s="14">
        <f t="shared" si="456"/>
        <v>38821984509.751816</v>
      </c>
      <c r="X686" s="14">
        <f t="shared" si="457"/>
        <v>-58005427985</v>
      </c>
      <c r="Y686" s="14">
        <f t="shared" si="469"/>
        <v>-19183443475.248184</v>
      </c>
      <c r="Z686" s="12">
        <f t="shared" si="458"/>
        <v>85.361754114078678</v>
      </c>
      <c r="AA686" s="13">
        <f t="shared" si="470"/>
        <v>291381314.39286077</v>
      </c>
      <c r="AB686" s="12">
        <f t="shared" si="459"/>
        <v>9</v>
      </c>
      <c r="AC686" s="14">
        <f t="shared" si="460"/>
        <v>32375701</v>
      </c>
      <c r="AD686" s="2">
        <f t="shared" si="471"/>
        <v>0.71703381687335488</v>
      </c>
      <c r="AE686" s="3">
        <f t="shared" si="472"/>
        <v>1.2514600952582115E-2</v>
      </c>
      <c r="AF686" s="3">
        <f t="shared" si="473"/>
        <v>6377640.5495646466</v>
      </c>
      <c r="AG686" s="2">
        <f t="shared" si="474"/>
        <v>79817.793434527222</v>
      </c>
      <c r="AH686" s="2">
        <f t="shared" si="461"/>
        <v>-5.820406496569575</v>
      </c>
      <c r="AI686" s="2">
        <f t="shared" si="462"/>
        <v>465.06497975192354</v>
      </c>
      <c r="AJ686" s="1">
        <f t="shared" si="463"/>
        <v>-236340.25745504349</v>
      </c>
      <c r="AK686" s="1">
        <f t="shared" si="464"/>
        <v>-3161959.7464719503</v>
      </c>
      <c r="AL686" s="1">
        <f t="shared" si="483"/>
        <v>3170780.0547503885</v>
      </c>
      <c r="AM686" s="1">
        <f t="shared" si="484"/>
        <v>-536839.70789039694</v>
      </c>
      <c r="AN686" s="1">
        <f t="shared" si="485"/>
        <v>-3082141.9530374231</v>
      </c>
      <c r="AO686" s="2">
        <f t="shared" si="475"/>
        <v>5.820406496569575</v>
      </c>
      <c r="AP686" s="2">
        <f t="shared" si="476"/>
        <v>-465.06497975192354</v>
      </c>
      <c r="AQ686" s="2">
        <f t="shared" si="477"/>
        <v>2795.9558490358991</v>
      </c>
      <c r="AR686" s="1">
        <f t="shared" si="478"/>
        <v>8356.2312025066403</v>
      </c>
      <c r="AS686" s="2">
        <f t="shared" si="479"/>
        <v>2801.7762555324684</v>
      </c>
      <c r="AT686" s="2">
        <f t="shared" si="480"/>
        <v>7891.1662227547167</v>
      </c>
      <c r="AU686" s="2">
        <f t="shared" si="481"/>
        <v>8373.795706918725</v>
      </c>
    </row>
    <row r="687" spans="4:47" x14ac:dyDescent="0.2">
      <c r="D687" s="11">
        <f t="shared" si="465"/>
        <v>342</v>
      </c>
      <c r="E687" s="12">
        <f t="shared" si="466"/>
        <v>5.9690260418206069</v>
      </c>
      <c r="F687" s="13">
        <f t="shared" si="443"/>
        <v>9880050.6195322033</v>
      </c>
      <c r="G687" s="13">
        <f t="shared" si="444"/>
        <v>6169690.6195322033</v>
      </c>
      <c r="H687" s="13">
        <f t="shared" si="445"/>
        <v>6169.6906195322035</v>
      </c>
      <c r="I687" s="13">
        <f t="shared" si="446"/>
        <v>-3001639.6650309945</v>
      </c>
      <c r="J687" s="12">
        <f t="shared" si="467"/>
        <v>-3001.6396650309944</v>
      </c>
      <c r="K687" s="13">
        <f t="shared" si="447"/>
        <v>6861116.7472526692</v>
      </c>
      <c r="L687" s="13">
        <f t="shared" si="448"/>
        <v>8821.3746016604127</v>
      </c>
      <c r="M687" s="12">
        <f t="shared" si="449"/>
        <v>2725.9546656606012</v>
      </c>
      <c r="N687" s="13">
        <f t="shared" si="450"/>
        <v>8389.6257975897006</v>
      </c>
      <c r="O687" s="12">
        <f t="shared" si="451"/>
        <v>265.19576769672699</v>
      </c>
      <c r="P687" s="13">
        <f t="shared" si="452"/>
        <v>2725954.6656606011</v>
      </c>
      <c r="Q687" s="13">
        <f t="shared" si="453"/>
        <v>8389625.7975897007</v>
      </c>
      <c r="R687" s="13">
        <f t="shared" si="468"/>
        <v>8821374.6016604137</v>
      </c>
      <c r="S687" s="1">
        <f t="shared" si="454"/>
        <v>6482228.4292216562</v>
      </c>
      <c r="T687" s="1">
        <f t="shared" si="482"/>
        <v>-2258688.8843307258</v>
      </c>
      <c r="U687" s="3">
        <f t="shared" si="455"/>
        <v>6864470.9107700819</v>
      </c>
      <c r="V687" s="14">
        <f t="shared" si="486"/>
        <v>59943729234297.719</v>
      </c>
      <c r="W687" s="14">
        <f t="shared" si="456"/>
        <v>38908324931.409698</v>
      </c>
      <c r="X687" s="14">
        <f t="shared" si="457"/>
        <v>-58091768407</v>
      </c>
      <c r="Y687" s="14">
        <f t="shared" si="469"/>
        <v>-19183443475.590302</v>
      </c>
      <c r="Z687" s="12">
        <f t="shared" si="458"/>
        <v>85.330703154514282</v>
      </c>
      <c r="AA687" s="13">
        <f t="shared" si="470"/>
        <v>290945872.02951831</v>
      </c>
      <c r="AB687" s="12">
        <f t="shared" si="459"/>
        <v>9</v>
      </c>
      <c r="AC687" s="14">
        <f t="shared" si="460"/>
        <v>32327319</v>
      </c>
      <c r="AD687" s="2">
        <f t="shared" si="471"/>
        <v>0.71769010735966221</v>
      </c>
      <c r="AE687" s="3">
        <f t="shared" si="472"/>
        <v>1.2526055382417692E-2</v>
      </c>
      <c r="AF687" s="3">
        <f t="shared" si="473"/>
        <v>6377639.6348789465</v>
      </c>
      <c r="AG687" s="2">
        <f t="shared" si="474"/>
        <v>79890.845665480942</v>
      </c>
      <c r="AH687" s="2">
        <f t="shared" si="461"/>
        <v>-5.8257335503672589</v>
      </c>
      <c r="AI687" s="2">
        <f t="shared" si="462"/>
        <v>465.06491305197659</v>
      </c>
      <c r="AJ687" s="1">
        <f t="shared" si="463"/>
        <v>-207949.01534674317</v>
      </c>
      <c r="AK687" s="1">
        <f t="shared" si="464"/>
        <v>-3081530.5106964754</v>
      </c>
      <c r="AL687" s="1">
        <f t="shared" si="483"/>
        <v>3088538.9881523205</v>
      </c>
      <c r="AM687" s="1">
        <f t="shared" si="484"/>
        <v>-508449.3804677967</v>
      </c>
      <c r="AN687" s="1">
        <f t="shared" si="485"/>
        <v>-3001639.6650309945</v>
      </c>
      <c r="AO687" s="2">
        <f t="shared" si="475"/>
        <v>5.8257335503672589</v>
      </c>
      <c r="AP687" s="2">
        <f t="shared" si="476"/>
        <v>-465.06491305197659</v>
      </c>
      <c r="AQ687" s="2">
        <f t="shared" si="477"/>
        <v>2725.9546656606012</v>
      </c>
      <c r="AR687" s="1">
        <f t="shared" si="478"/>
        <v>8389.6257975897006</v>
      </c>
      <c r="AS687" s="2">
        <f t="shared" si="479"/>
        <v>2731.7803992109684</v>
      </c>
      <c r="AT687" s="2">
        <f t="shared" si="480"/>
        <v>7924.5608845377237</v>
      </c>
      <c r="AU687" s="2">
        <f t="shared" si="481"/>
        <v>8382.2007469553337</v>
      </c>
    </row>
    <row r="688" spans="4:47" x14ac:dyDescent="0.2">
      <c r="D688" s="11">
        <f t="shared" si="465"/>
        <v>342.5</v>
      </c>
      <c r="E688" s="12">
        <f t="shared" si="466"/>
        <v>5.9777526880805789</v>
      </c>
      <c r="F688" s="13">
        <f t="shared" si="443"/>
        <v>9907688.5428479556</v>
      </c>
      <c r="G688" s="13">
        <f t="shared" si="444"/>
        <v>6197328.5428479556</v>
      </c>
      <c r="H688" s="13">
        <f t="shared" si="445"/>
        <v>6197.3285428479558</v>
      </c>
      <c r="I688" s="13">
        <f t="shared" si="446"/>
        <v>-2920908.7905427516</v>
      </c>
      <c r="J688" s="12">
        <f t="shared" si="467"/>
        <v>-2920.9087905427518</v>
      </c>
      <c r="K688" s="13">
        <f t="shared" si="447"/>
        <v>6851174.2957443353</v>
      </c>
      <c r="L688" s="13">
        <f t="shared" si="448"/>
        <v>8830.9261052052789</v>
      </c>
      <c r="M688" s="12">
        <f t="shared" si="449"/>
        <v>2655.5106948289085</v>
      </c>
      <c r="N688" s="13">
        <f t="shared" si="450"/>
        <v>8422.203917339295</v>
      </c>
      <c r="O688" s="12">
        <f t="shared" si="451"/>
        <v>265.8681830943986</v>
      </c>
      <c r="P688" s="13">
        <f t="shared" si="452"/>
        <v>2655510.6948289084</v>
      </c>
      <c r="Q688" s="13">
        <f t="shared" si="453"/>
        <v>8422203.9173392951</v>
      </c>
      <c r="R688" s="13">
        <f t="shared" si="468"/>
        <v>8830926.1052052807</v>
      </c>
      <c r="S688" s="1">
        <f t="shared" si="454"/>
        <v>6495952.2134082261</v>
      </c>
      <c r="T688" s="1">
        <f t="shared" si="482"/>
        <v>-2196432.566511536</v>
      </c>
      <c r="U688" s="3">
        <f t="shared" si="455"/>
        <v>6857237.8679841412</v>
      </c>
      <c r="V688" s="14">
        <f t="shared" si="486"/>
        <v>59951669262518.727</v>
      </c>
      <c r="W688" s="14">
        <f t="shared" si="456"/>
        <v>38992627937.798035</v>
      </c>
      <c r="X688" s="14">
        <f t="shared" si="457"/>
        <v>-58176071413</v>
      </c>
      <c r="Y688" s="14">
        <f t="shared" si="469"/>
        <v>-19183443475.201965</v>
      </c>
      <c r="Z688" s="12">
        <f t="shared" si="458"/>
        <v>85.300391908154197</v>
      </c>
      <c r="AA688" s="13">
        <f t="shared" si="470"/>
        <v>290521802.96019548</v>
      </c>
      <c r="AB688" s="12">
        <f t="shared" si="459"/>
        <v>9</v>
      </c>
      <c r="AC688" s="14">
        <f t="shared" si="460"/>
        <v>32280200</v>
      </c>
      <c r="AD688" s="2">
        <f t="shared" si="471"/>
        <v>0.71834639784596954</v>
      </c>
      <c r="AE688" s="3">
        <f t="shared" si="472"/>
        <v>1.253750981225327E-2</v>
      </c>
      <c r="AF688" s="3">
        <f t="shared" si="473"/>
        <v>6377638.7193564745</v>
      </c>
      <c r="AG688" s="2">
        <f t="shared" si="474"/>
        <v>79963.897885952669</v>
      </c>
      <c r="AH688" s="2">
        <f t="shared" si="461"/>
        <v>-5.8310606034004797</v>
      </c>
      <c r="AI688" s="2">
        <f t="shared" si="462"/>
        <v>465.06484629101118</v>
      </c>
      <c r="AJ688" s="1">
        <f t="shared" si="463"/>
        <v>-180310.17650851887</v>
      </c>
      <c r="AK688" s="1">
        <f t="shared" si="464"/>
        <v>-3000872.6884287042</v>
      </c>
      <c r="AL688" s="1">
        <f t="shared" si="483"/>
        <v>3006284.8587434045</v>
      </c>
      <c r="AM688" s="1">
        <f t="shared" si="484"/>
        <v>-480811.4571520444</v>
      </c>
      <c r="AN688" s="1">
        <f t="shared" si="485"/>
        <v>-2920908.7905427516</v>
      </c>
      <c r="AO688" s="2">
        <f t="shared" si="475"/>
        <v>5.8310606034004797</v>
      </c>
      <c r="AP688" s="2">
        <f t="shared" si="476"/>
        <v>-465.06484629101118</v>
      </c>
      <c r="AQ688" s="2">
        <f t="shared" si="477"/>
        <v>2655.5106948289085</v>
      </c>
      <c r="AR688" s="1">
        <f t="shared" si="478"/>
        <v>8422.203917339295</v>
      </c>
      <c r="AS688" s="2">
        <f t="shared" si="479"/>
        <v>2661.3417554323091</v>
      </c>
      <c r="AT688" s="2">
        <f t="shared" si="480"/>
        <v>7957.1390710482838</v>
      </c>
      <c r="AU688" s="2">
        <f t="shared" si="481"/>
        <v>8390.3994026035907</v>
      </c>
    </row>
    <row r="689" spans="4:47" x14ac:dyDescent="0.2">
      <c r="D689" s="11">
        <f t="shared" si="465"/>
        <v>343</v>
      </c>
      <c r="E689" s="12">
        <f t="shared" si="466"/>
        <v>5.98647933434055</v>
      </c>
      <c r="F689" s="13">
        <f t="shared" si="443"/>
        <v>9934571.9573219921</v>
      </c>
      <c r="G689" s="13">
        <f t="shared" si="444"/>
        <v>6224211.9573219921</v>
      </c>
      <c r="H689" s="13">
        <f t="shared" si="445"/>
        <v>6224.2119573219925</v>
      </c>
      <c r="I689" s="13">
        <f t="shared" si="446"/>
        <v>-2839955.4775413563</v>
      </c>
      <c r="J689" s="12">
        <f t="shared" si="467"/>
        <v>-2839.9554775413562</v>
      </c>
      <c r="K689" s="13">
        <f t="shared" si="447"/>
        <v>6841502.876129427</v>
      </c>
      <c r="L689" s="13">
        <f t="shared" si="448"/>
        <v>8840.2339265474056</v>
      </c>
      <c r="M689" s="12">
        <f t="shared" si="449"/>
        <v>2584.6342632524411</v>
      </c>
      <c r="N689" s="13">
        <f t="shared" si="450"/>
        <v>8453.9577477830626</v>
      </c>
      <c r="O689" s="12">
        <f t="shared" si="451"/>
        <v>266.52464685798856</v>
      </c>
      <c r="P689" s="13">
        <f t="shared" si="452"/>
        <v>2584634.2632524413</v>
      </c>
      <c r="Q689" s="13">
        <f t="shared" si="453"/>
        <v>8453957.747783063</v>
      </c>
      <c r="R689" s="13">
        <f t="shared" si="468"/>
        <v>8840233.9265474062</v>
      </c>
      <c r="S689" s="1">
        <f t="shared" si="454"/>
        <v>6509283.7090504523</v>
      </c>
      <c r="T689" s="1">
        <f t="shared" si="482"/>
        <v>-2134134.5102621261</v>
      </c>
      <c r="U689" s="3">
        <f t="shared" si="455"/>
        <v>6850204.7059048815</v>
      </c>
      <c r="V689" s="14">
        <f t="shared" si="486"/>
        <v>59959471133811.078</v>
      </c>
      <c r="W689" s="14">
        <f t="shared" si="456"/>
        <v>39074867938.039886</v>
      </c>
      <c r="X689" s="14">
        <f t="shared" si="457"/>
        <v>-58258311413</v>
      </c>
      <c r="Y689" s="14">
        <f t="shared" si="469"/>
        <v>-19183443474.960114</v>
      </c>
      <c r="Z689" s="12">
        <f t="shared" si="458"/>
        <v>85.270830401807132</v>
      </c>
      <c r="AA689" s="13">
        <f t="shared" si="470"/>
        <v>290109139.47933429</v>
      </c>
      <c r="AB689" s="12">
        <f t="shared" si="459"/>
        <v>9</v>
      </c>
      <c r="AC689" s="14">
        <f t="shared" si="460"/>
        <v>32234348</v>
      </c>
      <c r="AD689" s="2">
        <f t="shared" si="471"/>
        <v>0.71900268833227687</v>
      </c>
      <c r="AE689" s="3">
        <f t="shared" si="472"/>
        <v>1.2548964242088848E-2</v>
      </c>
      <c r="AF689" s="3">
        <f t="shared" si="473"/>
        <v>6377637.8029972306</v>
      </c>
      <c r="AG689" s="2">
        <f t="shared" si="474"/>
        <v>80036.950095932814</v>
      </c>
      <c r="AH689" s="2">
        <f t="shared" si="461"/>
        <v>-5.8363876556686431</v>
      </c>
      <c r="AI689" s="2">
        <f t="shared" si="462"/>
        <v>465.06477946902748</v>
      </c>
      <c r="AJ689" s="1">
        <f t="shared" si="463"/>
        <v>-153425.84567523841</v>
      </c>
      <c r="AK689" s="1">
        <f t="shared" si="464"/>
        <v>-2919992.4276372893</v>
      </c>
      <c r="AL689" s="1">
        <f t="shared" si="483"/>
        <v>2924020.3945219452</v>
      </c>
      <c r="AM689" s="1">
        <f t="shared" si="484"/>
        <v>-453928.04267800786</v>
      </c>
      <c r="AN689" s="1">
        <f t="shared" si="485"/>
        <v>-2839955.4775413563</v>
      </c>
      <c r="AO689" s="2">
        <f t="shared" si="475"/>
        <v>5.8363876556686431</v>
      </c>
      <c r="AP689" s="2">
        <f t="shared" si="476"/>
        <v>-465.06477946902748</v>
      </c>
      <c r="AQ689" s="2">
        <f t="shared" si="477"/>
        <v>2584.6342632524411</v>
      </c>
      <c r="AR689" s="1">
        <f t="shared" si="478"/>
        <v>8453.9577477830626</v>
      </c>
      <c r="AS689" s="2">
        <f t="shared" si="479"/>
        <v>2590.4706509081097</v>
      </c>
      <c r="AT689" s="2">
        <f t="shared" si="480"/>
        <v>7988.892968314035</v>
      </c>
      <c r="AU689" s="2">
        <f t="shared" si="481"/>
        <v>8398.3896701923586</v>
      </c>
    </row>
    <row r="690" spans="4:47" x14ac:dyDescent="0.2">
      <c r="D690" s="11">
        <f t="shared" si="465"/>
        <v>343.5</v>
      </c>
      <c r="E690" s="12">
        <f t="shared" si="466"/>
        <v>5.995205980600522</v>
      </c>
      <c r="F690" s="13">
        <f t="shared" si="443"/>
        <v>9960698.815678224</v>
      </c>
      <c r="G690" s="13">
        <f t="shared" si="444"/>
        <v>6250338.815678224</v>
      </c>
      <c r="H690" s="13">
        <f t="shared" si="445"/>
        <v>6250.3388156782239</v>
      </c>
      <c r="I690" s="13">
        <f t="shared" si="446"/>
        <v>-2758785.8909349977</v>
      </c>
      <c r="J690" s="12">
        <f t="shared" si="467"/>
        <v>-2758.785890934998</v>
      </c>
      <c r="K690" s="13">
        <f t="shared" si="447"/>
        <v>6832103.2561573507</v>
      </c>
      <c r="L690" s="13">
        <f t="shared" si="448"/>
        <v>8849.2959977470891</v>
      </c>
      <c r="M690" s="12">
        <f t="shared" si="449"/>
        <v>2513.3358531871827</v>
      </c>
      <c r="N690" s="13">
        <f t="shared" si="450"/>
        <v>8484.8796423300264</v>
      </c>
      <c r="O690" s="12">
        <f t="shared" si="451"/>
        <v>267.16492066384978</v>
      </c>
      <c r="P690" s="13">
        <f t="shared" si="452"/>
        <v>2513335.8531871829</v>
      </c>
      <c r="Q690" s="13">
        <f t="shared" si="453"/>
        <v>8484879.6423300263</v>
      </c>
      <c r="R690" s="13">
        <f t="shared" si="468"/>
        <v>8849295.9977470897</v>
      </c>
      <c r="S690" s="1">
        <f t="shared" si="454"/>
        <v>6522223.4042900996</v>
      </c>
      <c r="T690" s="1">
        <f t="shared" si="482"/>
        <v>-2071796.0164173769</v>
      </c>
      <c r="U690" s="3">
        <f t="shared" si="455"/>
        <v>6843371.7471077405</v>
      </c>
      <c r="V690" s="14">
        <f t="shared" si="486"/>
        <v>59967128065767.203</v>
      </c>
      <c r="W690" s="14">
        <f t="shared" si="456"/>
        <v>39155019827.871323</v>
      </c>
      <c r="X690" s="14">
        <f t="shared" si="457"/>
        <v>-58338463303</v>
      </c>
      <c r="Y690" s="14">
        <f t="shared" si="469"/>
        <v>-19183443475.128677</v>
      </c>
      <c r="Z690" s="12">
        <f t="shared" si="458"/>
        <v>85.242028424772428</v>
      </c>
      <c r="AA690" s="13">
        <f t="shared" si="470"/>
        <v>289707913.01295412</v>
      </c>
      <c r="AB690" s="12">
        <f t="shared" si="459"/>
        <v>9</v>
      </c>
      <c r="AC690" s="14">
        <f t="shared" si="460"/>
        <v>32189768</v>
      </c>
      <c r="AD690" s="2">
        <f t="shared" si="471"/>
        <v>0.71965897881858421</v>
      </c>
      <c r="AE690" s="3">
        <f t="shared" si="472"/>
        <v>1.2560418671924426E-2</v>
      </c>
      <c r="AF690" s="3">
        <f t="shared" si="473"/>
        <v>6377636.8858012157</v>
      </c>
      <c r="AG690" s="2">
        <f t="shared" si="474"/>
        <v>80110.002295411789</v>
      </c>
      <c r="AH690" s="2">
        <f t="shared" si="461"/>
        <v>-5.8417147071710485</v>
      </c>
      <c r="AI690" s="2">
        <f t="shared" si="462"/>
        <v>465.06471258602539</v>
      </c>
      <c r="AJ690" s="1">
        <f t="shared" si="463"/>
        <v>-127298.07012299169</v>
      </c>
      <c r="AK690" s="1">
        <f t="shared" si="464"/>
        <v>-2838895.8932304094</v>
      </c>
      <c r="AL690" s="1">
        <f t="shared" si="483"/>
        <v>2841748.5270969211</v>
      </c>
      <c r="AM690" s="1">
        <f t="shared" si="484"/>
        <v>-427801.18432177603</v>
      </c>
      <c r="AN690" s="1">
        <f t="shared" si="485"/>
        <v>-2758785.8909349977</v>
      </c>
      <c r="AO690" s="2">
        <f t="shared" si="475"/>
        <v>5.8417147071710485</v>
      </c>
      <c r="AP690" s="2">
        <f t="shared" si="476"/>
        <v>-465.06471258602539</v>
      </c>
      <c r="AQ690" s="2">
        <f t="shared" si="477"/>
        <v>2513.3358531871827</v>
      </c>
      <c r="AR690" s="1">
        <f t="shared" si="478"/>
        <v>8484.8796423300264</v>
      </c>
      <c r="AS690" s="2">
        <f t="shared" si="479"/>
        <v>2519.1775678943536</v>
      </c>
      <c r="AT690" s="2">
        <f t="shared" si="480"/>
        <v>8019.8149297440013</v>
      </c>
      <c r="AU690" s="2">
        <f t="shared" si="481"/>
        <v>8406.169587031116</v>
      </c>
    </row>
    <row r="691" spans="4:47" x14ac:dyDescent="0.2">
      <c r="D691" s="11">
        <f t="shared" si="465"/>
        <v>344</v>
      </c>
      <c r="E691" s="12">
        <f t="shared" si="466"/>
        <v>6.003932626860494</v>
      </c>
      <c r="F691" s="13">
        <f t="shared" si="443"/>
        <v>9986067.1282552257</v>
      </c>
      <c r="G691" s="13">
        <f t="shared" si="444"/>
        <v>6275707.1282552257</v>
      </c>
      <c r="H691" s="13">
        <f t="shared" si="445"/>
        <v>6275.7071282552261</v>
      </c>
      <c r="I691" s="13">
        <f t="shared" si="446"/>
        <v>-2677406.2121019792</v>
      </c>
      <c r="J691" s="12">
        <f t="shared" si="467"/>
        <v>-2677.4062121019792</v>
      </c>
      <c r="K691" s="13">
        <f t="shared" si="447"/>
        <v>6822976.1823001932</v>
      </c>
      <c r="L691" s="13">
        <f t="shared" si="448"/>
        <v>8858.1102959277941</v>
      </c>
      <c r="M691" s="12">
        <f t="shared" si="449"/>
        <v>2441.6260995048706</v>
      </c>
      <c r="N691" s="13">
        <f t="shared" si="450"/>
        <v>8514.9621258722364</v>
      </c>
      <c r="O691" s="12">
        <f t="shared" si="451"/>
        <v>267.78877063132143</v>
      </c>
      <c r="P691" s="13">
        <f t="shared" si="452"/>
        <v>2441626.0995048704</v>
      </c>
      <c r="Q691" s="13">
        <f t="shared" si="453"/>
        <v>8514962.1258722357</v>
      </c>
      <c r="R691" s="13">
        <f t="shared" si="468"/>
        <v>8858110.2959277947</v>
      </c>
      <c r="S691" s="1">
        <f t="shared" si="454"/>
        <v>6534771.7732624337</v>
      </c>
      <c r="T691" s="1">
        <f t="shared" si="482"/>
        <v>-2009418.3761366932</v>
      </c>
      <c r="U691" s="3">
        <f t="shared" si="455"/>
        <v>6836739.3060568925</v>
      </c>
      <c r="V691" s="14">
        <f t="shared" si="486"/>
        <v>59974633396604.328</v>
      </c>
      <c r="W691" s="14">
        <f t="shared" si="456"/>
        <v>39233059007.410995</v>
      </c>
      <c r="X691" s="14">
        <f t="shared" si="457"/>
        <v>-58416502483</v>
      </c>
      <c r="Y691" s="14">
        <f t="shared" si="469"/>
        <v>-19183443475.589005</v>
      </c>
      <c r="Z691" s="12">
        <f t="shared" si="458"/>
        <v>85.213995524962485</v>
      </c>
      <c r="AA691" s="13">
        <f t="shared" si="470"/>
        <v>289318154.11585224</v>
      </c>
      <c r="AB691" s="12">
        <f t="shared" si="459"/>
        <v>9</v>
      </c>
      <c r="AC691" s="14">
        <f t="shared" si="460"/>
        <v>32146461</v>
      </c>
      <c r="AD691" s="2">
        <f t="shared" si="471"/>
        <v>0.72031526930489154</v>
      </c>
      <c r="AE691" s="3">
        <f t="shared" si="472"/>
        <v>1.2571873101760004E-2</v>
      </c>
      <c r="AF691" s="3">
        <f t="shared" si="473"/>
        <v>6377635.9677684298</v>
      </c>
      <c r="AG691" s="2">
        <f t="shared" si="474"/>
        <v>80183.054484380016</v>
      </c>
      <c r="AH691" s="2">
        <f t="shared" si="461"/>
        <v>-5.8470417579071015</v>
      </c>
      <c r="AI691" s="2">
        <f t="shared" si="462"/>
        <v>465.06464564200502</v>
      </c>
      <c r="AJ691" s="1">
        <f t="shared" si="463"/>
        <v>-101928.83951320406</v>
      </c>
      <c r="AK691" s="1">
        <f t="shared" si="464"/>
        <v>-2757589.2665863591</v>
      </c>
      <c r="AL691" s="1">
        <f t="shared" si="483"/>
        <v>2759472.4226773498</v>
      </c>
      <c r="AM691" s="1">
        <f t="shared" si="484"/>
        <v>-402432.87174477428</v>
      </c>
      <c r="AN691" s="1">
        <f t="shared" si="485"/>
        <v>-2677406.2121019792</v>
      </c>
      <c r="AO691" s="2">
        <f t="shared" si="475"/>
        <v>5.8470417579071015</v>
      </c>
      <c r="AP691" s="2">
        <f t="shared" si="476"/>
        <v>-465.06464564200502</v>
      </c>
      <c r="AQ691" s="2">
        <f t="shared" si="477"/>
        <v>2441.6260995048706</v>
      </c>
      <c r="AR691" s="1">
        <f t="shared" si="478"/>
        <v>8514.9621258722364</v>
      </c>
      <c r="AS691" s="2">
        <f t="shared" si="479"/>
        <v>2447.4731412627775</v>
      </c>
      <c r="AT691" s="2">
        <f t="shared" si="480"/>
        <v>8049.8974802302309</v>
      </c>
      <c r="AU691" s="2">
        <f t="shared" si="481"/>
        <v>8413.7372326107088</v>
      </c>
    </row>
    <row r="692" spans="4:47" x14ac:dyDescent="0.2">
      <c r="D692" s="11">
        <f t="shared" si="465"/>
        <v>344.5</v>
      </c>
      <c r="E692" s="12">
        <f t="shared" si="466"/>
        <v>6.0126592731204651</v>
      </c>
      <c r="F692" s="13">
        <f t="shared" si="443"/>
        <v>10010674.963157779</v>
      </c>
      <c r="G692" s="13">
        <f t="shared" si="444"/>
        <v>6300314.9631577786</v>
      </c>
      <c r="H692" s="13">
        <f t="shared" si="445"/>
        <v>6300.3149631577789</v>
      </c>
      <c r="I692" s="13">
        <f t="shared" si="446"/>
        <v>-2595822.6384199136</v>
      </c>
      <c r="J692" s="12">
        <f t="shared" si="467"/>
        <v>-2595.8226384199138</v>
      </c>
      <c r="K692" s="13">
        <f t="shared" si="447"/>
        <v>6814122.3796702623</v>
      </c>
      <c r="L692" s="13">
        <f t="shared" si="448"/>
        <v>8866.6748444638561</v>
      </c>
      <c r="M692" s="12">
        <f t="shared" si="449"/>
        <v>2369.5157866484533</v>
      </c>
      <c r="N692" s="13">
        <f t="shared" si="450"/>
        <v>8544.1978988242026</v>
      </c>
      <c r="O692" s="12">
        <f t="shared" si="451"/>
        <v>268.39596751384448</v>
      </c>
      <c r="P692" s="13">
        <f t="shared" si="452"/>
        <v>2369515.7866484532</v>
      </c>
      <c r="Q692" s="13">
        <f t="shared" si="453"/>
        <v>8544197.8988242019</v>
      </c>
      <c r="R692" s="13">
        <f t="shared" si="468"/>
        <v>8866674.844463855</v>
      </c>
      <c r="S692" s="1">
        <f t="shared" si="454"/>
        <v>6546929.2760751657</v>
      </c>
      <c r="T692" s="1">
        <f t="shared" si="482"/>
        <v>-1947002.8712252551</v>
      </c>
      <c r="U692" s="3">
        <f t="shared" si="455"/>
        <v>6830307.6890056338</v>
      </c>
      <c r="V692" s="14">
        <f t="shared" si="486"/>
        <v>59981980591218.789</v>
      </c>
      <c r="W692" s="14">
        <f t="shared" si="456"/>
        <v>39308961398.724075</v>
      </c>
      <c r="X692" s="14">
        <f t="shared" si="457"/>
        <v>-58492404874</v>
      </c>
      <c r="Y692" s="14">
        <f t="shared" si="469"/>
        <v>-19183443475.275925</v>
      </c>
      <c r="Z692" s="12">
        <f t="shared" si="458"/>
        <v>85.186741004871763</v>
      </c>
      <c r="AA692" s="13">
        <f t="shared" si="470"/>
        <v>288939892.46977472</v>
      </c>
      <c r="AB692" s="12">
        <f t="shared" si="459"/>
        <v>9</v>
      </c>
      <c r="AC692" s="14">
        <f t="shared" si="460"/>
        <v>32104432</v>
      </c>
      <c r="AD692" s="2">
        <f t="shared" si="471"/>
        <v>0.72097155979119887</v>
      </c>
      <c r="AE692" s="3">
        <f t="shared" si="472"/>
        <v>1.2583327531595582E-2</v>
      </c>
      <c r="AF692" s="3">
        <f t="shared" si="473"/>
        <v>6377635.0488988729</v>
      </c>
      <c r="AG692" s="2">
        <f t="shared" si="474"/>
        <v>80256.106662827922</v>
      </c>
      <c r="AH692" s="2">
        <f t="shared" si="461"/>
        <v>-5.8523688078758953</v>
      </c>
      <c r="AI692" s="2">
        <f t="shared" si="462"/>
        <v>465.0645786369663</v>
      </c>
      <c r="AJ692" s="1">
        <f t="shared" si="463"/>
        <v>-77320.085741094314</v>
      </c>
      <c r="AK692" s="1">
        <f t="shared" si="464"/>
        <v>-2676078.7450827416</v>
      </c>
      <c r="AL692" s="1">
        <f t="shared" si="483"/>
        <v>2677195.5187364691</v>
      </c>
      <c r="AM692" s="1">
        <f t="shared" si="484"/>
        <v>-377825.03684222139</v>
      </c>
      <c r="AN692" s="1">
        <f t="shared" si="485"/>
        <v>-2595822.6384199136</v>
      </c>
      <c r="AO692" s="2">
        <f t="shared" si="475"/>
        <v>5.8523688078758953</v>
      </c>
      <c r="AP692" s="2">
        <f t="shared" si="476"/>
        <v>-465.0645786369663</v>
      </c>
      <c r="AQ692" s="2">
        <f t="shared" si="477"/>
        <v>2369.5157866484533</v>
      </c>
      <c r="AR692" s="1">
        <f t="shared" si="478"/>
        <v>8544.1978988242026</v>
      </c>
      <c r="AS692" s="2">
        <f t="shared" si="479"/>
        <v>2375.3681554563291</v>
      </c>
      <c r="AT692" s="2">
        <f t="shared" si="480"/>
        <v>8079.1333201872367</v>
      </c>
      <c r="AU692" s="2">
        <f t="shared" si="481"/>
        <v>8421.0907297876583</v>
      </c>
    </row>
    <row r="693" spans="4:47" x14ac:dyDescent="0.2">
      <c r="D693" s="11">
        <f t="shared" si="465"/>
        <v>345</v>
      </c>
      <c r="E693" s="12">
        <f t="shared" si="466"/>
        <v>6.0213859193804371</v>
      </c>
      <c r="F693" s="13">
        <f t="shared" si="443"/>
        <v>10034520.446403986</v>
      </c>
      <c r="G693" s="13">
        <f t="shared" si="444"/>
        <v>6324160.4464039858</v>
      </c>
      <c r="H693" s="13">
        <f t="shared" si="445"/>
        <v>6324.1604464039856</v>
      </c>
      <c r="I693" s="13">
        <f t="shared" si="446"/>
        <v>-2514041.3827937865</v>
      </c>
      <c r="J693" s="12">
        <f t="shared" si="467"/>
        <v>-2514.0413827937864</v>
      </c>
      <c r="K693" s="13">
        <f t="shared" si="447"/>
        <v>6805542.5519395852</v>
      </c>
      <c r="L693" s="13">
        <f t="shared" si="448"/>
        <v>8874.9877141501966</v>
      </c>
      <c r="M693" s="12">
        <f t="shared" si="449"/>
        <v>2297.0158454729562</v>
      </c>
      <c r="N693" s="13">
        <f t="shared" si="450"/>
        <v>8572.5798410958578</v>
      </c>
      <c r="O693" s="12">
        <f t="shared" si="451"/>
        <v>268.98628688800557</v>
      </c>
      <c r="P693" s="13">
        <f t="shared" si="452"/>
        <v>2297015.8454729561</v>
      </c>
      <c r="Q693" s="13">
        <f t="shared" si="453"/>
        <v>8572579.8410958573</v>
      </c>
      <c r="R693" s="13">
        <f t="shared" si="468"/>
        <v>8874987.7141501959</v>
      </c>
      <c r="S693" s="1">
        <f t="shared" si="454"/>
        <v>6558696.3587892167</v>
      </c>
      <c r="T693" s="1">
        <f t="shared" si="482"/>
        <v>-1884550.7744522642</v>
      </c>
      <c r="U693" s="3">
        <f t="shared" si="455"/>
        <v>6824077.1938983491</v>
      </c>
      <c r="V693" s="14">
        <f t="shared" si="486"/>
        <v>59989163247150.656</v>
      </c>
      <c r="W693" s="14">
        <f t="shared" si="456"/>
        <v>39382703463.158463</v>
      </c>
      <c r="X693" s="14">
        <f t="shared" si="457"/>
        <v>-58566146938</v>
      </c>
      <c r="Y693" s="14">
        <f t="shared" si="469"/>
        <v>-19183443474.841537</v>
      </c>
      <c r="Z693" s="12">
        <f t="shared" si="458"/>
        <v>85.16027391770038</v>
      </c>
      <c r="AA693" s="13">
        <f t="shared" si="470"/>
        <v>288573156.88084376</v>
      </c>
      <c r="AB693" s="12">
        <f t="shared" si="459"/>
        <v>9</v>
      </c>
      <c r="AC693" s="14">
        <f t="shared" si="460"/>
        <v>32063684</v>
      </c>
      <c r="AD693" s="2">
        <f t="shared" si="471"/>
        <v>0.7216278502775062</v>
      </c>
      <c r="AE693" s="3">
        <f t="shared" si="472"/>
        <v>1.259478196143116E-2</v>
      </c>
      <c r="AF693" s="3">
        <f t="shared" si="473"/>
        <v>6377634.1291925451</v>
      </c>
      <c r="AG693" s="2">
        <f t="shared" si="474"/>
        <v>80329.158830745888</v>
      </c>
      <c r="AH693" s="2">
        <f t="shared" si="461"/>
        <v>-5.8576958570768367</v>
      </c>
      <c r="AI693" s="2">
        <f t="shared" si="462"/>
        <v>465.06451157090925</v>
      </c>
      <c r="AJ693" s="1">
        <f t="shared" si="463"/>
        <v>-53473.682788559236</v>
      </c>
      <c r="AK693" s="1">
        <f t="shared" si="464"/>
        <v>-2594370.5416245325</v>
      </c>
      <c r="AL693" s="1">
        <f t="shared" si="483"/>
        <v>2594921.5676008672</v>
      </c>
      <c r="AM693" s="1">
        <f t="shared" si="484"/>
        <v>-353979.55359601416</v>
      </c>
      <c r="AN693" s="1">
        <f t="shared" si="485"/>
        <v>-2514041.3827937865</v>
      </c>
      <c r="AO693" s="2">
        <f t="shared" si="475"/>
        <v>5.8576958570768367</v>
      </c>
      <c r="AP693" s="2">
        <f t="shared" si="476"/>
        <v>-465.06451157090925</v>
      </c>
      <c r="AQ693" s="2">
        <f t="shared" si="477"/>
        <v>2297.0158454729562</v>
      </c>
      <c r="AR693" s="1">
        <f t="shared" si="478"/>
        <v>8572.5798410958578</v>
      </c>
      <c r="AS693" s="2">
        <f t="shared" si="479"/>
        <v>2302.8735413300333</v>
      </c>
      <c r="AT693" s="2">
        <f t="shared" si="480"/>
        <v>8107.5153295249484</v>
      </c>
      <c r="AU693" s="2">
        <f t="shared" si="481"/>
        <v>8428.2282459506259</v>
      </c>
    </row>
    <row r="694" spans="4:47" x14ac:dyDescent="0.2">
      <c r="D694" s="11">
        <f t="shared" si="465"/>
        <v>345.5</v>
      </c>
      <c r="E694" s="12">
        <f t="shared" si="466"/>
        <v>6.0301125656404082</v>
      </c>
      <c r="F694" s="13">
        <f t="shared" si="443"/>
        <v>10057601.762067972</v>
      </c>
      <c r="G694" s="13">
        <f t="shared" si="444"/>
        <v>6347241.7620679718</v>
      </c>
      <c r="H694" s="13">
        <f t="shared" si="445"/>
        <v>6347.2417620679716</v>
      </c>
      <c r="I694" s="13">
        <f t="shared" si="446"/>
        <v>-2432068.6731828605</v>
      </c>
      <c r="J694" s="12">
        <f t="shared" si="467"/>
        <v>-2432.0686731828605</v>
      </c>
      <c r="K694" s="13">
        <f t="shared" si="447"/>
        <v>6797237.3812613878</v>
      </c>
      <c r="L694" s="13">
        <f t="shared" si="448"/>
        <v>8883.0470243526888</v>
      </c>
      <c r="M694" s="12">
        <f t="shared" si="449"/>
        <v>2224.1373499732235</v>
      </c>
      <c r="N694" s="13">
        <f t="shared" si="450"/>
        <v>8600.1010159948255</v>
      </c>
      <c r="O694" s="12">
        <f t="shared" si="451"/>
        <v>269.5595093402394</v>
      </c>
      <c r="P694" s="13">
        <f t="shared" si="452"/>
        <v>2224137.3499732236</v>
      </c>
      <c r="Q694" s="13">
        <f t="shared" si="453"/>
        <v>8600101.0159948263</v>
      </c>
      <c r="R694" s="13">
        <f t="shared" si="468"/>
        <v>8883047.0243526883</v>
      </c>
      <c r="S694" s="1">
        <f t="shared" si="454"/>
        <v>6570073.4534012461</v>
      </c>
      <c r="T694" s="1">
        <f t="shared" si="482"/>
        <v>-1822063.3498662114</v>
      </c>
      <c r="U694" s="3">
        <f t="shared" si="455"/>
        <v>6818048.1102741901</v>
      </c>
      <c r="V694" s="14">
        <f t="shared" si="486"/>
        <v>59996175100451.375</v>
      </c>
      <c r="W694" s="14">
        <f t="shared" si="456"/>
        <v>39454262218.43058</v>
      </c>
      <c r="X694" s="14">
        <f t="shared" si="457"/>
        <v>-58637705694</v>
      </c>
      <c r="Y694" s="14">
        <f t="shared" si="469"/>
        <v>-19183443475.56942</v>
      </c>
      <c r="Z694" s="12">
        <f t="shared" si="458"/>
        <v>85.13460306369889</v>
      </c>
      <c r="AA694" s="13">
        <f t="shared" si="470"/>
        <v>288217975.27728254</v>
      </c>
      <c r="AB694" s="12">
        <f t="shared" si="459"/>
        <v>9</v>
      </c>
      <c r="AC694" s="14">
        <f t="shared" si="460"/>
        <v>32024219</v>
      </c>
      <c r="AD694" s="2">
        <f t="shared" si="471"/>
        <v>0.72228414076381353</v>
      </c>
      <c r="AE694" s="3">
        <f t="shared" si="472"/>
        <v>1.2606236391266738E-2</v>
      </c>
      <c r="AF694" s="3">
        <f t="shared" si="473"/>
        <v>6377633.2086494453</v>
      </c>
      <c r="AG694" s="2">
        <f t="shared" si="474"/>
        <v>80402.210988124367</v>
      </c>
      <c r="AH694" s="2">
        <f t="shared" si="461"/>
        <v>-5.863022905509224</v>
      </c>
      <c r="AI694" s="2">
        <f t="shared" si="462"/>
        <v>465.06444444383385</v>
      </c>
      <c r="AJ694" s="1">
        <f t="shared" si="463"/>
        <v>-30391.446581473574</v>
      </c>
      <c r="AK694" s="1">
        <f t="shared" si="464"/>
        <v>-2512470.8841709848</v>
      </c>
      <c r="AL694" s="1">
        <f t="shared" si="483"/>
        <v>2512654.6885380498</v>
      </c>
      <c r="AM694" s="1">
        <f t="shared" si="484"/>
        <v>-330898.23793202825</v>
      </c>
      <c r="AN694" s="1">
        <f t="shared" si="485"/>
        <v>-2432068.6731828605</v>
      </c>
      <c r="AO694" s="2">
        <f t="shared" si="475"/>
        <v>5.863022905509224</v>
      </c>
      <c r="AP694" s="2">
        <f t="shared" si="476"/>
        <v>-465.06444444383385</v>
      </c>
      <c r="AQ694" s="2">
        <f t="shared" si="477"/>
        <v>2224.1373499732235</v>
      </c>
      <c r="AR694" s="1">
        <f t="shared" si="478"/>
        <v>8600.1010159948255</v>
      </c>
      <c r="AS694" s="2">
        <f t="shared" si="479"/>
        <v>2230.0003728787328</v>
      </c>
      <c r="AT694" s="2">
        <f t="shared" si="480"/>
        <v>8135.0365715509915</v>
      </c>
      <c r="AU694" s="2">
        <f t="shared" si="481"/>
        <v>8435.1479941677007</v>
      </c>
    </row>
    <row r="695" spans="4:47" x14ac:dyDescent="0.2">
      <c r="D695" s="11">
        <f t="shared" si="465"/>
        <v>346</v>
      </c>
      <c r="E695" s="12">
        <f t="shared" si="466"/>
        <v>6.0388392119003802</v>
      </c>
      <c r="F695" s="13">
        <f t="shared" si="443"/>
        <v>10079917.152418189</v>
      </c>
      <c r="G695" s="13">
        <f t="shared" si="444"/>
        <v>6369557.1524181888</v>
      </c>
      <c r="H695" s="13">
        <f t="shared" si="445"/>
        <v>6369.5571524181887</v>
      </c>
      <c r="I695" s="13">
        <f t="shared" si="446"/>
        <v>-2349910.7521263305</v>
      </c>
      <c r="J695" s="12">
        <f t="shared" si="467"/>
        <v>-2349.9107521263304</v>
      </c>
      <c r="K695" s="13">
        <f t="shared" si="447"/>
        <v>6789207.5281935995</v>
      </c>
      <c r="L695" s="13">
        <f t="shared" si="448"/>
        <v>8890.8509441378446</v>
      </c>
      <c r="M695" s="12">
        <f t="shared" si="449"/>
        <v>2150.8915138999232</v>
      </c>
      <c r="N695" s="13">
        <f t="shared" si="450"/>
        <v>8626.7546740538583</v>
      </c>
      <c r="O695" s="12">
        <f t="shared" si="451"/>
        <v>270.11542065091987</v>
      </c>
      <c r="P695" s="13">
        <f t="shared" si="452"/>
        <v>2150891.5138999233</v>
      </c>
      <c r="Q695" s="13">
        <f t="shared" si="453"/>
        <v>8626754.674053859</v>
      </c>
      <c r="R695" s="13">
        <f t="shared" si="468"/>
        <v>8890850.9441378452</v>
      </c>
      <c r="S695" s="1">
        <f t="shared" si="454"/>
        <v>6581060.9778278181</v>
      </c>
      <c r="T695" s="1">
        <f t="shared" si="482"/>
        <v>-1759541.853107122</v>
      </c>
      <c r="U695" s="3">
        <f t="shared" si="455"/>
        <v>6812220.7191725438</v>
      </c>
      <c r="V695" s="14">
        <f t="shared" si="486"/>
        <v>60003010031447.508</v>
      </c>
      <c r="W695" s="14">
        <f t="shared" si="456"/>
        <v>39523615255.4384</v>
      </c>
      <c r="X695" s="14">
        <f t="shared" si="457"/>
        <v>-58707058731</v>
      </c>
      <c r="Y695" s="14">
        <f t="shared" si="469"/>
        <v>-19183443475.5616</v>
      </c>
      <c r="Z695" s="12">
        <f t="shared" si="458"/>
        <v>85.109736986387006</v>
      </c>
      <c r="AA695" s="13">
        <f t="shared" si="470"/>
        <v>287874374.70765018</v>
      </c>
      <c r="AB695" s="12">
        <f t="shared" si="459"/>
        <v>9</v>
      </c>
      <c r="AC695" s="14">
        <f t="shared" si="460"/>
        <v>31986041</v>
      </c>
      <c r="AD695" s="2">
        <f t="shared" si="471"/>
        <v>0.72294043125012086</v>
      </c>
      <c r="AE695" s="3">
        <f t="shared" si="472"/>
        <v>1.2617690821102315E-2</v>
      </c>
      <c r="AF695" s="3">
        <f t="shared" si="473"/>
        <v>6377632.2872695755</v>
      </c>
      <c r="AG695" s="2">
        <f t="shared" si="474"/>
        <v>80475.263134953755</v>
      </c>
      <c r="AH695" s="2">
        <f t="shared" si="461"/>
        <v>-5.868349953172463</v>
      </c>
      <c r="AI695" s="2">
        <f t="shared" si="462"/>
        <v>465.06437725574023</v>
      </c>
      <c r="AJ695" s="1">
        <f t="shared" si="463"/>
        <v>-8075.1348513867706</v>
      </c>
      <c r="AK695" s="1">
        <f t="shared" si="464"/>
        <v>-2430386.0152612841</v>
      </c>
      <c r="AL695" s="1">
        <f t="shared" si="483"/>
        <v>2430399.4303366044</v>
      </c>
      <c r="AM695" s="1">
        <f t="shared" si="484"/>
        <v>-308582.84758181125</v>
      </c>
      <c r="AN695" s="1">
        <f t="shared" si="485"/>
        <v>-2349910.7521263305</v>
      </c>
      <c r="AO695" s="2">
        <f t="shared" si="475"/>
        <v>5.868349953172463</v>
      </c>
      <c r="AP695" s="2">
        <f t="shared" si="476"/>
        <v>-465.06437725574023</v>
      </c>
      <c r="AQ695" s="2">
        <f t="shared" si="477"/>
        <v>2150.8915138999232</v>
      </c>
      <c r="AR695" s="1">
        <f t="shared" si="478"/>
        <v>8626.7546740538583</v>
      </c>
      <c r="AS695" s="2">
        <f t="shared" si="479"/>
        <v>2156.7598638530958</v>
      </c>
      <c r="AT695" s="2">
        <f t="shared" si="480"/>
        <v>8161.6902967981177</v>
      </c>
      <c r="AU695" s="2">
        <f t="shared" si="481"/>
        <v>8441.8482343131582</v>
      </c>
    </row>
    <row r="696" spans="4:47" x14ac:dyDescent="0.2">
      <c r="D696" s="11">
        <f t="shared" si="465"/>
        <v>346.5</v>
      </c>
      <c r="E696" s="12">
        <f t="shared" si="466"/>
        <v>6.0475658581603522</v>
      </c>
      <c r="F696" s="13">
        <f t="shared" si="443"/>
        <v>10101464.918051263</v>
      </c>
      <c r="G696" s="13">
        <f t="shared" si="444"/>
        <v>6391104.9180512633</v>
      </c>
      <c r="H696" s="13">
        <f t="shared" si="445"/>
        <v>6391.1049180512637</v>
      </c>
      <c r="I696" s="13">
        <f t="shared" si="446"/>
        <v>-2267573.8762679761</v>
      </c>
      <c r="J696" s="12">
        <f t="shared" si="467"/>
        <v>-2267.5738762679762</v>
      </c>
      <c r="K696" s="13">
        <f t="shared" si="447"/>
        <v>6781453.6316244192</v>
      </c>
      <c r="L696" s="13">
        <f t="shared" si="448"/>
        <v>8898.3976933804988</v>
      </c>
      <c r="M696" s="12">
        <f t="shared" si="449"/>
        <v>2077.2896872657575</v>
      </c>
      <c r="N696" s="13">
        <f t="shared" si="450"/>
        <v>8652.534256779265</v>
      </c>
      <c r="O696" s="12">
        <f t="shared" si="451"/>
        <v>270.6538119755723</v>
      </c>
      <c r="P696" s="13">
        <f t="shared" si="452"/>
        <v>2077289.6872657575</v>
      </c>
      <c r="Q696" s="13">
        <f t="shared" si="453"/>
        <v>8652534.2567792647</v>
      </c>
      <c r="R696" s="13">
        <f t="shared" si="468"/>
        <v>8898397.6933804993</v>
      </c>
      <c r="S696" s="1">
        <f t="shared" si="454"/>
        <v>6591659.3358911565</v>
      </c>
      <c r="T696" s="1">
        <f t="shared" si="482"/>
        <v>-1696987.5317160226</v>
      </c>
      <c r="U696" s="3">
        <f t="shared" si="455"/>
        <v>6806595.2930404702</v>
      </c>
      <c r="V696" s="14">
        <f t="shared" si="486"/>
        <v>60009662070393.695</v>
      </c>
      <c r="W696" s="14">
        <f t="shared" si="456"/>
        <v>39590740754.779686</v>
      </c>
      <c r="X696" s="14">
        <f t="shared" si="457"/>
        <v>-58774184230</v>
      </c>
      <c r="Y696" s="14">
        <f t="shared" si="469"/>
        <v>-19183443475.220314</v>
      </c>
      <c r="Z696" s="12">
        <f t="shared" si="458"/>
        <v>85.085683969037248</v>
      </c>
      <c r="AA696" s="13">
        <f t="shared" si="470"/>
        <v>287542381.33840489</v>
      </c>
      <c r="AB696" s="12">
        <f t="shared" si="459"/>
        <v>9</v>
      </c>
      <c r="AC696" s="14">
        <f t="shared" si="460"/>
        <v>31949153</v>
      </c>
      <c r="AD696" s="2">
        <f t="shared" si="471"/>
        <v>0.72359672173642819</v>
      </c>
      <c r="AE696" s="3">
        <f t="shared" si="472"/>
        <v>1.2629145250937892E-2</v>
      </c>
      <c r="AF696" s="3">
        <f t="shared" si="473"/>
        <v>6377631.3650529347</v>
      </c>
      <c r="AG696" s="2">
        <f t="shared" si="474"/>
        <v>80548.315271224463</v>
      </c>
      <c r="AH696" s="2">
        <f t="shared" si="461"/>
        <v>-5.8736770000656469</v>
      </c>
      <c r="AI696" s="2">
        <f t="shared" si="462"/>
        <v>465.06431000662826</v>
      </c>
      <c r="AJ696" s="1">
        <f t="shared" si="463"/>
        <v>13473.552998328581</v>
      </c>
      <c r="AK696" s="1">
        <f t="shared" si="464"/>
        <v>-2348122.1915392005</v>
      </c>
      <c r="AL696" s="1">
        <f t="shared" si="483"/>
        <v>2348160.846924515</v>
      </c>
      <c r="AM696" s="1">
        <f t="shared" si="484"/>
        <v>-287035.08194873668</v>
      </c>
      <c r="AN696" s="1">
        <f t="shared" si="485"/>
        <v>-2267573.8762679761</v>
      </c>
      <c r="AO696" s="2">
        <f t="shared" si="475"/>
        <v>5.8736770000656469</v>
      </c>
      <c r="AP696" s="2">
        <f t="shared" si="476"/>
        <v>-465.06431000662826</v>
      </c>
      <c r="AQ696" s="2">
        <f t="shared" si="477"/>
        <v>2077.2896872657575</v>
      </c>
      <c r="AR696" s="1">
        <f t="shared" si="478"/>
        <v>8652.534256779265</v>
      </c>
      <c r="AS696" s="2">
        <f t="shared" si="479"/>
        <v>2083.163364265823</v>
      </c>
      <c r="AT696" s="2">
        <f t="shared" si="480"/>
        <v>8187.4699467726368</v>
      </c>
      <c r="AU696" s="2">
        <f t="shared" si="481"/>
        <v>8448.3272741723504</v>
      </c>
    </row>
    <row r="697" spans="4:47" x14ac:dyDescent="0.2">
      <c r="D697" s="11">
        <f t="shared" si="465"/>
        <v>347</v>
      </c>
      <c r="E697" s="12">
        <f t="shared" si="466"/>
        <v>6.0562925044203233</v>
      </c>
      <c r="F697" s="13">
        <f t="shared" si="443"/>
        <v>10122243.418021414</v>
      </c>
      <c r="G697" s="13">
        <f t="shared" si="444"/>
        <v>6411883.4180214144</v>
      </c>
      <c r="H697" s="13">
        <f t="shared" si="445"/>
        <v>6411.8834180214144</v>
      </c>
      <c r="I697" s="13">
        <f t="shared" si="446"/>
        <v>-2185064.3158796835</v>
      </c>
      <c r="J697" s="12">
        <f t="shared" si="467"/>
        <v>-2185.0643158796834</v>
      </c>
      <c r="K697" s="13">
        <f t="shared" si="447"/>
        <v>6773976.3086999888</v>
      </c>
      <c r="L697" s="13">
        <f t="shared" si="448"/>
        <v>8905.6855438481598</v>
      </c>
      <c r="M697" s="12">
        <f t="shared" si="449"/>
        <v>2003.3433527435625</v>
      </c>
      <c r="N697" s="13">
        <f t="shared" si="450"/>
        <v>8677.4334003162639</v>
      </c>
      <c r="O697" s="12">
        <f t="shared" si="451"/>
        <v>271.17448002293611</v>
      </c>
      <c r="P697" s="13">
        <f t="shared" si="452"/>
        <v>2003343.3527435625</v>
      </c>
      <c r="Q697" s="13">
        <f t="shared" si="453"/>
        <v>8677433.4003162645</v>
      </c>
      <c r="R697" s="13">
        <f t="shared" si="468"/>
        <v>8905685.5438481607</v>
      </c>
      <c r="S697" s="1">
        <f t="shared" si="454"/>
        <v>6601868.9173063179</v>
      </c>
      <c r="T697" s="1">
        <f t="shared" si="482"/>
        <v>-1634401.6254415473</v>
      </c>
      <c r="U697" s="3">
        <f t="shared" si="455"/>
        <v>6801172.0956421373</v>
      </c>
      <c r="V697" s="14">
        <f t="shared" si="486"/>
        <v>60016125403007.758</v>
      </c>
      <c r="W697" s="14">
        <f t="shared" si="456"/>
        <v>39655617502.953049</v>
      </c>
      <c r="X697" s="14">
        <f t="shared" si="457"/>
        <v>-58839060978</v>
      </c>
      <c r="Y697" s="14">
        <f t="shared" si="469"/>
        <v>-19183443475.046951</v>
      </c>
      <c r="Z697" s="12">
        <f t="shared" si="458"/>
        <v>85.062452031226869</v>
      </c>
      <c r="AA697" s="13">
        <f t="shared" si="470"/>
        <v>287222020.45210725</v>
      </c>
      <c r="AB697" s="12">
        <f t="shared" si="459"/>
        <v>9</v>
      </c>
      <c r="AC697" s="14">
        <f t="shared" si="460"/>
        <v>31913557</v>
      </c>
      <c r="AD697" s="2">
        <f t="shared" si="471"/>
        <v>0.72425301222273553</v>
      </c>
      <c r="AE697" s="3">
        <f t="shared" si="472"/>
        <v>1.2640599680773469E-2</v>
      </c>
      <c r="AF697" s="3">
        <f t="shared" si="473"/>
        <v>6377630.4419995248</v>
      </c>
      <c r="AG697" s="2">
        <f t="shared" si="474"/>
        <v>80621.367396926915</v>
      </c>
      <c r="AH697" s="2">
        <f t="shared" si="461"/>
        <v>-5.8790040461881823</v>
      </c>
      <c r="AI697" s="2">
        <f t="shared" si="462"/>
        <v>465.06424269649813</v>
      </c>
      <c r="AJ697" s="1">
        <f t="shared" si="463"/>
        <v>34252.976021889597</v>
      </c>
      <c r="AK697" s="1">
        <f t="shared" si="464"/>
        <v>-2265685.6832766104</v>
      </c>
      <c r="AL697" s="1">
        <f t="shared" si="483"/>
        <v>2265944.5892984583</v>
      </c>
      <c r="AM697" s="1">
        <f t="shared" si="484"/>
        <v>-266256.58197858557</v>
      </c>
      <c r="AN697" s="1">
        <f t="shared" si="485"/>
        <v>-2185064.3158796835</v>
      </c>
      <c r="AO697" s="2">
        <f t="shared" si="475"/>
        <v>5.8790040461881823</v>
      </c>
      <c r="AP697" s="2">
        <f t="shared" si="476"/>
        <v>-465.06424269649813</v>
      </c>
      <c r="AQ697" s="2">
        <f t="shared" si="477"/>
        <v>2003.3433527435625</v>
      </c>
      <c r="AR697" s="1">
        <f t="shared" si="478"/>
        <v>8677.4334003162639</v>
      </c>
      <c r="AS697" s="2">
        <f t="shared" si="479"/>
        <v>2009.2223567897506</v>
      </c>
      <c r="AT697" s="2">
        <f t="shared" si="480"/>
        <v>8212.3691576197652</v>
      </c>
      <c r="AU697" s="2">
        <f t="shared" si="481"/>
        <v>8454.5834705234374</v>
      </c>
    </row>
    <row r="698" spans="4:47" x14ac:dyDescent="0.2">
      <c r="D698" s="11">
        <f t="shared" si="465"/>
        <v>347.5</v>
      </c>
      <c r="E698" s="12">
        <f t="shared" si="466"/>
        <v>6.0650191506802953</v>
      </c>
      <c r="F698" s="13">
        <f t="shared" si="443"/>
        <v>10142251.069965428</v>
      </c>
      <c r="G698" s="13">
        <f t="shared" si="444"/>
        <v>6431891.0699654277</v>
      </c>
      <c r="H698" s="13">
        <f t="shared" si="445"/>
        <v>6431.891069965428</v>
      </c>
      <c r="I698" s="13">
        <f t="shared" si="446"/>
        <v>-2102388.3543839017</v>
      </c>
      <c r="J698" s="12">
        <f t="shared" si="467"/>
        <v>-2102.3883543839015</v>
      </c>
      <c r="K698" s="13">
        <f t="shared" si="447"/>
        <v>6766776.1547542019</v>
      </c>
      <c r="L698" s="13">
        <f t="shared" si="448"/>
        <v>8912.7128202607455</v>
      </c>
      <c r="M698" s="12">
        <f t="shared" si="449"/>
        <v>1929.0641219584154</v>
      </c>
      <c r="N698" s="13">
        <f t="shared" si="450"/>
        <v>8701.4459390272059</v>
      </c>
      <c r="O698" s="12">
        <f t="shared" si="451"/>
        <v>271.67722722961452</v>
      </c>
      <c r="P698" s="13">
        <f t="shared" si="452"/>
        <v>1929064.1219584155</v>
      </c>
      <c r="Q698" s="13">
        <f t="shared" si="453"/>
        <v>8701445.9390272051</v>
      </c>
      <c r="R698" s="13">
        <f t="shared" si="468"/>
        <v>8912712.8202607445</v>
      </c>
      <c r="S698" s="1">
        <f t="shared" si="454"/>
        <v>6611690.0976697588</v>
      </c>
      <c r="T698" s="1">
        <f t="shared" si="482"/>
        <v>-1571785.3665438006</v>
      </c>
      <c r="U698" s="3">
        <f t="shared" si="455"/>
        <v>6795951.381970413</v>
      </c>
      <c r="V698" s="14">
        <f t="shared" si="486"/>
        <v>60022394375881.195</v>
      </c>
      <c r="W698" s="14">
        <f t="shared" si="456"/>
        <v>39718224908.220131</v>
      </c>
      <c r="X698" s="14">
        <f t="shared" si="457"/>
        <v>-58901668383</v>
      </c>
      <c r="Y698" s="14">
        <f t="shared" si="469"/>
        <v>-19183443474.779869</v>
      </c>
      <c r="Z698" s="12">
        <f t="shared" si="458"/>
        <v>85.040048925337445</v>
      </c>
      <c r="AA698" s="13">
        <f t="shared" si="470"/>
        <v>286913316.44559222</v>
      </c>
      <c r="AB698" s="12">
        <f t="shared" si="459"/>
        <v>9</v>
      </c>
      <c r="AC698" s="14">
        <f t="shared" si="460"/>
        <v>31879257</v>
      </c>
      <c r="AD698" s="2">
        <f t="shared" si="471"/>
        <v>0.72490930270904286</v>
      </c>
      <c r="AE698" s="3">
        <f t="shared" si="472"/>
        <v>1.2652054110609047E-2</v>
      </c>
      <c r="AF698" s="3">
        <f t="shared" si="473"/>
        <v>6377629.518109343</v>
      </c>
      <c r="AG698" s="2">
        <f t="shared" si="474"/>
        <v>80694.419512051521</v>
      </c>
      <c r="AH698" s="2">
        <f t="shared" si="461"/>
        <v>-5.8843310915393694</v>
      </c>
      <c r="AI698" s="2">
        <f t="shared" si="462"/>
        <v>465.06417532534959</v>
      </c>
      <c r="AJ698" s="1">
        <f t="shared" si="463"/>
        <v>54261.551856084727</v>
      </c>
      <c r="AK698" s="1">
        <f t="shared" si="464"/>
        <v>-2183082.7738959533</v>
      </c>
      <c r="AL698" s="1">
        <f t="shared" si="483"/>
        <v>2183757.0180061427</v>
      </c>
      <c r="AM698" s="1">
        <f t="shared" si="484"/>
        <v>-246248.93003457226</v>
      </c>
      <c r="AN698" s="1">
        <f t="shared" si="485"/>
        <v>-2102388.3543839017</v>
      </c>
      <c r="AO698" s="2">
        <f t="shared" si="475"/>
        <v>5.8843310915393694</v>
      </c>
      <c r="AP698" s="2">
        <f t="shared" si="476"/>
        <v>-465.06417532534959</v>
      </c>
      <c r="AQ698" s="2">
        <f t="shared" si="477"/>
        <v>1929.0641219584154</v>
      </c>
      <c r="AR698" s="1">
        <f t="shared" si="478"/>
        <v>8701.4459390272059</v>
      </c>
      <c r="AS698" s="2">
        <f t="shared" si="479"/>
        <v>1934.9484530499549</v>
      </c>
      <c r="AT698" s="2">
        <f t="shared" si="480"/>
        <v>8236.3817637018565</v>
      </c>
      <c r="AU698" s="2">
        <f t="shared" si="481"/>
        <v>8460.6152301946058</v>
      </c>
    </row>
    <row r="699" spans="4:47" x14ac:dyDescent="0.2">
      <c r="D699" s="11">
        <f t="shared" si="465"/>
        <v>348</v>
      </c>
      <c r="E699" s="12">
        <f t="shared" si="466"/>
        <v>6.0737457969402664</v>
      </c>
      <c r="F699" s="13">
        <f t="shared" si="443"/>
        <v>10161486.350223139</v>
      </c>
      <c r="G699" s="13">
        <f t="shared" si="444"/>
        <v>6451126.3502231389</v>
      </c>
      <c r="H699" s="13">
        <f t="shared" si="445"/>
        <v>6451.1263502231386</v>
      </c>
      <c r="I699" s="13">
        <f t="shared" si="446"/>
        <v>-2019552.2878752179</v>
      </c>
      <c r="J699" s="12">
        <f t="shared" si="467"/>
        <v>-2019.5522878752179</v>
      </c>
      <c r="K699" s="13">
        <f t="shared" si="447"/>
        <v>6759853.7432407029</v>
      </c>
      <c r="L699" s="13">
        <f t="shared" si="448"/>
        <v>8919.4779013244042</v>
      </c>
      <c r="M699" s="12">
        <f t="shared" si="449"/>
        <v>1854.4637316760004</v>
      </c>
      <c r="N699" s="13">
        <f t="shared" si="450"/>
        <v>8724.5659089786659</v>
      </c>
      <c r="O699" s="12">
        <f t="shared" si="451"/>
        <v>272.16186193104528</v>
      </c>
      <c r="P699" s="13">
        <f t="shared" si="452"/>
        <v>1854463.7316760004</v>
      </c>
      <c r="Q699" s="13">
        <f t="shared" si="453"/>
        <v>8724565.9089786652</v>
      </c>
      <c r="R699" s="13">
        <f t="shared" si="468"/>
        <v>8919477.9013244044</v>
      </c>
      <c r="S699" s="1">
        <f t="shared" si="454"/>
        <v>6621123.2384491349</v>
      </c>
      <c r="T699" s="1">
        <f t="shared" si="482"/>
        <v>-1509139.9800956394</v>
      </c>
      <c r="U699" s="3">
        <f t="shared" si="455"/>
        <v>6790933.3981606849</v>
      </c>
      <c r="V699" s="14">
        <f t="shared" si="486"/>
        <v>60028463501758.641</v>
      </c>
      <c r="W699" s="14">
        <f t="shared" si="456"/>
        <v>39778543016.107201</v>
      </c>
      <c r="X699" s="14">
        <f t="shared" si="457"/>
        <v>-58961986491</v>
      </c>
      <c r="Y699" s="14">
        <f t="shared" si="469"/>
        <v>-19183443474.892799</v>
      </c>
      <c r="Z699" s="12">
        <f t="shared" si="458"/>
        <v>85.018482133459855</v>
      </c>
      <c r="AA699" s="13">
        <f t="shared" si="470"/>
        <v>286616292.82769424</v>
      </c>
      <c r="AB699" s="12">
        <f t="shared" si="459"/>
        <v>9</v>
      </c>
      <c r="AC699" s="14">
        <f t="shared" si="460"/>
        <v>31846254</v>
      </c>
      <c r="AD699" s="2">
        <f t="shared" si="471"/>
        <v>0.72556559319535019</v>
      </c>
      <c r="AE699" s="3">
        <f t="shared" si="472"/>
        <v>1.2663508540444625E-2</v>
      </c>
      <c r="AF699" s="3">
        <f t="shared" si="473"/>
        <v>6377628.5933823911</v>
      </c>
      <c r="AG699" s="2">
        <f t="shared" si="474"/>
        <v>80767.471616588708</v>
      </c>
      <c r="AH699" s="2">
        <f t="shared" si="461"/>
        <v>-5.8896581361186113</v>
      </c>
      <c r="AI699" s="2">
        <f t="shared" si="462"/>
        <v>465.06410789318284</v>
      </c>
      <c r="AJ699" s="1">
        <f t="shared" si="463"/>
        <v>73497.756840747781</v>
      </c>
      <c r="AK699" s="1">
        <f t="shared" si="464"/>
        <v>-2100319.7594918064</v>
      </c>
      <c r="AL699" s="1">
        <f t="shared" si="483"/>
        <v>2101605.3417262579</v>
      </c>
      <c r="AM699" s="1">
        <f t="shared" si="484"/>
        <v>-227013.64977686107</v>
      </c>
      <c r="AN699" s="1">
        <f t="shared" si="485"/>
        <v>-2019552.2878752179</v>
      </c>
      <c r="AO699" s="2">
        <f t="shared" si="475"/>
        <v>5.8896581361186113</v>
      </c>
      <c r="AP699" s="2">
        <f t="shared" si="476"/>
        <v>-465.06410789318284</v>
      </c>
      <c r="AQ699" s="2">
        <f t="shared" si="477"/>
        <v>1854.4637316760004</v>
      </c>
      <c r="AR699" s="1">
        <f t="shared" si="478"/>
        <v>8724.5659089786659</v>
      </c>
      <c r="AS699" s="2">
        <f t="shared" si="479"/>
        <v>1860.3533898121191</v>
      </c>
      <c r="AT699" s="2">
        <f t="shared" si="480"/>
        <v>8259.5018010854837</v>
      </c>
      <c r="AU699" s="2">
        <f t="shared" si="481"/>
        <v>8466.4210110955264</v>
      </c>
    </row>
    <row r="700" spans="4:47" x14ac:dyDescent="0.2">
      <c r="D700" s="11">
        <f t="shared" si="465"/>
        <v>348.5</v>
      </c>
      <c r="E700" s="12">
        <f t="shared" si="466"/>
        <v>6.0824724432002384</v>
      </c>
      <c r="F700" s="13">
        <f t="shared" si="443"/>
        <v>10179947.793953488</v>
      </c>
      <c r="G700" s="13">
        <f t="shared" si="444"/>
        <v>6469587.7939534876</v>
      </c>
      <c r="H700" s="13">
        <f t="shared" si="445"/>
        <v>6469.5877939534876</v>
      </c>
      <c r="I700" s="13">
        <f t="shared" si="446"/>
        <v>-1936562.4246407927</v>
      </c>
      <c r="J700" s="12">
        <f t="shared" si="467"/>
        <v>-1936.5624246407926</v>
      </c>
      <c r="K700" s="13">
        <f t="shared" si="447"/>
        <v>6753209.6256670859</v>
      </c>
      <c r="L700" s="13">
        <f t="shared" si="448"/>
        <v>8925.9792207381706</v>
      </c>
      <c r="M700" s="12">
        <f t="shared" si="449"/>
        <v>1779.5540398893934</v>
      </c>
      <c r="N700" s="13">
        <f t="shared" si="450"/>
        <v>8746.7875513335148</v>
      </c>
      <c r="O700" s="12">
        <f t="shared" si="451"/>
        <v>272.62819852853312</v>
      </c>
      <c r="P700" s="13">
        <f t="shared" si="452"/>
        <v>1779554.0398893934</v>
      </c>
      <c r="Q700" s="13">
        <f t="shared" si="453"/>
        <v>8746787.551333515</v>
      </c>
      <c r="R700" s="13">
        <f t="shared" si="468"/>
        <v>8925979.2207381707</v>
      </c>
      <c r="S700" s="1">
        <f t="shared" si="454"/>
        <v>6630168.6869743196</v>
      </c>
      <c r="T700" s="1">
        <f t="shared" si="482"/>
        <v>-1446466.6842812505</v>
      </c>
      <c r="U700" s="3">
        <f t="shared" si="455"/>
        <v>6786118.3814070299</v>
      </c>
      <c r="V700" s="14">
        <f t="shared" si="486"/>
        <v>60034327464679.148</v>
      </c>
      <c r="W700" s="14">
        <f t="shared" si="456"/>
        <v>39836552524.524803</v>
      </c>
      <c r="X700" s="14">
        <f t="shared" si="457"/>
        <v>-59019996000</v>
      </c>
      <c r="Y700" s="14">
        <f t="shared" si="469"/>
        <v>-19183443475.475197</v>
      </c>
      <c r="Z700" s="12">
        <f t="shared" si="458"/>
        <v>84.997758864064366</v>
      </c>
      <c r="AA700" s="13">
        <f t="shared" si="470"/>
        <v>286330972.21806014</v>
      </c>
      <c r="AB700" s="12">
        <f t="shared" si="459"/>
        <v>9</v>
      </c>
      <c r="AC700" s="14">
        <f t="shared" si="460"/>
        <v>31814552</v>
      </c>
      <c r="AD700" s="2">
        <f t="shared" si="471"/>
        <v>0.72622188368165752</v>
      </c>
      <c r="AE700" s="3">
        <f t="shared" si="472"/>
        <v>1.2674962970280203E-2</v>
      </c>
      <c r="AF700" s="3">
        <f t="shared" si="473"/>
        <v>6377627.6678186702</v>
      </c>
      <c r="AG700" s="2">
        <f t="shared" si="474"/>
        <v>80840.523710528869</v>
      </c>
      <c r="AH700" s="2">
        <f t="shared" si="461"/>
        <v>-5.8949851799250039</v>
      </c>
      <c r="AI700" s="2">
        <f t="shared" si="462"/>
        <v>465.06404039999785</v>
      </c>
      <c r="AJ700" s="1">
        <f t="shared" si="463"/>
        <v>91960.126134817488</v>
      </c>
      <c r="AK700" s="1">
        <f t="shared" si="464"/>
        <v>-2017402.9483513215</v>
      </c>
      <c r="AL700" s="1">
        <f t="shared" si="483"/>
        <v>2019497.7892573532</v>
      </c>
      <c r="AM700" s="1">
        <f t="shared" si="484"/>
        <v>-208552.20604651235</v>
      </c>
      <c r="AN700" s="1">
        <f t="shared" si="485"/>
        <v>-1936562.4246407927</v>
      </c>
      <c r="AO700" s="2">
        <f t="shared" si="475"/>
        <v>5.8949851799250039</v>
      </c>
      <c r="AP700" s="2">
        <f t="shared" si="476"/>
        <v>-465.06404039999785</v>
      </c>
      <c r="AQ700" s="2">
        <f t="shared" si="477"/>
        <v>1779.5540398893934</v>
      </c>
      <c r="AR700" s="1">
        <f t="shared" si="478"/>
        <v>8746.7875513335148</v>
      </c>
      <c r="AS700" s="2">
        <f t="shared" si="479"/>
        <v>1785.4490250693184</v>
      </c>
      <c r="AT700" s="2">
        <f t="shared" si="480"/>
        <v>8281.7235109335161</v>
      </c>
      <c r="AU700" s="2">
        <f t="shared" si="481"/>
        <v>8471.9993232217585</v>
      </c>
    </row>
    <row r="701" spans="4:47" x14ac:dyDescent="0.2">
      <c r="D701" s="11">
        <f t="shared" si="465"/>
        <v>349</v>
      </c>
      <c r="E701" s="12">
        <f t="shared" si="466"/>
        <v>6.0911990894602104</v>
      </c>
      <c r="F701" s="13">
        <f t="shared" si="443"/>
        <v>10197633.995246056</v>
      </c>
      <c r="G701" s="13">
        <f t="shared" si="444"/>
        <v>6487273.9952460565</v>
      </c>
      <c r="H701" s="13">
        <f t="shared" si="445"/>
        <v>6487.273995246057</v>
      </c>
      <c r="I701" s="13">
        <f t="shared" si="446"/>
        <v>-1853425.0846800243</v>
      </c>
      <c r="J701" s="12">
        <f t="shared" si="467"/>
        <v>-1853.4250846800244</v>
      </c>
      <c r="K701" s="13">
        <f t="shared" si="447"/>
        <v>6746844.3315313635</v>
      </c>
      <c r="L701" s="13">
        <f t="shared" si="448"/>
        <v>8932.2152681722127</v>
      </c>
      <c r="M701" s="12">
        <f t="shared" si="449"/>
        <v>1704.3470218069729</v>
      </c>
      <c r="N701" s="13">
        <f t="shared" si="450"/>
        <v>8768.1053156441103</v>
      </c>
      <c r="O701" s="12">
        <f t="shared" si="451"/>
        <v>273.07605765208439</v>
      </c>
      <c r="P701" s="13">
        <f t="shared" si="452"/>
        <v>1704347.0218069728</v>
      </c>
      <c r="Q701" s="13">
        <f t="shared" si="453"/>
        <v>8768105.3156441096</v>
      </c>
      <c r="R701" s="13">
        <f t="shared" si="468"/>
        <v>8932215.2681722119</v>
      </c>
      <c r="S701" s="1">
        <f t="shared" si="454"/>
        <v>6638826.7764294958</v>
      </c>
      <c r="T701" s="1">
        <f t="shared" si="482"/>
        <v>-1383766.6906923288</v>
      </c>
      <c r="U701" s="3">
        <f t="shared" si="455"/>
        <v>6781506.5598808387</v>
      </c>
      <c r="V701" s="14">
        <f t="shared" si="486"/>
        <v>60039981124973.484</v>
      </c>
      <c r="W701" s="14">
        <f t="shared" si="456"/>
        <v>39892234798.484398</v>
      </c>
      <c r="X701" s="14">
        <f t="shared" si="457"/>
        <v>-59075678274</v>
      </c>
      <c r="Y701" s="14">
        <f t="shared" si="469"/>
        <v>-19183443475.515602</v>
      </c>
      <c r="Z701" s="12">
        <f t="shared" si="458"/>
        <v>84.977886049027504</v>
      </c>
      <c r="AA701" s="13">
        <f t="shared" si="470"/>
        <v>286057376.34488535</v>
      </c>
      <c r="AB701" s="12">
        <f t="shared" si="459"/>
        <v>9</v>
      </c>
      <c r="AC701" s="14">
        <f t="shared" si="460"/>
        <v>31784152</v>
      </c>
      <c r="AD701" s="2">
        <f t="shared" si="471"/>
        <v>0.72687817416796485</v>
      </c>
      <c r="AE701" s="3">
        <f t="shared" si="472"/>
        <v>1.2686417400115781E-2</v>
      </c>
      <c r="AF701" s="3">
        <f t="shared" si="473"/>
        <v>6377626.7414181782</v>
      </c>
      <c r="AG701" s="2">
        <f t="shared" si="474"/>
        <v>80913.575793862445</v>
      </c>
      <c r="AH701" s="2">
        <f t="shared" si="461"/>
        <v>-5.9003122229579512</v>
      </c>
      <c r="AI701" s="2">
        <f t="shared" si="462"/>
        <v>465.06397284579458</v>
      </c>
      <c r="AJ701" s="1">
        <f t="shared" si="463"/>
        <v>109647.25382787827</v>
      </c>
      <c r="AK701" s="1">
        <f t="shared" si="464"/>
        <v>-1934338.6604738866</v>
      </c>
      <c r="AL701" s="1">
        <f t="shared" si="483"/>
        <v>1937443.8246503833</v>
      </c>
      <c r="AM701" s="1">
        <f t="shared" si="484"/>
        <v>-190866.00475394353</v>
      </c>
      <c r="AN701" s="1">
        <f t="shared" si="485"/>
        <v>-1853425.0846800243</v>
      </c>
      <c r="AO701" s="2">
        <f t="shared" si="475"/>
        <v>5.9003122229579512</v>
      </c>
      <c r="AP701" s="2">
        <f t="shared" si="476"/>
        <v>-465.06397284579458</v>
      </c>
      <c r="AQ701" s="2">
        <f t="shared" si="477"/>
        <v>1704.3470218069729</v>
      </c>
      <c r="AR701" s="1">
        <f t="shared" si="478"/>
        <v>8768.1053156441103</v>
      </c>
      <c r="AS701" s="2">
        <f t="shared" si="479"/>
        <v>1710.2473340299309</v>
      </c>
      <c r="AT701" s="2">
        <f t="shared" si="480"/>
        <v>8303.0413427983149</v>
      </c>
      <c r="AU701" s="2">
        <f t="shared" si="481"/>
        <v>8477.348729630894</v>
      </c>
    </row>
    <row r="702" spans="4:47" x14ac:dyDescent="0.2">
      <c r="D702" s="11">
        <f t="shared" si="465"/>
        <v>349.5</v>
      </c>
      <c r="E702" s="12">
        <f t="shared" si="466"/>
        <v>6.0999257357201815</v>
      </c>
      <c r="F702" s="13">
        <f t="shared" si="443"/>
        <v>10214543.607228141</v>
      </c>
      <c r="G702" s="13">
        <f t="shared" si="444"/>
        <v>6504183.6072281413</v>
      </c>
      <c r="H702" s="13">
        <f t="shared" si="445"/>
        <v>6504.1836072281412</v>
      </c>
      <c r="I702" s="13">
        <f t="shared" si="446"/>
        <v>-1770146.599223234</v>
      </c>
      <c r="J702" s="12">
        <f t="shared" si="467"/>
        <v>-1770.146599223234</v>
      </c>
      <c r="K702" s="13">
        <f t="shared" si="447"/>
        <v>6740758.3682607142</v>
      </c>
      <c r="L702" s="13">
        <f t="shared" si="448"/>
        <v>8938.1845902164423</v>
      </c>
      <c r="M702" s="12">
        <f t="shared" si="449"/>
        <v>1628.854765743911</v>
      </c>
      <c r="N702" s="13">
        <f t="shared" si="450"/>
        <v>8788.5138630428301</v>
      </c>
      <c r="O702" s="12">
        <f t="shared" si="451"/>
        <v>273.50526631879262</v>
      </c>
      <c r="P702" s="13">
        <f t="shared" si="452"/>
        <v>1628854.765743911</v>
      </c>
      <c r="Q702" s="13">
        <f t="shared" si="453"/>
        <v>8788513.8630428296</v>
      </c>
      <c r="R702" s="13">
        <f t="shared" si="468"/>
        <v>8938184.5902164411</v>
      </c>
      <c r="S702" s="1">
        <f t="shared" si="454"/>
        <v>6647097.8258462436</v>
      </c>
      <c r="T702" s="1">
        <f t="shared" si="482"/>
        <v>-1321041.20462177</v>
      </c>
      <c r="U702" s="3">
        <f t="shared" si="455"/>
        <v>6777098.1526519442</v>
      </c>
      <c r="V702" s="14">
        <f t="shared" si="486"/>
        <v>60045419524110.578</v>
      </c>
      <c r="W702" s="14">
        <f t="shared" si="456"/>
        <v>39945571884.391335</v>
      </c>
      <c r="X702" s="14">
        <f t="shared" si="457"/>
        <v>-59129015360</v>
      </c>
      <c r="Y702" s="14">
        <f t="shared" si="469"/>
        <v>-19183443475.608665</v>
      </c>
      <c r="Z702" s="12">
        <f t="shared" si="458"/>
        <v>84.958870340670558</v>
      </c>
      <c r="AA702" s="13">
        <f t="shared" si="470"/>
        <v>285795526.04355735</v>
      </c>
      <c r="AB702" s="12">
        <f t="shared" si="459"/>
        <v>9</v>
      </c>
      <c r="AC702" s="14">
        <f t="shared" si="460"/>
        <v>31755058</v>
      </c>
      <c r="AD702" s="2">
        <f t="shared" si="471"/>
        <v>0.72753446465427218</v>
      </c>
      <c r="AE702" s="3">
        <f t="shared" si="472"/>
        <v>1.2697871829951359E-2</v>
      </c>
      <c r="AF702" s="3">
        <f t="shared" si="473"/>
        <v>6377625.8141809171</v>
      </c>
      <c r="AG702" s="2">
        <f t="shared" si="474"/>
        <v>80986.627866579845</v>
      </c>
      <c r="AH702" s="2">
        <f t="shared" si="461"/>
        <v>-5.9056392652167542</v>
      </c>
      <c r="AI702" s="2">
        <f t="shared" si="462"/>
        <v>465.06390523057314</v>
      </c>
      <c r="AJ702" s="1">
        <f t="shared" si="463"/>
        <v>126557.79304722417</v>
      </c>
      <c r="AK702" s="1">
        <f t="shared" si="464"/>
        <v>-1851133.2270898139</v>
      </c>
      <c r="AL702" s="1">
        <f t="shared" si="483"/>
        <v>1855454.4185770052</v>
      </c>
      <c r="AM702" s="1">
        <f t="shared" si="484"/>
        <v>-173956.39277185872</v>
      </c>
      <c r="AN702" s="1">
        <f t="shared" si="485"/>
        <v>-1770146.599223234</v>
      </c>
      <c r="AO702" s="2">
        <f t="shared" si="475"/>
        <v>5.9056392652167542</v>
      </c>
      <c r="AP702" s="2">
        <f t="shared" si="476"/>
        <v>-465.06390523057314</v>
      </c>
      <c r="AQ702" s="2">
        <f t="shared" si="477"/>
        <v>1628.854765743911</v>
      </c>
      <c r="AR702" s="1">
        <f t="shared" si="478"/>
        <v>8788.5138630428301</v>
      </c>
      <c r="AS702" s="2">
        <f t="shared" si="479"/>
        <v>1634.7604050091277</v>
      </c>
      <c r="AT702" s="2">
        <f t="shared" si="480"/>
        <v>8323.4499578122577</v>
      </c>
      <c r="AU702" s="2">
        <f t="shared" si="481"/>
        <v>8482.4678473891363</v>
      </c>
    </row>
    <row r="703" spans="4:47" x14ac:dyDescent="0.2">
      <c r="D703" s="11">
        <f t="shared" si="465"/>
        <v>350</v>
      </c>
      <c r="E703" s="12">
        <f t="shared" si="466"/>
        <v>6.1086523819801535</v>
      </c>
      <c r="F703" s="13">
        <f t="shared" si="443"/>
        <v>10230675.342167323</v>
      </c>
      <c r="G703" s="13">
        <f t="shared" si="444"/>
        <v>6520315.3421673235</v>
      </c>
      <c r="H703" s="13">
        <f t="shared" si="445"/>
        <v>6520.3153421673233</v>
      </c>
      <c r="I703" s="13">
        <f t="shared" si="446"/>
        <v>-1686733.3102495049</v>
      </c>
      <c r="J703" s="12">
        <f t="shared" si="467"/>
        <v>-1686.7333102495049</v>
      </c>
      <c r="K703" s="13">
        <f t="shared" si="447"/>
        <v>6734952.2211525617</v>
      </c>
      <c r="L703" s="13">
        <f t="shared" si="448"/>
        <v>8943.8857912983276</v>
      </c>
      <c r="M703" s="12">
        <f t="shared" si="449"/>
        <v>1553.0894689201057</v>
      </c>
      <c r="N703" s="13">
        <f t="shared" si="450"/>
        <v>8808.0080693263208</v>
      </c>
      <c r="O703" s="12">
        <f t="shared" si="451"/>
        <v>273.91565808652507</v>
      </c>
      <c r="P703" s="13">
        <f t="shared" si="452"/>
        <v>1553089.4689201056</v>
      </c>
      <c r="Q703" s="13">
        <f t="shared" si="453"/>
        <v>8808008.0693263207</v>
      </c>
      <c r="R703" s="13">
        <f t="shared" si="468"/>
        <v>8943885.791298328</v>
      </c>
      <c r="S703" s="1">
        <f t="shared" si="454"/>
        <v>6654982.1400975809</v>
      </c>
      <c r="T703" s="1">
        <f t="shared" si="482"/>
        <v>-1258291.4253550181</v>
      </c>
      <c r="U703" s="3">
        <f t="shared" si="455"/>
        <v>6772893.3696124088</v>
      </c>
      <c r="V703" s="14">
        <f t="shared" si="486"/>
        <v>60050637889387.25</v>
      </c>
      <c r="W703" s="14">
        <f t="shared" si="456"/>
        <v>39996546523.894058</v>
      </c>
      <c r="X703" s="14">
        <f t="shared" si="457"/>
        <v>-59179989999</v>
      </c>
      <c r="Y703" s="14">
        <f t="shared" si="469"/>
        <v>-19183443475.105942</v>
      </c>
      <c r="Z703" s="12">
        <f t="shared" si="458"/>
        <v>84.940718108871152</v>
      </c>
      <c r="AA703" s="13">
        <f t="shared" si="470"/>
        <v>285545441.25503838</v>
      </c>
      <c r="AB703" s="12">
        <f t="shared" si="459"/>
        <v>9</v>
      </c>
      <c r="AC703" s="14">
        <f t="shared" si="460"/>
        <v>31727271</v>
      </c>
      <c r="AD703" s="2">
        <f t="shared" si="471"/>
        <v>0.72819075514057952</v>
      </c>
      <c r="AE703" s="3">
        <f t="shared" si="472"/>
        <v>1.2709326259786937E-2</v>
      </c>
      <c r="AF703" s="3">
        <f t="shared" si="473"/>
        <v>6377624.886106885</v>
      </c>
      <c r="AG703" s="2">
        <f t="shared" si="474"/>
        <v>81059.679928671467</v>
      </c>
      <c r="AH703" s="2">
        <f t="shared" si="461"/>
        <v>-5.9109663067008169</v>
      </c>
      <c r="AI703" s="2">
        <f t="shared" si="462"/>
        <v>465.06383755433342</v>
      </c>
      <c r="AJ703" s="1">
        <f t="shared" si="463"/>
        <v>142690.45606043842</v>
      </c>
      <c r="AK703" s="1">
        <f t="shared" si="464"/>
        <v>-1767792.9901781764</v>
      </c>
      <c r="AL703" s="1">
        <f t="shared" si="483"/>
        <v>1773542.3937345941</v>
      </c>
      <c r="AM703" s="1">
        <f t="shared" si="484"/>
        <v>-157824.65783267654</v>
      </c>
      <c r="AN703" s="1">
        <f t="shared" si="485"/>
        <v>-1686733.3102495049</v>
      </c>
      <c r="AO703" s="2">
        <f t="shared" si="475"/>
        <v>5.9109663067008169</v>
      </c>
      <c r="AP703" s="2">
        <f t="shared" si="476"/>
        <v>-465.06383755433342</v>
      </c>
      <c r="AQ703" s="2">
        <f t="shared" si="477"/>
        <v>1553.0894689201057</v>
      </c>
      <c r="AR703" s="1">
        <f t="shared" si="478"/>
        <v>8808.0080693263208</v>
      </c>
      <c r="AS703" s="2">
        <f t="shared" si="479"/>
        <v>1559.0004352268065</v>
      </c>
      <c r="AT703" s="2">
        <f t="shared" si="480"/>
        <v>8342.9442317719877</v>
      </c>
      <c r="AU703" s="2">
        <f t="shared" si="481"/>
        <v>8487.3553484872336</v>
      </c>
    </row>
    <row r="704" spans="4:47" x14ac:dyDescent="0.2">
      <c r="D704" s="11">
        <f t="shared" si="465"/>
        <v>350.5</v>
      </c>
      <c r="E704" s="12">
        <f t="shared" si="466"/>
        <v>6.1173790282401255</v>
      </c>
      <c r="F704" s="13">
        <f t="shared" si="443"/>
        <v>10246027.971569529</v>
      </c>
      <c r="G704" s="13">
        <f t="shared" si="444"/>
        <v>6535667.9715695288</v>
      </c>
      <c r="H704" s="13">
        <f t="shared" si="445"/>
        <v>6535.6679715695291</v>
      </c>
      <c r="I704" s="13">
        <f t="shared" si="446"/>
        <v>-1603191.5700037496</v>
      </c>
      <c r="J704" s="12">
        <f t="shared" si="467"/>
        <v>-1603.1915700037496</v>
      </c>
      <c r="K704" s="13">
        <f t="shared" si="447"/>
        <v>6729426.3533180039</v>
      </c>
      <c r="L704" s="13">
        <f t="shared" si="448"/>
        <v>8949.3175345687341</v>
      </c>
      <c r="M704" s="12">
        <f t="shared" si="449"/>
        <v>1477.0634331675487</v>
      </c>
      <c r="N704" s="13">
        <f t="shared" si="450"/>
        <v>8826.583027929817</v>
      </c>
      <c r="O704" s="12">
        <f t="shared" si="451"/>
        <v>274.3070732026676</v>
      </c>
      <c r="P704" s="13">
        <f t="shared" si="452"/>
        <v>1477063.4331675489</v>
      </c>
      <c r="Q704" s="13">
        <f t="shared" si="453"/>
        <v>8826583.0279298164</v>
      </c>
      <c r="R704" s="13">
        <f t="shared" si="468"/>
        <v>8949317.5345687326</v>
      </c>
      <c r="S704" s="1">
        <f t="shared" si="454"/>
        <v>6662480.0098928278</v>
      </c>
      <c r="T704" s="1">
        <f t="shared" si="482"/>
        <v>-1195518.5464591945</v>
      </c>
      <c r="U704" s="3">
        <f t="shared" si="455"/>
        <v>6768892.4114030236</v>
      </c>
      <c r="V704" s="14">
        <f t="shared" si="486"/>
        <v>60055631638455.102</v>
      </c>
      <c r="W704" s="14">
        <f t="shared" si="456"/>
        <v>40045142167.269699</v>
      </c>
      <c r="X704" s="14">
        <f t="shared" si="457"/>
        <v>-59228585643</v>
      </c>
      <c r="Y704" s="14">
        <f t="shared" si="469"/>
        <v>-19183443475.730301</v>
      </c>
      <c r="Z704" s="12">
        <f t="shared" si="458"/>
        <v>84.92343543840056</v>
      </c>
      <c r="AA704" s="13">
        <f t="shared" si="470"/>
        <v>285307141.02418566</v>
      </c>
      <c r="AB704" s="12">
        <f t="shared" si="459"/>
        <v>9</v>
      </c>
      <c r="AC704" s="14">
        <f t="shared" si="460"/>
        <v>31700793</v>
      </c>
      <c r="AD704" s="2">
        <f t="shared" si="471"/>
        <v>0.72884704562688685</v>
      </c>
      <c r="AE704" s="3">
        <f t="shared" si="472"/>
        <v>1.2720780689622515E-2</v>
      </c>
      <c r="AF704" s="3">
        <f t="shared" si="473"/>
        <v>6377623.9571960848</v>
      </c>
      <c r="AG704" s="2">
        <f t="shared" si="474"/>
        <v>81132.731980127734</v>
      </c>
      <c r="AH704" s="2">
        <f t="shared" si="461"/>
        <v>-5.9162933474092343</v>
      </c>
      <c r="AI704" s="2">
        <f t="shared" si="462"/>
        <v>465.06376981707552</v>
      </c>
      <c r="AJ704" s="1">
        <f t="shared" si="463"/>
        <v>158044.01437344402</v>
      </c>
      <c r="AK704" s="1">
        <f t="shared" si="464"/>
        <v>-1684324.3019838773</v>
      </c>
      <c r="AL704" s="1">
        <f t="shared" si="483"/>
        <v>1691722.8687739458</v>
      </c>
      <c r="AM704" s="1">
        <f t="shared" si="484"/>
        <v>-142472.0284304712</v>
      </c>
      <c r="AN704" s="1">
        <f t="shared" si="485"/>
        <v>-1603191.5700037496</v>
      </c>
      <c r="AO704" s="2">
        <f t="shared" si="475"/>
        <v>5.9162933474092343</v>
      </c>
      <c r="AP704" s="2">
        <f t="shared" si="476"/>
        <v>-465.06376981707552</v>
      </c>
      <c r="AQ704" s="2">
        <f t="shared" si="477"/>
        <v>1477.0634331675487</v>
      </c>
      <c r="AR704" s="1">
        <f t="shared" si="478"/>
        <v>8826.583027929817</v>
      </c>
      <c r="AS704" s="2">
        <f t="shared" si="479"/>
        <v>1482.979726514958</v>
      </c>
      <c r="AT704" s="2">
        <f t="shared" si="480"/>
        <v>8361.5192581127412</v>
      </c>
      <c r="AU704" s="2">
        <f t="shared" si="481"/>
        <v>8492.0099607245302</v>
      </c>
    </row>
    <row r="705" spans="4:47" x14ac:dyDescent="0.2">
      <c r="D705" s="11">
        <f t="shared" si="465"/>
        <v>351</v>
      </c>
      <c r="E705" s="12">
        <f t="shared" si="466"/>
        <v>6.1261056745000966</v>
      </c>
      <c r="F705" s="13">
        <f t="shared" si="443"/>
        <v>10260600.326272588</v>
      </c>
      <c r="G705" s="13">
        <f t="shared" si="444"/>
        <v>6550240.3262725882</v>
      </c>
      <c r="H705" s="13">
        <f t="shared" si="445"/>
        <v>6550.2403262725884</v>
      </c>
      <c r="I705" s="13">
        <f t="shared" si="446"/>
        <v>-1519527.7405129331</v>
      </c>
      <c r="J705" s="12">
        <f t="shared" si="467"/>
        <v>-1519.5277405129332</v>
      </c>
      <c r="K705" s="13">
        <f t="shared" si="447"/>
        <v>6724181.2056276388</v>
      </c>
      <c r="L705" s="13">
        <f t="shared" si="448"/>
        <v>8954.4785427546722</v>
      </c>
      <c r="M705" s="12">
        <f t="shared" si="449"/>
        <v>1400.7890605500547</v>
      </c>
      <c r="N705" s="13">
        <f t="shared" si="450"/>
        <v>8844.2340527881279</v>
      </c>
      <c r="O705" s="12">
        <f t="shared" si="451"/>
        <v>274.6793587476908</v>
      </c>
      <c r="P705" s="13">
        <f t="shared" si="452"/>
        <v>1400789.0605500548</v>
      </c>
      <c r="Q705" s="13">
        <f t="shared" si="453"/>
        <v>8844234.0527881272</v>
      </c>
      <c r="R705" s="13">
        <f t="shared" si="468"/>
        <v>8954478.5427546706</v>
      </c>
      <c r="S705" s="1">
        <f t="shared" si="454"/>
        <v>6669591.711773253</v>
      </c>
      <c r="T705" s="1">
        <f t="shared" si="482"/>
        <v>-1132723.756070002</v>
      </c>
      <c r="U705" s="3">
        <f t="shared" si="455"/>
        <v>6765095.4693426024</v>
      </c>
      <c r="V705" s="14">
        <f t="shared" si="486"/>
        <v>60060396383678.898</v>
      </c>
      <c r="W705" s="14">
        <f t="shared" si="456"/>
        <v>40091342986.32692</v>
      </c>
      <c r="X705" s="14">
        <f t="shared" si="457"/>
        <v>-59274786462</v>
      </c>
      <c r="Y705" s="14">
        <f t="shared" si="469"/>
        <v>-19183443475.67308</v>
      </c>
      <c r="Z705" s="12">
        <f t="shared" si="458"/>
        <v>84.907028126273701</v>
      </c>
      <c r="AA705" s="13">
        <f t="shared" si="470"/>
        <v>285080643.49851638</v>
      </c>
      <c r="AB705" s="12">
        <f t="shared" si="459"/>
        <v>9</v>
      </c>
      <c r="AC705" s="14">
        <f t="shared" si="460"/>
        <v>31675627</v>
      </c>
      <c r="AD705" s="2">
        <f t="shared" si="471"/>
        <v>0.72950333611319418</v>
      </c>
      <c r="AE705" s="3">
        <f t="shared" si="472"/>
        <v>1.2732235119458092E-2</v>
      </c>
      <c r="AF705" s="3">
        <f t="shared" si="473"/>
        <v>6377623.0274485135</v>
      </c>
      <c r="AG705" s="2">
        <f t="shared" si="474"/>
        <v>81205.784020939071</v>
      </c>
      <c r="AH705" s="2">
        <f t="shared" si="461"/>
        <v>-5.9216203873414095</v>
      </c>
      <c r="AI705" s="2">
        <f t="shared" si="462"/>
        <v>465.06370201879935</v>
      </c>
      <c r="AJ705" s="1">
        <f t="shared" si="463"/>
        <v>172617.29882407468</v>
      </c>
      <c r="AK705" s="1">
        <f t="shared" si="464"/>
        <v>-1600733.5245338723</v>
      </c>
      <c r="AL705" s="1">
        <f t="shared" si="483"/>
        <v>1610013.8348535867</v>
      </c>
      <c r="AM705" s="1">
        <f t="shared" si="484"/>
        <v>-127899.67372741178</v>
      </c>
      <c r="AN705" s="1">
        <f t="shared" si="485"/>
        <v>-1519527.7405129331</v>
      </c>
      <c r="AO705" s="2">
        <f t="shared" si="475"/>
        <v>5.9216203873414095</v>
      </c>
      <c r="AP705" s="2">
        <f t="shared" si="476"/>
        <v>-465.06370201879935</v>
      </c>
      <c r="AQ705" s="2">
        <f t="shared" si="477"/>
        <v>1400.7890605500547</v>
      </c>
      <c r="AR705" s="1">
        <f t="shared" si="478"/>
        <v>8844.2340527881279</v>
      </c>
      <c r="AS705" s="2">
        <f t="shared" si="479"/>
        <v>1406.7106809373961</v>
      </c>
      <c r="AT705" s="2">
        <f t="shared" si="480"/>
        <v>8379.1703507693292</v>
      </c>
      <c r="AU705" s="2">
        <f t="shared" si="481"/>
        <v>8496.4304685600273</v>
      </c>
    </row>
    <row r="706" spans="4:47" x14ac:dyDescent="0.2">
      <c r="D706" s="11">
        <f t="shared" si="465"/>
        <v>351.5</v>
      </c>
      <c r="E706" s="12">
        <f t="shared" si="466"/>
        <v>6.1348323207600686</v>
      </c>
      <c r="F706" s="13">
        <f t="shared" si="443"/>
        <v>10274391.296535272</v>
      </c>
      <c r="G706" s="13">
        <f t="shared" si="444"/>
        <v>6564031.2965352722</v>
      </c>
      <c r="H706" s="13">
        <f t="shared" si="445"/>
        <v>6564.0312965352723</v>
      </c>
      <c r="I706" s="13">
        <f t="shared" si="446"/>
        <v>-1435748.1931015893</v>
      </c>
      <c r="J706" s="12">
        <f t="shared" si="467"/>
        <v>-1435.7481931015893</v>
      </c>
      <c r="K706" s="13">
        <f t="shared" si="447"/>
        <v>6719217.1966598164</v>
      </c>
      <c r="L706" s="13">
        <f t="shared" si="448"/>
        <v>8959.367598977853</v>
      </c>
      <c r="M706" s="12">
        <f t="shared" si="449"/>
        <v>1324.2788488986284</v>
      </c>
      <c r="N706" s="13">
        <f t="shared" si="450"/>
        <v>8860.956681079866</v>
      </c>
      <c r="O706" s="12">
        <f t="shared" si="451"/>
        <v>275.03236877330568</v>
      </c>
      <c r="P706" s="13">
        <f t="shared" si="452"/>
        <v>1324278.8488986285</v>
      </c>
      <c r="Q706" s="13">
        <f t="shared" si="453"/>
        <v>8860956.6810798664</v>
      </c>
      <c r="R706" s="13">
        <f t="shared" si="468"/>
        <v>8959367.5989778545</v>
      </c>
      <c r="S706" s="1">
        <f t="shared" si="454"/>
        <v>6676317.5081084026</v>
      </c>
      <c r="T706" s="1">
        <f t="shared" si="482"/>
        <v>-1069908.2371765727</v>
      </c>
      <c r="U706" s="3">
        <f t="shared" si="455"/>
        <v>6761502.7253601747</v>
      </c>
      <c r="V706" s="14">
        <f t="shared" si="486"/>
        <v>60064927936320.414</v>
      </c>
      <c r="W706" s="14">
        <f t="shared" si="456"/>
        <v>40135133886.807091</v>
      </c>
      <c r="X706" s="14">
        <f t="shared" si="457"/>
        <v>-59318577362</v>
      </c>
      <c r="Y706" s="14">
        <f t="shared" si="469"/>
        <v>-19183443475.192909</v>
      </c>
      <c r="Z706" s="12">
        <f t="shared" si="458"/>
        <v>84.891501679275166</v>
      </c>
      <c r="AA706" s="13">
        <f t="shared" si="470"/>
        <v>284865965.92669374</v>
      </c>
      <c r="AB706" s="12">
        <f t="shared" si="459"/>
        <v>9</v>
      </c>
      <c r="AC706" s="14">
        <f t="shared" si="460"/>
        <v>31651773</v>
      </c>
      <c r="AD706" s="2">
        <f t="shared" si="471"/>
        <v>0.73015962659950151</v>
      </c>
      <c r="AE706" s="3">
        <f t="shared" si="472"/>
        <v>1.2743689549293669E-2</v>
      </c>
      <c r="AF706" s="3">
        <f t="shared" si="473"/>
        <v>6377622.0968641741</v>
      </c>
      <c r="AG706" s="2">
        <f t="shared" si="474"/>
        <v>81278.836051095888</v>
      </c>
      <c r="AH706" s="2">
        <f t="shared" si="461"/>
        <v>-5.9269474264966462</v>
      </c>
      <c r="AI706" s="2">
        <f t="shared" si="462"/>
        <v>465.06363415950506</v>
      </c>
      <c r="AJ706" s="1">
        <f t="shared" si="463"/>
        <v>186409.19967109803</v>
      </c>
      <c r="AK706" s="1">
        <f t="shared" si="464"/>
        <v>-1517027.0291526853</v>
      </c>
      <c r="AL706" s="1">
        <f t="shared" si="483"/>
        <v>1528436.9129610294</v>
      </c>
      <c r="AM706" s="1">
        <f t="shared" si="484"/>
        <v>-114108.70346472785</v>
      </c>
      <c r="AN706" s="1">
        <f t="shared" si="485"/>
        <v>-1435748.1931015893</v>
      </c>
      <c r="AO706" s="2">
        <f t="shared" si="475"/>
        <v>5.9269474264966462</v>
      </c>
      <c r="AP706" s="2">
        <f t="shared" si="476"/>
        <v>-465.06363415950506</v>
      </c>
      <c r="AQ706" s="2">
        <f t="shared" si="477"/>
        <v>1324.2788488986284</v>
      </c>
      <c r="AR706" s="1">
        <f t="shared" si="478"/>
        <v>8860.956681079866</v>
      </c>
      <c r="AS706" s="2">
        <f t="shared" si="479"/>
        <v>1330.205796325125</v>
      </c>
      <c r="AT706" s="2">
        <f t="shared" si="480"/>
        <v>8395.8930469203606</v>
      </c>
      <c r="AU706" s="2">
        <f t="shared" si="481"/>
        <v>8500.6157139293518</v>
      </c>
    </row>
    <row r="707" spans="4:47" x14ac:dyDescent="0.2">
      <c r="D707" s="11">
        <f t="shared" si="465"/>
        <v>352</v>
      </c>
      <c r="E707" s="12">
        <f t="shared" si="466"/>
        <v>6.1435589670200397</v>
      </c>
      <c r="F707" s="13">
        <f t="shared" ref="F707:F724" si="487">PRODUCT($B$4,COS(E707))</f>
        <v>10287399.832121802</v>
      </c>
      <c r="G707" s="13">
        <f t="shared" ref="G707:G724" si="488">F707-3710360</f>
        <v>6577039.8321218025</v>
      </c>
      <c r="H707" s="13">
        <f t="shared" ref="H707:H724" si="489" xml:space="preserve"> G707*10^-3</f>
        <v>6577.0398321218026</v>
      </c>
      <c r="I707" s="13">
        <f t="shared" ref="I707:I724" si="490">IF(D707&lt;180, PRODUCT($B$5/$B$4, SQRT($B$4-F707), SQRT($B$4+F707)), -PRODUCT($B$5/$B$4, SQRT($B$4-F707), SQRT($B$4+F707)))</f>
        <v>-1351859.3079066104</v>
      </c>
      <c r="J707" s="12">
        <f t="shared" si="467"/>
        <v>-1351.8593079066104</v>
      </c>
      <c r="K707" s="13">
        <f t="shared" ref="K707:K724" si="491">SQRT(POWER(G707,2) + POWER(I707,2))</f>
        <v>6714534.7226513419</v>
      </c>
      <c r="L707" s="13">
        <f t="shared" ref="L707:L724" si="492">SQRT(PRODUCT($B$12, (2/K707) - (1/($B$4))))</f>
        <v>8963.9835475380169</v>
      </c>
      <c r="M707" s="12">
        <f t="shared" ref="M707:M724" si="493" xml:space="preserve"> -L707*COS((PI()/2) - E707)</f>
        <v>1247.5453872658775</v>
      </c>
      <c r="N707" s="13">
        <f t="shared" ref="N707:N724" si="494">L707*SIN((PI()/2)-E707)</f>
        <v>8876.7466758516821</v>
      </c>
      <c r="O707" s="12">
        <f t="shared" ref="O707:O724" si="495">(L707/K707)*(180/PI())*3600</f>
        <v>275.3659644349861</v>
      </c>
      <c r="P707" s="13">
        <f t="shared" ref="P707:P724" si="496">PRODUCT($B$14,M707)</f>
        <v>1247545.3872658776</v>
      </c>
      <c r="Q707" s="13">
        <f t="shared" ref="Q707:Q724" si="497">PRODUCT($B$14,N707)</f>
        <v>8876746.6758516822</v>
      </c>
      <c r="R707" s="13">
        <f t="shared" si="468"/>
        <v>8963983.5475380179</v>
      </c>
      <c r="S707" s="1">
        <f t="shared" ref="S707:S724" si="498" xml:space="preserve"> -PRODUCT(($B$5^4),($B$6+G707),(($B$6^2)+(G707*$B$6)-($B$4^2))) * POWER(($B$6^2)*($B$5^4) + (2)*($B$6)*($B$5^4)*(G707) + ($B$4^4)*(I707^2)+($B$5^4)*(G707^2), -1)</f>
        <v>6682657.6470930791</v>
      </c>
      <c r="T707" s="1">
        <f t="shared" si="482"/>
        <v>-1007073.1679043106</v>
      </c>
      <c r="U707" s="3">
        <f t="shared" ref="U707:U724" si="499" xml:space="preserve"> SQRT(POWER(S707,2) + POWER(T707,2))</f>
        <v>6758114.3519301619</v>
      </c>
      <c r="V707" s="14">
        <f t="shared" si="486"/>
        <v>60069222310542.648</v>
      </c>
      <c r="W707" s="14">
        <f t="shared" ref="W707:W724" si="500">PRODUCT(0.5,$B$14,POWER(L707,2))</f>
        <v>40176500520.266121</v>
      </c>
      <c r="X707" s="14">
        <f t="shared" ref="X707:X724" si="501" xml:space="preserve"> - QUOTIENT(PRODUCT($B$11,$B$9,$B$14),K707)</f>
        <v>-59359943996</v>
      </c>
      <c r="Y707" s="14">
        <f t="shared" si="469"/>
        <v>-19183443475.733879</v>
      </c>
      <c r="Z707" s="12">
        <f t="shared" ref="Z707:Z724" si="502">SQRT(POWER(G708-G707,2) + POWER(I708-I707,2)) *10^-3</f>
        <v>84.876861311554961</v>
      </c>
      <c r="AA707" s="13">
        <f t="shared" si="470"/>
        <v>284663124.65727729</v>
      </c>
      <c r="AB707" s="12">
        <f t="shared" ref="AB707:AB724" si="503">QUOTIENT(Z707*10^3,L707)</f>
        <v>9</v>
      </c>
      <c r="AC707" s="14">
        <f t="shared" ref="AC707:AC724" si="504">QUOTIENT(AA707,AB707)</f>
        <v>31629236</v>
      </c>
      <c r="AD707" s="2">
        <f t="shared" si="471"/>
        <v>0.73081591708580884</v>
      </c>
      <c r="AE707" s="3">
        <f t="shared" si="472"/>
        <v>1.2755143979129246E-2</v>
      </c>
      <c r="AF707" s="3">
        <f t="shared" si="473"/>
        <v>6377621.1654430637</v>
      </c>
      <c r="AG707" s="2">
        <f t="shared" si="474"/>
        <v>81351.888070588582</v>
      </c>
      <c r="AH707" s="2">
        <f t="shared" ref="AH707:AH724" si="505">-($B$10*$B$8)*COS((PI()/2-AE707))</f>
        <v>-5.9322744648743457</v>
      </c>
      <c r="AI707" s="2">
        <f t="shared" ref="AI707:AI724" si="506" xml:space="preserve"> ($B$10*$B$8)*SIN((PI()/2) - AE707)</f>
        <v>465.06356623919248</v>
      </c>
      <c r="AJ707" s="1">
        <f t="shared" ref="AJ707:AJ724" si="507" xml:space="preserve"> G707 - AF707</f>
        <v>199418.66667873878</v>
      </c>
      <c r="AK707" s="1">
        <f t="shared" ref="AK707:AK724" si="508" xml:space="preserve"> I707 - AG707</f>
        <v>-1433211.1959771989</v>
      </c>
      <c r="AL707" s="1">
        <f t="shared" si="483"/>
        <v>1447018.3609389062</v>
      </c>
      <c r="AM707" s="1">
        <f t="shared" si="484"/>
        <v>-101100.16787819751</v>
      </c>
      <c r="AN707" s="1">
        <f t="shared" si="485"/>
        <v>-1351859.3079066104</v>
      </c>
      <c r="AO707" s="2">
        <f t="shared" si="475"/>
        <v>5.9322744648743457</v>
      </c>
      <c r="AP707" s="2">
        <f t="shared" si="476"/>
        <v>-465.06356623919248</v>
      </c>
      <c r="AQ707" s="2">
        <f t="shared" si="477"/>
        <v>1247.5453872658775</v>
      </c>
      <c r="AR707" s="1">
        <f t="shared" si="478"/>
        <v>8876.7466758516821</v>
      </c>
      <c r="AS707" s="2">
        <f t="shared" si="479"/>
        <v>1253.4776617307518</v>
      </c>
      <c r="AT707" s="2">
        <f t="shared" si="480"/>
        <v>8411.6831096124897</v>
      </c>
      <c r="AU707" s="2">
        <f t="shared" si="481"/>
        <v>8504.5645970265905</v>
      </c>
    </row>
    <row r="708" spans="4:47" x14ac:dyDescent="0.2">
      <c r="D708" s="11">
        <f t="shared" ref="D708:D724" si="509">IF(D707&gt;360, 360 - D707+$B$3, D707+$B$3)</f>
        <v>352.5</v>
      </c>
      <c r="E708" s="12">
        <f t="shared" ref="E708:E724" si="510">PRODUCT(D708, PI()/180)</f>
        <v>6.1522856132800117</v>
      </c>
      <c r="F708" s="13">
        <f t="shared" si="487"/>
        <v>10299624.942381829</v>
      </c>
      <c r="G708" s="13">
        <f t="shared" si="488"/>
        <v>6589264.942381829</v>
      </c>
      <c r="H708" s="13">
        <f t="shared" si="489"/>
        <v>6589.2649423818293</v>
      </c>
      <c r="I708" s="13">
        <f t="shared" si="490"/>
        <v>-1267867.4733913962</v>
      </c>
      <c r="J708" s="12">
        <f t="shared" ref="J708:J724" si="511">I708*10^-3</f>
        <v>-1267.8674733913963</v>
      </c>
      <c r="K708" s="13">
        <f t="shared" si="491"/>
        <v>6710134.1574506611</v>
      </c>
      <c r="L708" s="13">
        <f t="shared" si="492"/>
        <v>8968.3252946600187</v>
      </c>
      <c r="M708" s="12">
        <f t="shared" si="493"/>
        <v>1170.6013513027447</v>
      </c>
      <c r="N708" s="13">
        <f t="shared" si="494"/>
        <v>8891.6000285194386</v>
      </c>
      <c r="O708" s="12">
        <f t="shared" si="495"/>
        <v>275.68001411864236</v>
      </c>
      <c r="P708" s="13">
        <f t="shared" si="496"/>
        <v>1170601.3513027446</v>
      </c>
      <c r="Q708" s="13">
        <f t="shared" si="497"/>
        <v>8891600.0285194386</v>
      </c>
      <c r="R708" s="13">
        <f t="shared" ref="R708:R724" si="512">SQRT(POWER(P708,2) + POWER(Q708,2))</f>
        <v>8968325.2946600169</v>
      </c>
      <c r="S708" s="1">
        <f t="shared" si="498"/>
        <v>6688612.3627448566</v>
      </c>
      <c r="T708" s="1">
        <f t="shared" si="482"/>
        <v>-944219.72179585125</v>
      </c>
      <c r="U708" s="3">
        <f t="shared" si="499"/>
        <v>6754930.5120105837</v>
      </c>
      <c r="V708" s="14">
        <f t="shared" si="486"/>
        <v>60073275727229.172</v>
      </c>
      <c r="W708" s="14">
        <f t="shared" si="500"/>
        <v>40215429295.419357</v>
      </c>
      <c r="X708" s="14">
        <f t="shared" si="501"/>
        <v>-59398872771</v>
      </c>
      <c r="Y708" s="14">
        <f t="shared" ref="Y708:Y724" si="513">X708+W708</f>
        <v>-19183443475.580643</v>
      </c>
      <c r="Z708" s="12">
        <f t="shared" si="502"/>
        <v>84.863111942412303</v>
      </c>
      <c r="AA708" s="13">
        <f t="shared" ref="AA708:AA724" si="514">0.5*ABS(PRODUCT(G708,I707-I708) + PRODUCT(I708,G708-G707)) *10^-3</f>
        <v>284472135.13737404</v>
      </c>
      <c r="AB708" s="12">
        <f t="shared" si="503"/>
        <v>9</v>
      </c>
      <c r="AC708" s="14">
        <f t="shared" si="504"/>
        <v>31608015</v>
      </c>
      <c r="AD708" s="2">
        <f t="shared" ref="AD708:AD724" si="515" xml:space="preserve"> AD707 + $B$10 *AB708</f>
        <v>0.73147220757211617</v>
      </c>
      <c r="AE708" s="3">
        <f t="shared" ref="AE708:AE723" si="516" xml:space="preserve"> (PI()/180) * AD708</f>
        <v>1.2766598408964824E-2</v>
      </c>
      <c r="AF708" s="3">
        <f t="shared" ref="AF708:AF724" si="517">($B$8)*COS(AE708)</f>
        <v>6377620.2331851861</v>
      </c>
      <c r="AG708" s="2">
        <f t="shared" ref="AG708:AG724" si="518" xml:space="preserve"> ($B$8)*SIN(AE708)</f>
        <v>81424.940079407606</v>
      </c>
      <c r="AH708" s="2">
        <f t="shared" si="505"/>
        <v>-5.9376015024736057</v>
      </c>
      <c r="AI708" s="2">
        <f t="shared" si="506"/>
        <v>465.0634982578618</v>
      </c>
      <c r="AJ708" s="1">
        <f t="shared" si="507"/>
        <v>211644.70919664297</v>
      </c>
      <c r="AK708" s="1">
        <f t="shared" si="508"/>
        <v>-1349292.4134708038</v>
      </c>
      <c r="AL708" s="1">
        <f t="shared" si="483"/>
        <v>1365790.4304763591</v>
      </c>
      <c r="AM708" s="1">
        <f t="shared" si="484"/>
        <v>-88875.057618170977</v>
      </c>
      <c r="AN708" s="1">
        <f t="shared" si="485"/>
        <v>-1267867.4733913962</v>
      </c>
      <c r="AO708" s="2">
        <f t="shared" ref="AO708:AO724" si="519" xml:space="preserve"> -AH708</f>
        <v>5.9376015024736057</v>
      </c>
      <c r="AP708" s="2">
        <f t="shared" ref="AP708:AP724" si="520" xml:space="preserve"> -AI708</f>
        <v>-465.0634982578618</v>
      </c>
      <c r="AQ708" s="2">
        <f t="shared" ref="AQ708:AQ724" si="521">M708</f>
        <v>1170.6013513027447</v>
      </c>
      <c r="AR708" s="1">
        <f t="shared" ref="AR708:AR724" si="522">N708</f>
        <v>8891.6000285194386</v>
      </c>
      <c r="AS708" s="2">
        <f t="shared" ref="AS708:AS724" si="523" xml:space="preserve"> AO708+AQ708</f>
        <v>1176.5389528052183</v>
      </c>
      <c r="AT708" s="2">
        <f t="shared" ref="AT708:AT724" si="524">AP708+AR708</f>
        <v>8426.5365302615774</v>
      </c>
      <c r="AU708" s="2">
        <f t="shared" ref="AU708:AU724" si="525">SQRT(POWER(AS708,2)+POWER(AT708,2))</f>
        <v>8508.2760770499699</v>
      </c>
    </row>
    <row r="709" spans="4:47" x14ac:dyDescent="0.2">
      <c r="D709" s="11">
        <f t="shared" si="509"/>
        <v>353</v>
      </c>
      <c r="E709" s="12">
        <f t="shared" si="510"/>
        <v>6.1610122595399837</v>
      </c>
      <c r="F709" s="13">
        <f t="shared" si="487"/>
        <v>10311065.696325874</v>
      </c>
      <c r="G709" s="13">
        <f t="shared" si="488"/>
        <v>6600705.696325874</v>
      </c>
      <c r="H709" s="13">
        <f t="shared" si="489"/>
        <v>6600.7056963258738</v>
      </c>
      <c r="I709" s="13">
        <f t="shared" si="490"/>
        <v>-1183779.0858593343</v>
      </c>
      <c r="J709" s="12">
        <f t="shared" si="511"/>
        <v>-1183.7790858593344</v>
      </c>
      <c r="K709" s="13">
        <f t="shared" si="491"/>
        <v>6706015.8524735691</v>
      </c>
      <c r="L709" s="13">
        <f t="shared" si="492"/>
        <v>8972.3918092036638</v>
      </c>
      <c r="M709" s="12">
        <f t="shared" si="493"/>
        <v>1093.459498561371</v>
      </c>
      <c r="N709" s="13">
        <f t="shared" si="494"/>
        <v>8905.5129612432156</v>
      </c>
      <c r="O709" s="12">
        <f t="shared" si="495"/>
        <v>275.97439356123596</v>
      </c>
      <c r="P709" s="13">
        <f t="shared" si="496"/>
        <v>1093459.4985613709</v>
      </c>
      <c r="Q709" s="13">
        <f t="shared" si="497"/>
        <v>8905512.9612432159</v>
      </c>
      <c r="R709" s="13">
        <f t="shared" si="512"/>
        <v>8972391.8092036638</v>
      </c>
      <c r="S709" s="1">
        <f t="shared" si="498"/>
        <v>6694181.8749020947</v>
      </c>
      <c r="T709" s="1">
        <f t="shared" ref="T709:T724" si="526" xml:space="preserve"> (S709)*($B$4^2)*(I709)*POWER(($B$5^2)*(G709+$B$6), -1)</f>
        <v>-881349.06809019216</v>
      </c>
      <c r="U709" s="3">
        <f t="shared" si="499"/>
        <v>6751951.3589843921</v>
      </c>
      <c r="V709" s="14">
        <f t="shared" si="486"/>
        <v>60077084617613.188</v>
      </c>
      <c r="W709" s="14">
        <f t="shared" si="500"/>
        <v>40251907388.932495</v>
      </c>
      <c r="X709" s="14">
        <f t="shared" si="501"/>
        <v>-59435350864</v>
      </c>
      <c r="Y709" s="14">
        <f t="shared" si="513"/>
        <v>-19183443475.067505</v>
      </c>
      <c r="Z709" s="12">
        <f t="shared" si="502"/>
        <v>84.850258194140011</v>
      </c>
      <c r="AA709" s="13">
        <f t="shared" si="514"/>
        <v>284293011.9115808</v>
      </c>
      <c r="AB709" s="12">
        <f t="shared" si="503"/>
        <v>9</v>
      </c>
      <c r="AC709" s="14">
        <f t="shared" si="504"/>
        <v>31588112</v>
      </c>
      <c r="AD709" s="2">
        <f t="shared" si="515"/>
        <v>0.7321284980584235</v>
      </c>
      <c r="AE709" s="3">
        <f t="shared" si="516"/>
        <v>1.2778052838800402E-2</v>
      </c>
      <c r="AF709" s="3">
        <f t="shared" si="517"/>
        <v>6377619.3000905383</v>
      </c>
      <c r="AG709" s="2">
        <f t="shared" si="518"/>
        <v>81497.992077543357</v>
      </c>
      <c r="AH709" s="2">
        <f t="shared" si="505"/>
        <v>-5.9429285392938276</v>
      </c>
      <c r="AI709" s="2">
        <f t="shared" si="506"/>
        <v>465.06343021551288</v>
      </c>
      <c r="AJ709" s="1">
        <f t="shared" si="507"/>
        <v>223086.39623533562</v>
      </c>
      <c r="AK709" s="1">
        <f t="shared" si="508"/>
        <v>-1265277.0779368777</v>
      </c>
      <c r="AL709" s="1">
        <f t="shared" ref="AL709:AL724" si="527" xml:space="preserve"> SQRT(POWER(AJ709,2) + POWER(AK709,2))</f>
        <v>1284793.222327139</v>
      </c>
      <c r="AM709" s="1">
        <f t="shared" si="484"/>
        <v>-77434.303674126044</v>
      </c>
      <c r="AN709" s="1">
        <f t="shared" si="485"/>
        <v>-1183779.0858593343</v>
      </c>
      <c r="AO709" s="2">
        <f t="shared" si="519"/>
        <v>5.9429285392938276</v>
      </c>
      <c r="AP709" s="2">
        <f t="shared" si="520"/>
        <v>-465.06343021551288</v>
      </c>
      <c r="AQ709" s="2">
        <f t="shared" si="521"/>
        <v>1093.459498561371</v>
      </c>
      <c r="AR709" s="1">
        <f t="shared" si="522"/>
        <v>8905.5129612432156</v>
      </c>
      <c r="AS709" s="2">
        <f t="shared" si="523"/>
        <v>1099.4024271006649</v>
      </c>
      <c r="AT709" s="2">
        <f t="shared" si="524"/>
        <v>8440.4495310277034</v>
      </c>
      <c r="AU709" s="2">
        <f t="shared" si="525"/>
        <v>8511.749172910384</v>
      </c>
    </row>
    <row r="710" spans="4:47" x14ac:dyDescent="0.2">
      <c r="D710" s="11">
        <f t="shared" si="509"/>
        <v>353.5</v>
      </c>
      <c r="E710" s="12">
        <f t="shared" si="510"/>
        <v>6.1697389057999548</v>
      </c>
      <c r="F710" s="13">
        <f t="shared" si="487"/>
        <v>10321721.222696228</v>
      </c>
      <c r="G710" s="13">
        <f t="shared" si="488"/>
        <v>6611361.222696228</v>
      </c>
      <c r="H710" s="13">
        <f t="shared" si="489"/>
        <v>6611.3612226962277</v>
      </c>
      <c r="I710" s="13">
        <f t="shared" si="490"/>
        <v>-1099600.54896671</v>
      </c>
      <c r="J710" s="12">
        <f t="shared" si="511"/>
        <v>-1099.60054896671</v>
      </c>
      <c r="K710" s="13">
        <f t="shared" si="491"/>
        <v>6702180.1366614467</v>
      </c>
      <c r="L710" s="13">
        <f t="shared" si="492"/>
        <v>8976.1821233354403</v>
      </c>
      <c r="M710" s="12">
        <f t="shared" si="493"/>
        <v>1016.1326637276067</v>
      </c>
      <c r="N710" s="13">
        <f t="shared" si="494"/>
        <v>8918.4819291734038</v>
      </c>
      <c r="O710" s="12">
        <f t="shared" si="495"/>
        <v>276.248985965141</v>
      </c>
      <c r="P710" s="13">
        <f t="shared" si="496"/>
        <v>1016132.6637276066</v>
      </c>
      <c r="Q710" s="13">
        <f t="shared" si="497"/>
        <v>8918481.9291734044</v>
      </c>
      <c r="R710" s="13">
        <f t="shared" si="512"/>
        <v>8976182.1233354397</v>
      </c>
      <c r="S710" s="1">
        <f t="shared" si="498"/>
        <v>6699366.3892223984</v>
      </c>
      <c r="T710" s="1">
        <f t="shared" si="526"/>
        <v>-818462.37200012978</v>
      </c>
      <c r="U710" s="3">
        <f t="shared" si="499"/>
        <v>6749177.0366040058</v>
      </c>
      <c r="V710" s="14">
        <f t="shared" si="486"/>
        <v>60080645626711.977</v>
      </c>
      <c r="W710" s="14">
        <f t="shared" si="500"/>
        <v>40285922755.643372</v>
      </c>
      <c r="X710" s="14">
        <f t="shared" si="501"/>
        <v>-59469366231</v>
      </c>
      <c r="Y710" s="14">
        <f t="shared" si="513"/>
        <v>-19183443475.356628</v>
      </c>
      <c r="Z710" s="12">
        <f t="shared" si="502"/>
        <v>84.838304390086662</v>
      </c>
      <c r="AA710" s="13">
        <f t="shared" si="514"/>
        <v>284125768.62078547</v>
      </c>
      <c r="AB710" s="12">
        <f t="shared" si="503"/>
        <v>9</v>
      </c>
      <c r="AC710" s="14">
        <f t="shared" si="504"/>
        <v>31569529</v>
      </c>
      <c r="AD710" s="2">
        <f t="shared" si="515"/>
        <v>0.73278478854473084</v>
      </c>
      <c r="AE710" s="3">
        <f t="shared" si="516"/>
        <v>1.278950726863598E-2</v>
      </c>
      <c r="AF710" s="3">
        <f t="shared" si="517"/>
        <v>6377618.3661591215</v>
      </c>
      <c r="AG710" s="2">
        <f t="shared" si="518"/>
        <v>81571.044064986243</v>
      </c>
      <c r="AH710" s="2">
        <f t="shared" si="505"/>
        <v>-5.948255575334314</v>
      </c>
      <c r="AI710" s="2">
        <f t="shared" si="506"/>
        <v>465.06336211214585</v>
      </c>
      <c r="AJ710" s="1">
        <f t="shared" si="507"/>
        <v>233742.85653710645</v>
      </c>
      <c r="AK710" s="1">
        <f t="shared" si="508"/>
        <v>-1181171.5930316963</v>
      </c>
      <c r="AL710" s="1">
        <f t="shared" si="527"/>
        <v>1204077.2629558127</v>
      </c>
      <c r="AM710" s="1">
        <f t="shared" si="484"/>
        <v>-66778.777303772047</v>
      </c>
      <c r="AN710" s="1">
        <f t="shared" si="485"/>
        <v>-1099600.54896671</v>
      </c>
      <c r="AO710" s="2">
        <f t="shared" si="519"/>
        <v>5.948255575334314</v>
      </c>
      <c r="AP710" s="2">
        <f t="shared" si="520"/>
        <v>-465.06336211214585</v>
      </c>
      <c r="AQ710" s="2">
        <f t="shared" si="521"/>
        <v>1016.1326637276067</v>
      </c>
      <c r="AR710" s="1">
        <f t="shared" si="522"/>
        <v>8918.4819291734038</v>
      </c>
      <c r="AS710" s="2">
        <f t="shared" si="523"/>
        <v>1022.080919302941</v>
      </c>
      <c r="AT710" s="2">
        <f t="shared" si="524"/>
        <v>8453.4185670612587</v>
      </c>
      <c r="AU710" s="2">
        <f t="shared" si="525"/>
        <v>8514.9829639018753</v>
      </c>
    </row>
    <row r="711" spans="4:47" x14ac:dyDescent="0.2">
      <c r="D711" s="11">
        <f t="shared" si="509"/>
        <v>354</v>
      </c>
      <c r="E711" s="12">
        <f t="shared" si="510"/>
        <v>6.1784655520599268</v>
      </c>
      <c r="F711" s="13">
        <f t="shared" si="487"/>
        <v>10331590.710033307</v>
      </c>
      <c r="G711" s="13">
        <f t="shared" si="488"/>
        <v>6621230.7100333069</v>
      </c>
      <c r="H711" s="13">
        <f t="shared" si="489"/>
        <v>6621.2307100333073</v>
      </c>
      <c r="I711" s="13">
        <f t="shared" si="490"/>
        <v>-1015338.273234991</v>
      </c>
      <c r="J711" s="12">
        <f t="shared" si="511"/>
        <v>-1015.338273234991</v>
      </c>
      <c r="K711" s="13">
        <f t="shared" si="491"/>
        <v>6698627.316442077</v>
      </c>
      <c r="L711" s="13">
        <f t="shared" si="492"/>
        <v>8979.6953331611621</v>
      </c>
      <c r="M711" s="12">
        <f t="shared" si="493"/>
        <v>938.63375378705484</v>
      </c>
      <c r="N711" s="13">
        <f t="shared" si="494"/>
        <v>8930.5036225650783</v>
      </c>
      <c r="O711" s="12">
        <f t="shared" si="495"/>
        <v>276.50368210605592</v>
      </c>
      <c r="P711" s="13">
        <f t="shared" si="496"/>
        <v>938633.7537870548</v>
      </c>
      <c r="Q711" s="13">
        <f t="shared" si="497"/>
        <v>8930503.6225650776</v>
      </c>
      <c r="R711" s="13">
        <f t="shared" si="512"/>
        <v>8979695.3331611622</v>
      </c>
      <c r="S711" s="1">
        <f t="shared" si="498"/>
        <v>6704166.0971814338</v>
      </c>
      <c r="T711" s="1">
        <f t="shared" si="526"/>
        <v>-755560.79498803802</v>
      </c>
      <c r="U711" s="3">
        <f t="shared" si="499"/>
        <v>6746607.6789390901</v>
      </c>
      <c r="V711" s="14">
        <f t="shared" si="486"/>
        <v>60083955616561.812</v>
      </c>
      <c r="W711" s="14">
        <f t="shared" si="500"/>
        <v>40317464138.198174</v>
      </c>
      <c r="X711" s="14">
        <f t="shared" si="501"/>
        <v>-59500907613</v>
      </c>
      <c r="Y711" s="14">
        <f t="shared" si="513"/>
        <v>-19183443474.801826</v>
      </c>
      <c r="Z711" s="12">
        <f t="shared" si="502"/>
        <v>84.827254552633448</v>
      </c>
      <c r="AA711" s="13">
        <f t="shared" si="514"/>
        <v>283970418.00134814</v>
      </c>
      <c r="AB711" s="12">
        <f t="shared" si="503"/>
        <v>9</v>
      </c>
      <c r="AC711" s="14">
        <f t="shared" si="504"/>
        <v>31552268</v>
      </c>
      <c r="AD711" s="2">
        <f t="shared" si="515"/>
        <v>0.73344107903103817</v>
      </c>
      <c r="AE711" s="3">
        <f t="shared" si="516"/>
        <v>1.2800961698471558E-2</v>
      </c>
      <c r="AF711" s="3">
        <f t="shared" si="517"/>
        <v>6377617.4313909365</v>
      </c>
      <c r="AG711" s="2">
        <f t="shared" si="518"/>
        <v>81644.096041726676</v>
      </c>
      <c r="AH711" s="2">
        <f t="shared" si="505"/>
        <v>-5.953582610594367</v>
      </c>
      <c r="AI711" s="2">
        <f t="shared" si="506"/>
        <v>465.0632939477606</v>
      </c>
      <c r="AJ711" s="1">
        <f t="shared" si="507"/>
        <v>243613.27864237037</v>
      </c>
      <c r="AK711" s="1">
        <f t="shared" si="508"/>
        <v>-1096982.3692767178</v>
      </c>
      <c r="AL711" s="1">
        <f t="shared" si="527"/>
        <v>1123707.1451382902</v>
      </c>
      <c r="AM711" s="1">
        <f t="shared" si="484"/>
        <v>-56909.289966693148</v>
      </c>
      <c r="AN711" s="1">
        <f t="shared" si="485"/>
        <v>-1015338.273234991</v>
      </c>
      <c r="AO711" s="2">
        <f t="shared" si="519"/>
        <v>5.953582610594367</v>
      </c>
      <c r="AP711" s="2">
        <f t="shared" si="520"/>
        <v>-465.0632939477606</v>
      </c>
      <c r="AQ711" s="2">
        <f t="shared" si="521"/>
        <v>938.63375378705484</v>
      </c>
      <c r="AR711" s="1">
        <f t="shared" si="522"/>
        <v>8930.5036225650783</v>
      </c>
      <c r="AS711" s="2">
        <f t="shared" si="523"/>
        <v>944.58733639764921</v>
      </c>
      <c r="AT711" s="2">
        <f t="shared" si="524"/>
        <v>8465.4403286173183</v>
      </c>
      <c r="AU711" s="2">
        <f t="shared" si="525"/>
        <v>8517.9765903331354</v>
      </c>
    </row>
    <row r="712" spans="4:47" x14ac:dyDescent="0.2">
      <c r="D712" s="11">
        <f t="shared" si="509"/>
        <v>354.5</v>
      </c>
      <c r="E712" s="12">
        <f t="shared" si="510"/>
        <v>6.1871921983198979</v>
      </c>
      <c r="F712" s="13">
        <f t="shared" si="487"/>
        <v>10340673.406737436</v>
      </c>
      <c r="G712" s="13">
        <f t="shared" si="488"/>
        <v>6630313.4067374356</v>
      </c>
      <c r="H712" s="13">
        <f t="shared" si="489"/>
        <v>6630.3134067374358</v>
      </c>
      <c r="I712" s="13">
        <f t="shared" si="490"/>
        <v>-930998.6755627346</v>
      </c>
      <c r="J712" s="12">
        <f t="shared" si="511"/>
        <v>-930.99867556273466</v>
      </c>
      <c r="K712" s="13">
        <f t="shared" si="491"/>
        <v>6695357.6756930426</v>
      </c>
      <c r="L712" s="13">
        <f t="shared" si="492"/>
        <v>8982.9305993187936</v>
      </c>
      <c r="M712" s="12">
        <f t="shared" si="493"/>
        <v>860.97574312866027</v>
      </c>
      <c r="N712" s="13">
        <f t="shared" si="494"/>
        <v>8941.5749687581301</v>
      </c>
      <c r="O712" s="12">
        <f t="shared" si="495"/>
        <v>276.73838043429288</v>
      </c>
      <c r="P712" s="13">
        <f t="shared" si="496"/>
        <v>860975.74312866025</v>
      </c>
      <c r="Q712" s="13">
        <f t="shared" si="497"/>
        <v>8941574.9687581304</v>
      </c>
      <c r="R712" s="13">
        <f t="shared" si="512"/>
        <v>8982930.5993187949</v>
      </c>
      <c r="S712" s="1">
        <f t="shared" si="498"/>
        <v>6708581.1760720834</v>
      </c>
      <c r="T712" s="1">
        <f t="shared" si="526"/>
        <v>-692645.49504023977</v>
      </c>
      <c r="U712" s="3">
        <f t="shared" si="499"/>
        <v>6744243.410327673</v>
      </c>
      <c r="V712" s="14">
        <f t="shared" si="486"/>
        <v>60087011669249.32</v>
      </c>
      <c r="W712" s="14">
        <f t="shared" si="500"/>
        <v>40346521076.088951</v>
      </c>
      <c r="X712" s="14">
        <f t="shared" si="501"/>
        <v>-59529964551</v>
      </c>
      <c r="Y712" s="14">
        <f t="shared" si="513"/>
        <v>-19183443474.911049</v>
      </c>
      <c r="Z712" s="12">
        <f t="shared" si="502"/>
        <v>84.817112401650846</v>
      </c>
      <c r="AA712" s="13">
        <f t="shared" si="514"/>
        <v>283826971.88364249</v>
      </c>
      <c r="AB712" s="12">
        <f t="shared" si="503"/>
        <v>9</v>
      </c>
      <c r="AC712" s="14">
        <f t="shared" si="504"/>
        <v>31536330</v>
      </c>
      <c r="AD712" s="2">
        <f t="shared" si="515"/>
        <v>0.7340973695173455</v>
      </c>
      <c r="AE712" s="3">
        <f t="shared" si="516"/>
        <v>1.2812416128307136E-2</v>
      </c>
      <c r="AF712" s="3">
        <f t="shared" si="517"/>
        <v>6377616.4957859823</v>
      </c>
      <c r="AG712" s="2">
        <f t="shared" si="518"/>
        <v>81717.148007755095</v>
      </c>
      <c r="AH712" s="2">
        <f t="shared" si="505"/>
        <v>-5.9589096450733878</v>
      </c>
      <c r="AI712" s="2">
        <f t="shared" si="506"/>
        <v>465.06322572235729</v>
      </c>
      <c r="AJ712" s="1">
        <f t="shared" si="507"/>
        <v>252696.91095145326</v>
      </c>
      <c r="AK712" s="1">
        <f t="shared" si="508"/>
        <v>-1012715.8235704897</v>
      </c>
      <c r="AL712" s="1">
        <f t="shared" si="527"/>
        <v>1043766.7690219218</v>
      </c>
      <c r="AM712" s="1">
        <f t="shared" si="484"/>
        <v>-47826.593262564391</v>
      </c>
      <c r="AN712" s="1">
        <f t="shared" si="485"/>
        <v>-930998.6755627346</v>
      </c>
      <c r="AO712" s="2">
        <f t="shared" si="519"/>
        <v>5.9589096450733878</v>
      </c>
      <c r="AP712" s="2">
        <f t="shared" si="520"/>
        <v>-465.06322572235729</v>
      </c>
      <c r="AQ712" s="2">
        <f t="shared" si="521"/>
        <v>860.97574312866027</v>
      </c>
      <c r="AR712" s="1">
        <f t="shared" si="522"/>
        <v>8941.5749687581301</v>
      </c>
      <c r="AS712" s="2">
        <f t="shared" si="523"/>
        <v>866.93465277373366</v>
      </c>
      <c r="AT712" s="2">
        <f t="shared" si="524"/>
        <v>8476.5117430357732</v>
      </c>
      <c r="AU712" s="2">
        <f t="shared" si="525"/>
        <v>8520.729254119231</v>
      </c>
    </row>
    <row r="713" spans="4:47" x14ac:dyDescent="0.2">
      <c r="D713" s="11">
        <f t="shared" si="509"/>
        <v>355</v>
      </c>
      <c r="E713" s="12">
        <f t="shared" si="510"/>
        <v>6.1959188445798699</v>
      </c>
      <c r="F713" s="13">
        <f t="shared" si="487"/>
        <v>10348968.621126099</v>
      </c>
      <c r="G713" s="13">
        <f t="shared" si="488"/>
        <v>6638608.6211260986</v>
      </c>
      <c r="H713" s="13">
        <f t="shared" si="489"/>
        <v>6638.608621126099</v>
      </c>
      <c r="I713" s="13">
        <f t="shared" si="490"/>
        <v>-846588.17873680429</v>
      </c>
      <c r="J713" s="12">
        <f t="shared" si="511"/>
        <v>-846.58817873680425</v>
      </c>
      <c r="K713" s="13">
        <f t="shared" si="491"/>
        <v>6692371.4757077442</v>
      </c>
      <c r="L713" s="13">
        <f t="shared" si="492"/>
        <v>8985.8871475305841</v>
      </c>
      <c r="M713" s="12">
        <f t="shared" si="493"/>
        <v>783.17166858966414</v>
      </c>
      <c r="N713" s="13">
        <f t="shared" si="494"/>
        <v>8951.6931340207266</v>
      </c>
      <c r="O713" s="12">
        <f t="shared" si="495"/>
        <v>276.95298716926908</v>
      </c>
      <c r="P713" s="13">
        <f t="shared" si="496"/>
        <v>783171.66858966416</v>
      </c>
      <c r="Q713" s="13">
        <f t="shared" si="497"/>
        <v>8951693.1340207271</v>
      </c>
      <c r="R713" s="13">
        <f t="shared" si="512"/>
        <v>8985887.1475305837</v>
      </c>
      <c r="S713" s="1">
        <f t="shared" si="498"/>
        <v>6712611.7890038621</v>
      </c>
      <c r="T713" s="1">
        <f t="shared" si="526"/>
        <v>-629717.62693981838</v>
      </c>
      <c r="U713" s="3">
        <f t="shared" si="499"/>
        <v>6742084.3453306304</v>
      </c>
      <c r="V713" s="14">
        <f t="shared" si="486"/>
        <v>60089811089734.891</v>
      </c>
      <c r="W713" s="14">
        <f t="shared" si="500"/>
        <v>40373083914.077667</v>
      </c>
      <c r="X713" s="14">
        <f t="shared" si="501"/>
        <v>-59556527389</v>
      </c>
      <c r="Y713" s="14">
        <f t="shared" si="513"/>
        <v>-19183443474.922333</v>
      </c>
      <c r="Z713" s="12">
        <f t="shared" si="502"/>
        <v>84.807881352637978</v>
      </c>
      <c r="AA713" s="13">
        <f t="shared" si="514"/>
        <v>283695441.19184387</v>
      </c>
      <c r="AB713" s="12">
        <f t="shared" si="503"/>
        <v>9</v>
      </c>
      <c r="AC713" s="14">
        <f t="shared" si="504"/>
        <v>31521715</v>
      </c>
      <c r="AD713" s="2">
        <f t="shared" si="515"/>
        <v>0.73475366000365283</v>
      </c>
      <c r="AE713" s="3">
        <f t="shared" si="516"/>
        <v>1.2823870558142714E-2</v>
      </c>
      <c r="AF713" s="3">
        <f t="shared" si="517"/>
        <v>6377615.559344261</v>
      </c>
      <c r="AG713" s="2">
        <f t="shared" si="518"/>
        <v>81790.199963061896</v>
      </c>
      <c r="AH713" s="2">
        <f t="shared" si="505"/>
        <v>-5.9642366787704741</v>
      </c>
      <c r="AI713" s="2">
        <f t="shared" si="506"/>
        <v>465.06315743593581</v>
      </c>
      <c r="AJ713" s="1">
        <f t="shared" si="507"/>
        <v>260993.0617818376</v>
      </c>
      <c r="AK713" s="1">
        <f t="shared" si="508"/>
        <v>-928378.37869986612</v>
      </c>
      <c r="AL713" s="1">
        <f t="shared" si="527"/>
        <v>964367.04233173071</v>
      </c>
      <c r="AM713" s="1">
        <f t="shared" si="484"/>
        <v>-39531.378873901442</v>
      </c>
      <c r="AN713" s="1">
        <f t="shared" si="485"/>
        <v>-846588.17873680429</v>
      </c>
      <c r="AO713" s="2">
        <f t="shared" si="519"/>
        <v>5.9642366787704741</v>
      </c>
      <c r="AP713" s="2">
        <f t="shared" si="520"/>
        <v>-465.06315743593581</v>
      </c>
      <c r="AQ713" s="2">
        <f t="shared" si="521"/>
        <v>783.17166858966414</v>
      </c>
      <c r="AR713" s="1">
        <f t="shared" si="522"/>
        <v>8951.6931340207266</v>
      </c>
      <c r="AS713" s="2">
        <f t="shared" si="523"/>
        <v>789.13590526843461</v>
      </c>
      <c r="AT713" s="2">
        <f t="shared" si="524"/>
        <v>8486.6299765847907</v>
      </c>
      <c r="AU713" s="2">
        <f t="shared" si="525"/>
        <v>8523.2402193327507</v>
      </c>
    </row>
    <row r="714" spans="4:47" x14ac:dyDescent="0.2">
      <c r="D714" s="11">
        <f t="shared" si="509"/>
        <v>355.5</v>
      </c>
      <c r="E714" s="12">
        <f t="shared" si="510"/>
        <v>6.2046454908398418</v>
      </c>
      <c r="F714" s="13">
        <f t="shared" si="487"/>
        <v>10356475.7214866</v>
      </c>
      <c r="G714" s="13">
        <f t="shared" si="488"/>
        <v>6646115.7214866001</v>
      </c>
      <c r="H714" s="13">
        <f t="shared" si="489"/>
        <v>6646.1157214866007</v>
      </c>
      <c r="I714" s="13">
        <f t="shared" si="490"/>
        <v>-762113.21094337758</v>
      </c>
      <c r="J714" s="12">
        <f t="shared" si="511"/>
        <v>-762.11321094337757</v>
      </c>
      <c r="K714" s="13">
        <f t="shared" si="491"/>
        <v>6689668.9551640572</v>
      </c>
      <c r="L714" s="13">
        <f t="shared" si="492"/>
        <v>8988.5642691138237</v>
      </c>
      <c r="M714" s="12">
        <f t="shared" si="493"/>
        <v>705.23462444628569</v>
      </c>
      <c r="N714" s="13">
        <f t="shared" si="494"/>
        <v>8960.8555252538154</v>
      </c>
      <c r="O714" s="12">
        <f t="shared" si="495"/>
        <v>277.14741638704425</v>
      </c>
      <c r="P714" s="13">
        <f t="shared" si="496"/>
        <v>705234.62444628566</v>
      </c>
      <c r="Q714" s="13">
        <f t="shared" si="497"/>
        <v>8960855.5252538156</v>
      </c>
      <c r="R714" s="13">
        <f t="shared" si="512"/>
        <v>8988564.2691138238</v>
      </c>
      <c r="S714" s="1">
        <f t="shared" si="498"/>
        <v>6716258.0849025603</v>
      </c>
      <c r="T714" s="1">
        <f t="shared" si="526"/>
        <v>-566778.34253829496</v>
      </c>
      <c r="U714" s="3">
        <f t="shared" si="499"/>
        <v>6740130.5886896187</v>
      </c>
      <c r="V714" s="14">
        <f t="shared" si="486"/>
        <v>60092351408464.656</v>
      </c>
      <c r="W714" s="14">
        <f t="shared" si="500"/>
        <v>40397143809.994858</v>
      </c>
      <c r="X714" s="14">
        <f t="shared" si="501"/>
        <v>-59580587285</v>
      </c>
      <c r="Y714" s="14">
        <f t="shared" si="513"/>
        <v>-19183443475.005142</v>
      </c>
      <c r="Z714" s="12">
        <f t="shared" si="502"/>
        <v>84.799564515480498</v>
      </c>
      <c r="AA714" s="13">
        <f t="shared" si="514"/>
        <v>283575835.94229174</v>
      </c>
      <c r="AB714" s="12">
        <f t="shared" si="503"/>
        <v>9</v>
      </c>
      <c r="AC714" s="14">
        <f t="shared" si="504"/>
        <v>31508426</v>
      </c>
      <c r="AD714" s="2">
        <f t="shared" si="515"/>
        <v>0.73540995048996016</v>
      </c>
      <c r="AE714" s="3">
        <f t="shared" si="516"/>
        <v>1.2835324987978292E-2</v>
      </c>
      <c r="AF714" s="3">
        <f t="shared" si="517"/>
        <v>6377614.6220657695</v>
      </c>
      <c r="AG714" s="2">
        <f t="shared" si="518"/>
        <v>81863.251907637503</v>
      </c>
      <c r="AH714" s="2">
        <f t="shared" si="505"/>
        <v>-5.9695637116850273</v>
      </c>
      <c r="AI714" s="2">
        <f t="shared" si="506"/>
        <v>465.06308908849616</v>
      </c>
      <c r="AJ714" s="1">
        <f t="shared" si="507"/>
        <v>268501.09942083061</v>
      </c>
      <c r="AK714" s="1">
        <f t="shared" si="508"/>
        <v>-843976.46285101504</v>
      </c>
      <c r="AL714" s="1">
        <f t="shared" si="527"/>
        <v>885657.44519916142</v>
      </c>
      <c r="AM714" s="1">
        <f t="shared" si="484"/>
        <v>-32024.278513399884</v>
      </c>
      <c r="AN714" s="1">
        <f t="shared" si="485"/>
        <v>-762113.21094337758</v>
      </c>
      <c r="AO714" s="2">
        <f t="shared" si="519"/>
        <v>5.9695637116850273</v>
      </c>
      <c r="AP714" s="2">
        <f t="shared" si="520"/>
        <v>-465.06308908849616</v>
      </c>
      <c r="AQ714" s="2">
        <f t="shared" si="521"/>
        <v>705.23462444628569</v>
      </c>
      <c r="AR714" s="1">
        <f t="shared" si="522"/>
        <v>8960.8555252538154</v>
      </c>
      <c r="AS714" s="2">
        <f t="shared" si="523"/>
        <v>711.20418815797075</v>
      </c>
      <c r="AT714" s="2">
        <f t="shared" si="524"/>
        <v>8495.7924361653186</v>
      </c>
      <c r="AU714" s="2">
        <f t="shared" si="525"/>
        <v>8525.5088127136005</v>
      </c>
    </row>
    <row r="715" spans="4:47" x14ac:dyDescent="0.2">
      <c r="D715" s="11">
        <f t="shared" si="509"/>
        <v>356</v>
      </c>
      <c r="E715" s="12">
        <f t="shared" si="510"/>
        <v>6.213372137099813</v>
      </c>
      <c r="F715" s="13">
        <f t="shared" si="487"/>
        <v>10363194.136124184</v>
      </c>
      <c r="G715" s="13">
        <f t="shared" si="488"/>
        <v>6652834.1361241844</v>
      </c>
      <c r="H715" s="13">
        <f t="shared" si="489"/>
        <v>6652.8341361241846</v>
      </c>
      <c r="I715" s="13">
        <f t="shared" si="490"/>
        <v>-677580.20527829649</v>
      </c>
      <c r="J715" s="12">
        <f t="shared" si="511"/>
        <v>-677.58020527829649</v>
      </c>
      <c r="K715" s="13">
        <f t="shared" si="491"/>
        <v>6687250.3300956367</v>
      </c>
      <c r="L715" s="13">
        <f t="shared" si="492"/>
        <v>8990.9613214495275</v>
      </c>
      <c r="M715" s="12">
        <f t="shared" si="493"/>
        <v>627.17775735414261</v>
      </c>
      <c r="N715" s="13">
        <f t="shared" si="494"/>
        <v>8969.0597915546114</v>
      </c>
      <c r="O715" s="12">
        <f t="shared" si="495"/>
        <v>277.32159010075554</v>
      </c>
      <c r="P715" s="13">
        <f t="shared" si="496"/>
        <v>627177.75735414261</v>
      </c>
      <c r="Q715" s="13">
        <f t="shared" si="497"/>
        <v>8969059.7915546112</v>
      </c>
      <c r="R715" s="13">
        <f t="shared" si="512"/>
        <v>8990961.3214495257</v>
      </c>
      <c r="S715" s="1">
        <f t="shared" si="498"/>
        <v>6719520.1985100619</v>
      </c>
      <c r="T715" s="1">
        <f t="shared" si="526"/>
        <v>-503828.79102592118</v>
      </c>
      <c r="U715" s="3">
        <f t="shared" si="499"/>
        <v>6738382.2352884775</v>
      </c>
      <c r="V715" s="14">
        <f t="shared" si="486"/>
        <v>60094630383767.375</v>
      </c>
      <c r="W715" s="14">
        <f t="shared" si="500"/>
        <v>40418692741.900719</v>
      </c>
      <c r="X715" s="14">
        <f t="shared" si="501"/>
        <v>-59602136217</v>
      </c>
      <c r="Y715" s="14">
        <f t="shared" si="513"/>
        <v>-19183443475.099281</v>
      </c>
      <c r="Z715" s="12">
        <f t="shared" si="502"/>
        <v>84.792164692907591</v>
      </c>
      <c r="AA715" s="13">
        <f t="shared" si="514"/>
        <v>283468165.24355483</v>
      </c>
      <c r="AB715" s="12">
        <f t="shared" si="503"/>
        <v>9</v>
      </c>
      <c r="AC715" s="14">
        <f t="shared" si="504"/>
        <v>31496462</v>
      </c>
      <c r="AD715" s="2">
        <f t="shared" si="515"/>
        <v>0.73606624097626749</v>
      </c>
      <c r="AE715" s="3">
        <f t="shared" si="516"/>
        <v>1.2846779417813869E-2</v>
      </c>
      <c r="AF715" s="3">
        <f t="shared" si="517"/>
        <v>6377613.6839505108</v>
      </c>
      <c r="AG715" s="2">
        <f t="shared" si="518"/>
        <v>81936.303841472327</v>
      </c>
      <c r="AH715" s="2">
        <f t="shared" si="505"/>
        <v>-5.9748907438164549</v>
      </c>
      <c r="AI715" s="2">
        <f t="shared" si="506"/>
        <v>465.06302068003845</v>
      </c>
      <c r="AJ715" s="1">
        <f t="shared" si="507"/>
        <v>275220.45217367355</v>
      </c>
      <c r="AK715" s="1">
        <f t="shared" si="508"/>
        <v>-759516.50911976886</v>
      </c>
      <c r="AL715" s="1">
        <f t="shared" si="527"/>
        <v>807843.81220639509</v>
      </c>
      <c r="AM715" s="1">
        <f t="shared" si="484"/>
        <v>-25305.863875815645</v>
      </c>
      <c r="AN715" s="1">
        <f t="shared" si="485"/>
        <v>-677580.20527829649</v>
      </c>
      <c r="AO715" s="2">
        <f t="shared" si="519"/>
        <v>5.9748907438164549</v>
      </c>
      <c r="AP715" s="2">
        <f t="shared" si="520"/>
        <v>-465.06302068003845</v>
      </c>
      <c r="AQ715" s="2">
        <f t="shared" si="521"/>
        <v>627.17775735414261</v>
      </c>
      <c r="AR715" s="1">
        <f t="shared" si="522"/>
        <v>8969.0597915546114</v>
      </c>
      <c r="AS715" s="2">
        <f t="shared" si="523"/>
        <v>633.15264809795906</v>
      </c>
      <c r="AT715" s="2">
        <f t="shared" si="524"/>
        <v>8503.9967708745735</v>
      </c>
      <c r="AU715" s="2">
        <f t="shared" si="525"/>
        <v>8527.5344241368293</v>
      </c>
    </row>
    <row r="716" spans="4:47" x14ac:dyDescent="0.2">
      <c r="D716" s="11">
        <f t="shared" si="509"/>
        <v>356.5</v>
      </c>
      <c r="E716" s="12">
        <f t="shared" si="510"/>
        <v>6.2220987833597849</v>
      </c>
      <c r="F716" s="13">
        <f t="shared" si="487"/>
        <v>10369123.353405565</v>
      </c>
      <c r="G716" s="13">
        <f t="shared" si="488"/>
        <v>6658763.353405565</v>
      </c>
      <c r="H716" s="13">
        <f t="shared" si="489"/>
        <v>6658.7633534055649</v>
      </c>
      <c r="I716" s="13">
        <f t="shared" si="490"/>
        <v>-592995.5992572282</v>
      </c>
      <c r="J716" s="12">
        <f t="shared" si="511"/>
        <v>-592.99559925722826</v>
      </c>
      <c r="K716" s="13">
        <f t="shared" si="491"/>
        <v>6685115.7938659042</v>
      </c>
      <c r="L716" s="13">
        <f t="shared" si="492"/>
        <v>8993.0777284084106</v>
      </c>
      <c r="M716" s="12">
        <f t="shared" si="493"/>
        <v>549.01426124278112</v>
      </c>
      <c r="N716" s="13">
        <f t="shared" si="494"/>
        <v>8976.303825637111</v>
      </c>
      <c r="O716" s="12">
        <f t="shared" si="495"/>
        <v>277.47543833381303</v>
      </c>
      <c r="P716" s="13">
        <f t="shared" si="496"/>
        <v>549014.26124278107</v>
      </c>
      <c r="Q716" s="13">
        <f t="shared" si="497"/>
        <v>8976303.8256371114</v>
      </c>
      <c r="R716" s="13">
        <f t="shared" si="512"/>
        <v>8993077.7284084111</v>
      </c>
      <c r="S716" s="1">
        <f t="shared" si="498"/>
        <v>6722398.2503843093</v>
      </c>
      <c r="T716" s="1">
        <f t="shared" si="526"/>
        <v>-440870.11920100817</v>
      </c>
      <c r="U716" s="3">
        <f t="shared" si="499"/>
        <v>6736839.3701181812</v>
      </c>
      <c r="V716" s="14">
        <f t="shared" si="486"/>
        <v>60096646004033.008</v>
      </c>
      <c r="W716" s="14">
        <f t="shared" si="500"/>
        <v>40437723514.597694</v>
      </c>
      <c r="X716" s="14">
        <f t="shared" si="501"/>
        <v>-59621166990</v>
      </c>
      <c r="Y716" s="14">
        <f t="shared" si="513"/>
        <v>-19183443475.402306</v>
      </c>
      <c r="Z716" s="12">
        <f t="shared" si="502"/>
        <v>84.785684379350982</v>
      </c>
      <c r="AA716" s="13">
        <f t="shared" si="514"/>
        <v>283372437.29511797</v>
      </c>
      <c r="AB716" s="12">
        <f t="shared" si="503"/>
        <v>9</v>
      </c>
      <c r="AC716" s="14">
        <f t="shared" si="504"/>
        <v>31485826</v>
      </c>
      <c r="AD716" s="2">
        <f t="shared" si="515"/>
        <v>0.73672253146257483</v>
      </c>
      <c r="AE716" s="3">
        <f t="shared" si="516"/>
        <v>1.2858233847649446E-2</v>
      </c>
      <c r="AF716" s="3">
        <f t="shared" si="517"/>
        <v>6377612.744998483</v>
      </c>
      <c r="AG716" s="2">
        <f t="shared" si="518"/>
        <v>82009.355764556763</v>
      </c>
      <c r="AH716" s="2">
        <f t="shared" si="505"/>
        <v>-5.9802177751638492</v>
      </c>
      <c r="AI716" s="2">
        <f t="shared" si="506"/>
        <v>465.06295221056257</v>
      </c>
      <c r="AJ716" s="1">
        <f t="shared" si="507"/>
        <v>281150.60840708204</v>
      </c>
      <c r="AK716" s="1">
        <f t="shared" si="508"/>
        <v>-675004.95502178499</v>
      </c>
      <c r="AL716" s="1">
        <f t="shared" si="527"/>
        <v>731216.3523278418</v>
      </c>
      <c r="AM716" s="1">
        <f t="shared" si="484"/>
        <v>-19376.646594434977</v>
      </c>
      <c r="AN716" s="1">
        <f t="shared" si="485"/>
        <v>-592995.5992572282</v>
      </c>
      <c r="AO716" s="2">
        <f t="shared" si="519"/>
        <v>5.9802177751638492</v>
      </c>
      <c r="AP716" s="2">
        <f t="shared" si="520"/>
        <v>-465.06295221056257</v>
      </c>
      <c r="AQ716" s="2">
        <f t="shared" si="521"/>
        <v>549.01426124278112</v>
      </c>
      <c r="AR716" s="1">
        <f t="shared" si="522"/>
        <v>8976.303825637111</v>
      </c>
      <c r="AS716" s="2">
        <f t="shared" si="523"/>
        <v>554.99447901794497</v>
      </c>
      <c r="AT716" s="2">
        <f t="shared" si="524"/>
        <v>8511.2408734265482</v>
      </c>
      <c r="AU716" s="2">
        <f t="shared" si="525"/>
        <v>8529.3165070377781</v>
      </c>
    </row>
    <row r="717" spans="4:47" x14ac:dyDescent="0.2">
      <c r="D717" s="11">
        <f t="shared" si="509"/>
        <v>357</v>
      </c>
      <c r="E717" s="12">
        <f t="shared" si="510"/>
        <v>6.2308254296197561</v>
      </c>
      <c r="F717" s="13">
        <f t="shared" si="487"/>
        <v>10374262.92179789</v>
      </c>
      <c r="G717" s="13">
        <f t="shared" si="488"/>
        <v>6663902.9217978902</v>
      </c>
      <c r="H717" s="13">
        <f t="shared" si="489"/>
        <v>6663.9029217978905</v>
      </c>
      <c r="I717" s="13">
        <f t="shared" si="490"/>
        <v>-508365.83432540571</v>
      </c>
      <c r="J717" s="12">
        <f t="shared" si="511"/>
        <v>-508.36583432540573</v>
      </c>
      <c r="K717" s="13">
        <f t="shared" si="491"/>
        <v>6683265.5171447312</v>
      </c>
      <c r="L717" s="13">
        <f t="shared" si="492"/>
        <v>8994.9129807335939</v>
      </c>
      <c r="M717" s="12">
        <f t="shared" si="493"/>
        <v>470.75737216876513</v>
      </c>
      <c r="N717" s="13">
        <f t="shared" si="494"/>
        <v>8982.5857651078659</v>
      </c>
      <c r="O717" s="12">
        <f t="shared" si="495"/>
        <v>277.60889918573139</v>
      </c>
      <c r="P717" s="13">
        <f t="shared" si="496"/>
        <v>470757.37216876511</v>
      </c>
      <c r="Q717" s="13">
        <f t="shared" si="497"/>
        <v>8982585.7651078664</v>
      </c>
      <c r="R717" s="13">
        <f t="shared" si="512"/>
        <v>8994912.9807335939</v>
      </c>
      <c r="S717" s="1">
        <f t="shared" si="498"/>
        <v>6724892.3468993576</v>
      </c>
      <c r="T717" s="1">
        <f t="shared" si="526"/>
        <v>-377903.47173820325</v>
      </c>
      <c r="U717" s="3">
        <f t="shared" si="499"/>
        <v>6735502.0682453457</v>
      </c>
      <c r="V717" s="14">
        <f t="shared" si="486"/>
        <v>60098396489669.852</v>
      </c>
      <c r="W717" s="14">
        <f t="shared" si="500"/>
        <v>40454229765.484856</v>
      </c>
      <c r="X717" s="14">
        <f t="shared" si="501"/>
        <v>-59637673241</v>
      </c>
      <c r="Y717" s="14">
        <f t="shared" si="513"/>
        <v>-19183443475.515144</v>
      </c>
      <c r="Z717" s="12">
        <f t="shared" si="502"/>
        <v>84.780125759882537</v>
      </c>
      <c r="AA717" s="13">
        <f t="shared" si="514"/>
        <v>283288659.38703871</v>
      </c>
      <c r="AB717" s="12">
        <f t="shared" si="503"/>
        <v>9</v>
      </c>
      <c r="AC717" s="14">
        <f t="shared" si="504"/>
        <v>31476517</v>
      </c>
      <c r="AD717" s="2">
        <f t="shared" si="515"/>
        <v>0.73737882194888216</v>
      </c>
      <c r="AE717" s="3">
        <f t="shared" si="516"/>
        <v>1.2869688277485023E-2</v>
      </c>
      <c r="AF717" s="3">
        <f t="shared" si="517"/>
        <v>6377611.805209687</v>
      </c>
      <c r="AG717" s="2">
        <f t="shared" si="518"/>
        <v>82082.407676881267</v>
      </c>
      <c r="AH717" s="2">
        <f t="shared" si="505"/>
        <v>-5.9855448057266152</v>
      </c>
      <c r="AI717" s="2">
        <f t="shared" si="506"/>
        <v>465.06288368006858</v>
      </c>
      <c r="AJ717" s="1">
        <f t="shared" si="507"/>
        <v>286291.11658820324</v>
      </c>
      <c r="AK717" s="1">
        <f t="shared" si="508"/>
        <v>-590448.24200228695</v>
      </c>
      <c r="AL717" s="1">
        <f t="shared" si="527"/>
        <v>656194.88714932196</v>
      </c>
      <c r="AM717" s="1">
        <f t="shared" si="484"/>
        <v>-14237.078202109784</v>
      </c>
      <c r="AN717" s="1">
        <f t="shared" si="485"/>
        <v>-508365.83432540571</v>
      </c>
      <c r="AO717" s="2">
        <f t="shared" si="519"/>
        <v>5.9855448057266152</v>
      </c>
      <c r="AP717" s="2">
        <f t="shared" si="520"/>
        <v>-465.06288368006858</v>
      </c>
      <c r="AQ717" s="2">
        <f t="shared" si="521"/>
        <v>470.75737216876513</v>
      </c>
      <c r="AR717" s="1">
        <f t="shared" si="522"/>
        <v>8982.5857651078659</v>
      </c>
      <c r="AS717" s="2">
        <f t="shared" si="523"/>
        <v>476.74291697449172</v>
      </c>
      <c r="AT717" s="2">
        <f t="shared" si="524"/>
        <v>8517.522881427798</v>
      </c>
      <c r="AU717" s="2">
        <f t="shared" si="525"/>
        <v>8530.8545787940529</v>
      </c>
    </row>
    <row r="718" spans="4:47" x14ac:dyDescent="0.2">
      <c r="D718" s="11">
        <f t="shared" si="509"/>
        <v>357.5</v>
      </c>
      <c r="E718" s="12">
        <f t="shared" si="510"/>
        <v>6.239552075879728</v>
      </c>
      <c r="F718" s="13">
        <f t="shared" si="487"/>
        <v>10378612.449903131</v>
      </c>
      <c r="G718" s="13">
        <f t="shared" si="488"/>
        <v>6668252.4499031305</v>
      </c>
      <c r="H718" s="13">
        <f t="shared" si="489"/>
        <v>6668.2524499031306</v>
      </c>
      <c r="I718" s="13">
        <f t="shared" si="490"/>
        <v>-423697.35536703997</v>
      </c>
      <c r="J718" s="12">
        <f t="shared" si="511"/>
        <v>-423.69735536703996</v>
      </c>
      <c r="K718" s="13">
        <f t="shared" si="491"/>
        <v>6681699.6478878129</v>
      </c>
      <c r="L718" s="13">
        <f t="shared" si="492"/>
        <v>8996.4666363795077</v>
      </c>
      <c r="M718" s="12">
        <f t="shared" si="493"/>
        <v>392.42036313156035</v>
      </c>
      <c r="N718" s="13">
        <f t="shared" si="494"/>
        <v>8987.9039935954661</v>
      </c>
      <c r="O718" s="12">
        <f t="shared" si="495"/>
        <v>277.72191889048565</v>
      </c>
      <c r="P718" s="13">
        <f t="shared" si="496"/>
        <v>392420.36313156033</v>
      </c>
      <c r="Q718" s="13">
        <f t="shared" si="497"/>
        <v>8987903.993595466</v>
      </c>
      <c r="R718" s="13">
        <f t="shared" si="512"/>
        <v>8996466.6363795083</v>
      </c>
      <c r="S718" s="1">
        <f t="shared" si="498"/>
        <v>6727002.5802455246</v>
      </c>
      <c r="T718" s="1">
        <f t="shared" si="526"/>
        <v>-314929.99145585828</v>
      </c>
      <c r="U718" s="3">
        <f t="shared" si="499"/>
        <v>6734370.3947843807</v>
      </c>
      <c r="V718" s="14">
        <f t="shared" si="486"/>
        <v>60099880294838.109</v>
      </c>
      <c r="W718" s="14">
        <f t="shared" si="500"/>
        <v>40468205969.744812</v>
      </c>
      <c r="X718" s="14">
        <f t="shared" si="501"/>
        <v>-59651649445</v>
      </c>
      <c r="Y718" s="14">
        <f t="shared" si="513"/>
        <v>-19183443475.255188</v>
      </c>
      <c r="Z718" s="12">
        <f t="shared" si="502"/>
        <v>84.775490709012047</v>
      </c>
      <c r="AA718" s="13">
        <f t="shared" si="514"/>
        <v>283216837.89948946</v>
      </c>
      <c r="AB718" s="12">
        <f t="shared" si="503"/>
        <v>9</v>
      </c>
      <c r="AC718" s="14">
        <f t="shared" si="504"/>
        <v>31468537</v>
      </c>
      <c r="AD718" s="2">
        <f t="shared" si="515"/>
        <v>0.73803511243518949</v>
      </c>
      <c r="AE718" s="3">
        <f t="shared" si="516"/>
        <v>1.2881142707320601E-2</v>
      </c>
      <c r="AF718" s="3">
        <f t="shared" si="517"/>
        <v>6377610.8645841237</v>
      </c>
      <c r="AG718" s="2">
        <f t="shared" si="518"/>
        <v>82155.459578436217</v>
      </c>
      <c r="AH718" s="2">
        <f t="shared" si="505"/>
        <v>-5.9908718355040538</v>
      </c>
      <c r="AI718" s="2">
        <f t="shared" si="506"/>
        <v>465.06281508855653</v>
      </c>
      <c r="AJ718" s="1">
        <f t="shared" si="507"/>
        <v>290641.58531900682</v>
      </c>
      <c r="AK718" s="1">
        <f t="shared" si="508"/>
        <v>-505852.81494547619</v>
      </c>
      <c r="AL718" s="1">
        <f t="shared" si="527"/>
        <v>583403.46374100971</v>
      </c>
      <c r="AM718" s="1">
        <f t="shared" si="484"/>
        <v>-9887.5500968694687</v>
      </c>
      <c r="AN718" s="1">
        <f t="shared" si="485"/>
        <v>-423697.35536703997</v>
      </c>
      <c r="AO718" s="2">
        <f t="shared" si="519"/>
        <v>5.9908718355040538</v>
      </c>
      <c r="AP718" s="2">
        <f t="shared" si="520"/>
        <v>-465.06281508855653</v>
      </c>
      <c r="AQ718" s="2">
        <f t="shared" si="521"/>
        <v>392.42036313156035</v>
      </c>
      <c r="AR718" s="1">
        <f t="shared" si="522"/>
        <v>8987.9039935954661</v>
      </c>
      <c r="AS718" s="2">
        <f t="shared" si="523"/>
        <v>398.41123496706439</v>
      </c>
      <c r="AT718" s="2">
        <f t="shared" si="524"/>
        <v>8522.8411785069093</v>
      </c>
      <c r="AU718" s="2">
        <f t="shared" si="525"/>
        <v>8532.1482210637332</v>
      </c>
    </row>
    <row r="719" spans="4:47" x14ac:dyDescent="0.2">
      <c r="D719" s="11">
        <f t="shared" si="509"/>
        <v>358</v>
      </c>
      <c r="E719" s="12">
        <f t="shared" si="510"/>
        <v>6.2482787221397</v>
      </c>
      <c r="F719" s="13">
        <f t="shared" si="487"/>
        <v>10382171.606487876</v>
      </c>
      <c r="G719" s="13">
        <f t="shared" si="488"/>
        <v>6671811.6064878758</v>
      </c>
      <c r="H719" s="13">
        <f t="shared" si="489"/>
        <v>6671.8116064878759</v>
      </c>
      <c r="I719" s="13">
        <f t="shared" si="490"/>
        <v>-338996.6102147153</v>
      </c>
      <c r="J719" s="12">
        <f t="shared" si="511"/>
        <v>-338.9966102147153</v>
      </c>
      <c r="K719" s="13">
        <f t="shared" si="491"/>
        <v>6680418.3113187905</v>
      </c>
      <c r="L719" s="13">
        <f t="shared" si="492"/>
        <v>8997.738320806553</v>
      </c>
      <c r="M719" s="12">
        <f t="shared" si="493"/>
        <v>314.01653885695305</v>
      </c>
      <c r="N719" s="13">
        <f t="shared" si="494"/>
        <v>8992.2571417322706</v>
      </c>
      <c r="O719" s="12">
        <f t="shared" si="495"/>
        <v>277.81445186729013</v>
      </c>
      <c r="P719" s="13">
        <f t="shared" si="496"/>
        <v>314016.53885695303</v>
      </c>
      <c r="Q719" s="13">
        <f t="shared" si="497"/>
        <v>8992257.1417322699</v>
      </c>
      <c r="R719" s="13">
        <f t="shared" si="512"/>
        <v>8997738.3208065517</v>
      </c>
      <c r="S719" s="1">
        <f t="shared" si="498"/>
        <v>6728729.0284295538</v>
      </c>
      <c r="T719" s="1">
        <f t="shared" si="526"/>
        <v>-251950.81958280492</v>
      </c>
      <c r="U719" s="3">
        <f t="shared" si="499"/>
        <v>6733444.4048732575</v>
      </c>
      <c r="V719" s="14">
        <f t="shared" si="486"/>
        <v>60101096108956.719</v>
      </c>
      <c r="W719" s="14">
        <f t="shared" si="500"/>
        <v>40479647444.855362</v>
      </c>
      <c r="X719" s="14">
        <f t="shared" si="501"/>
        <v>-59663090920</v>
      </c>
      <c r="Y719" s="14">
        <f t="shared" si="513"/>
        <v>-19183443475.144638</v>
      </c>
      <c r="Z719" s="12">
        <f t="shared" si="502"/>
        <v>84.771780790382124</v>
      </c>
      <c r="AA719" s="13">
        <f t="shared" si="514"/>
        <v>283156978.30145174</v>
      </c>
      <c r="AB719" s="12">
        <f t="shared" si="503"/>
        <v>9</v>
      </c>
      <c r="AC719" s="14">
        <f t="shared" si="504"/>
        <v>31461886</v>
      </c>
      <c r="AD719" s="2">
        <f t="shared" si="515"/>
        <v>0.73869140292149682</v>
      </c>
      <c r="AE719" s="3">
        <f t="shared" si="516"/>
        <v>1.2892597137156179E-2</v>
      </c>
      <c r="AF719" s="3">
        <f t="shared" si="517"/>
        <v>6377609.9231217932</v>
      </c>
      <c r="AG719" s="2">
        <f t="shared" si="518"/>
        <v>82228.51146921207</v>
      </c>
      <c r="AH719" s="2">
        <f t="shared" si="505"/>
        <v>-5.9961988644954669</v>
      </c>
      <c r="AI719" s="2">
        <f t="shared" si="506"/>
        <v>465.06274643602643</v>
      </c>
      <c r="AJ719" s="1">
        <f t="shared" si="507"/>
        <v>294201.68336608261</v>
      </c>
      <c r="AK719" s="1">
        <f t="shared" si="508"/>
        <v>-421225.12168392737</v>
      </c>
      <c r="AL719" s="1">
        <f t="shared" si="527"/>
        <v>513794.93344434228</v>
      </c>
      <c r="AM719" s="1">
        <f t="shared" ref="AM719:AM724" si="528" xml:space="preserve"> F719 - $B$4</f>
        <v>-6328.3935121241957</v>
      </c>
      <c r="AN719" s="1">
        <f t="shared" ref="AN719:AN724" si="529" xml:space="preserve"> I719 - 0</f>
        <v>-338996.6102147153</v>
      </c>
      <c r="AO719" s="2">
        <f t="shared" si="519"/>
        <v>5.9961988644954669</v>
      </c>
      <c r="AP719" s="2">
        <f t="shared" si="520"/>
        <v>-465.06274643602643</v>
      </c>
      <c r="AQ719" s="2">
        <f t="shared" si="521"/>
        <v>314.01653885695305</v>
      </c>
      <c r="AR719" s="1">
        <f t="shared" si="522"/>
        <v>8992.2571417322706</v>
      </c>
      <c r="AS719" s="2">
        <f t="shared" si="523"/>
        <v>320.0127377214485</v>
      </c>
      <c r="AT719" s="2">
        <f t="shared" si="524"/>
        <v>8527.1943952962447</v>
      </c>
      <c r="AU719" s="2">
        <f t="shared" si="525"/>
        <v>8533.1970800794043</v>
      </c>
    </row>
    <row r="720" spans="4:47" x14ac:dyDescent="0.2">
      <c r="D720" s="11">
        <f t="shared" si="509"/>
        <v>358.5</v>
      </c>
      <c r="E720" s="12">
        <f t="shared" si="510"/>
        <v>6.2570053683996711</v>
      </c>
      <c r="F720" s="13">
        <f t="shared" si="487"/>
        <v>10384940.120508576</v>
      </c>
      <c r="G720" s="13">
        <f t="shared" si="488"/>
        <v>6674580.1205085758</v>
      </c>
      <c r="H720" s="13">
        <f t="shared" si="489"/>
        <v>6674.5801205085763</v>
      </c>
      <c r="I720" s="13">
        <f t="shared" si="490"/>
        <v>-254270.04915804436</v>
      </c>
      <c r="J720" s="12">
        <f t="shared" si="511"/>
        <v>-254.27004915804437</v>
      </c>
      <c r="K720" s="13">
        <f t="shared" si="491"/>
        <v>6679421.6099140728</v>
      </c>
      <c r="L720" s="13">
        <f t="shared" si="492"/>
        <v>8998.7277272311112</v>
      </c>
      <c r="M720" s="12">
        <f t="shared" si="493"/>
        <v>235.55923055235661</v>
      </c>
      <c r="N720" s="13">
        <f t="shared" si="494"/>
        <v>8995.644087987228</v>
      </c>
      <c r="O720" s="12">
        <f t="shared" si="495"/>
        <v>277.88646076371526</v>
      </c>
      <c r="P720" s="13">
        <f t="shared" si="496"/>
        <v>235559.2305523566</v>
      </c>
      <c r="Q720" s="13">
        <f t="shared" si="497"/>
        <v>8995644.0879872274</v>
      </c>
      <c r="R720" s="13">
        <f t="shared" si="512"/>
        <v>8998727.7272311095</v>
      </c>
      <c r="S720" s="1">
        <f t="shared" si="498"/>
        <v>6730071.755274809</v>
      </c>
      <c r="T720" s="1">
        <f t="shared" si="526"/>
        <v>-188967.09602407893</v>
      </c>
      <c r="U720" s="3">
        <f t="shared" si="499"/>
        <v>6732724.1436529625</v>
      </c>
      <c r="V720" s="14">
        <f t="shared" si="486"/>
        <v>60102042857982.227</v>
      </c>
      <c r="W720" s="14">
        <f t="shared" si="500"/>
        <v>40488550354.418999</v>
      </c>
      <c r="X720" s="14">
        <f t="shared" si="501"/>
        <v>-59671993830</v>
      </c>
      <c r="Y720" s="14">
        <f t="shared" si="513"/>
        <v>-19183443475.581001</v>
      </c>
      <c r="Z720" s="12">
        <f t="shared" si="502"/>
        <v>84.768997255629216</v>
      </c>
      <c r="AA720" s="13">
        <f t="shared" si="514"/>
        <v>283109085.15202504</v>
      </c>
      <c r="AB720" s="12">
        <f t="shared" si="503"/>
        <v>9</v>
      </c>
      <c r="AC720" s="14">
        <f t="shared" si="504"/>
        <v>31456565</v>
      </c>
      <c r="AD720" s="2">
        <f t="shared" si="515"/>
        <v>0.73934769340780415</v>
      </c>
      <c r="AE720" s="3">
        <f t="shared" si="516"/>
        <v>1.2904051566991757E-2</v>
      </c>
      <c r="AF720" s="3">
        <f t="shared" si="517"/>
        <v>6377608.9808226936</v>
      </c>
      <c r="AG720" s="2">
        <f t="shared" si="518"/>
        <v>82301.56334919919</v>
      </c>
      <c r="AH720" s="2">
        <f t="shared" si="505"/>
        <v>-6.0015258927002586</v>
      </c>
      <c r="AI720" s="2">
        <f t="shared" si="506"/>
        <v>465.06267772247821</v>
      </c>
      <c r="AJ720" s="1">
        <f t="shared" si="507"/>
        <v>296971.13968588226</v>
      </c>
      <c r="AK720" s="1">
        <f t="shared" si="508"/>
        <v>-336571.61250724352</v>
      </c>
      <c r="AL720" s="1">
        <f t="shared" si="527"/>
        <v>448856.66771482618</v>
      </c>
      <c r="AM720" s="1">
        <f t="shared" si="528"/>
        <v>-3559.879491424188</v>
      </c>
      <c r="AN720" s="1">
        <f t="shared" si="529"/>
        <v>-254270.04915804436</v>
      </c>
      <c r="AO720" s="2">
        <f t="shared" si="519"/>
        <v>6.0015258927002586</v>
      </c>
      <c r="AP720" s="2">
        <f t="shared" si="520"/>
        <v>-465.06267772247821</v>
      </c>
      <c r="AQ720" s="2">
        <f t="shared" si="521"/>
        <v>235.55923055235661</v>
      </c>
      <c r="AR720" s="1">
        <f t="shared" si="522"/>
        <v>8995.644087987228</v>
      </c>
      <c r="AS720" s="2">
        <f t="shared" si="523"/>
        <v>241.56075644505688</v>
      </c>
      <c r="AT720" s="2">
        <f t="shared" si="524"/>
        <v>8530.5814102647491</v>
      </c>
      <c r="AU720" s="2">
        <f t="shared" si="525"/>
        <v>8534.0008668975915</v>
      </c>
    </row>
    <row r="721" spans="4:47" x14ac:dyDescent="0.2">
      <c r="D721" s="11">
        <f t="shared" si="509"/>
        <v>359</v>
      </c>
      <c r="E721" s="12">
        <f t="shared" si="510"/>
        <v>6.2657320146596431</v>
      </c>
      <c r="F721" s="13">
        <f t="shared" si="487"/>
        <v>10386917.781132171</v>
      </c>
      <c r="G721" s="13">
        <f t="shared" si="488"/>
        <v>6676557.7811321709</v>
      </c>
      <c r="H721" s="13">
        <f t="shared" si="489"/>
        <v>6676.5577811321709</v>
      </c>
      <c r="I721" s="13">
        <f t="shared" si="490"/>
        <v>-169524.12445258873</v>
      </c>
      <c r="J721" s="12">
        <f t="shared" si="511"/>
        <v>-169.52412445258872</v>
      </c>
      <c r="K721" s="13">
        <f t="shared" si="491"/>
        <v>6678709.6233904306</v>
      </c>
      <c r="L721" s="13">
        <f t="shared" si="492"/>
        <v>8999.434616830551</v>
      </c>
      <c r="M721" s="12">
        <f t="shared" si="493"/>
        <v>157.06179063868547</v>
      </c>
      <c r="N721" s="13">
        <f t="shared" si="494"/>
        <v>8998.0639593486685</v>
      </c>
      <c r="O721" s="12">
        <f t="shared" si="495"/>
        <v>277.93791649106555</v>
      </c>
      <c r="P721" s="13">
        <f t="shared" si="496"/>
        <v>157061.79063868546</v>
      </c>
      <c r="Q721" s="13">
        <f t="shared" si="497"/>
        <v>8998063.9593486693</v>
      </c>
      <c r="R721" s="13">
        <f t="shared" si="512"/>
        <v>8999434.616830552</v>
      </c>
      <c r="S721" s="1">
        <f t="shared" si="498"/>
        <v>6731030.8104214538</v>
      </c>
      <c r="T721" s="1">
        <f t="shared" si="526"/>
        <v>-125979.95962642503</v>
      </c>
      <c r="U721" s="3">
        <f t="shared" si="499"/>
        <v>6732209.6462506549</v>
      </c>
      <c r="V721" s="14">
        <f t="shared" si="486"/>
        <v>60102719705457.281</v>
      </c>
      <c r="W721" s="14">
        <f t="shared" si="500"/>
        <v>40494911711.304024</v>
      </c>
      <c r="X721" s="14">
        <f t="shared" si="501"/>
        <v>-59678355187</v>
      </c>
      <c r="Y721" s="14">
        <f t="shared" si="513"/>
        <v>-19183443475.695976</v>
      </c>
      <c r="Z721" s="12">
        <f t="shared" si="502"/>
        <v>84.767141043758997</v>
      </c>
      <c r="AA721" s="13">
        <f t="shared" si="514"/>
        <v>283073162.0985651</v>
      </c>
      <c r="AB721" s="12">
        <f t="shared" si="503"/>
        <v>9</v>
      </c>
      <c r="AC721" s="14">
        <f t="shared" si="504"/>
        <v>31452573</v>
      </c>
      <c r="AD721" s="2">
        <f t="shared" si="515"/>
        <v>0.74000398389411148</v>
      </c>
      <c r="AE721" s="3">
        <f t="shared" si="516"/>
        <v>1.2915505996827335E-2</v>
      </c>
      <c r="AF721" s="3">
        <f t="shared" si="517"/>
        <v>6377608.0376868267</v>
      </c>
      <c r="AG721" s="2">
        <f t="shared" si="518"/>
        <v>82374.615218388033</v>
      </c>
      <c r="AH721" s="2">
        <f t="shared" si="505"/>
        <v>-6.006852920117522</v>
      </c>
      <c r="AI721" s="2">
        <f t="shared" si="506"/>
        <v>465.06260894791194</v>
      </c>
      <c r="AJ721" s="1">
        <f t="shared" si="507"/>
        <v>298949.74344534427</v>
      </c>
      <c r="AK721" s="1">
        <f t="shared" si="508"/>
        <v>-251898.73967097676</v>
      </c>
      <c r="AL721" s="1">
        <f t="shared" si="527"/>
        <v>390927.0061710545</v>
      </c>
      <c r="AM721" s="1">
        <f t="shared" si="528"/>
        <v>-1582.2188678290695</v>
      </c>
      <c r="AN721" s="1">
        <f t="shared" si="529"/>
        <v>-169524.12445258873</v>
      </c>
      <c r="AO721" s="2">
        <f t="shared" si="519"/>
        <v>6.006852920117522</v>
      </c>
      <c r="AP721" s="2">
        <f t="shared" si="520"/>
        <v>-465.06260894791194</v>
      </c>
      <c r="AQ721" s="2">
        <f t="shared" si="521"/>
        <v>157.06179063868547</v>
      </c>
      <c r="AR721" s="1">
        <f t="shared" si="522"/>
        <v>8998.0639593486685</v>
      </c>
      <c r="AS721" s="2">
        <f t="shared" si="523"/>
        <v>163.06864355880299</v>
      </c>
      <c r="AT721" s="2">
        <f t="shared" si="524"/>
        <v>8533.0013504007566</v>
      </c>
      <c r="AU721" s="2">
        <f t="shared" si="525"/>
        <v>8534.5593576032516</v>
      </c>
    </row>
    <row r="722" spans="4:47" x14ac:dyDescent="0.2">
      <c r="D722" s="11">
        <f t="shared" si="509"/>
        <v>359.5</v>
      </c>
      <c r="E722" s="12">
        <f t="shared" si="510"/>
        <v>6.2744586609196151</v>
      </c>
      <c r="F722" s="13">
        <f t="shared" si="487"/>
        <v>10388104.437752144</v>
      </c>
      <c r="G722" s="13">
        <f t="shared" si="488"/>
        <v>6677744.4377521444</v>
      </c>
      <c r="H722" s="13">
        <f t="shared" si="489"/>
        <v>6677.7444377521442</v>
      </c>
      <c r="I722" s="13">
        <f t="shared" si="490"/>
        <v>-84765.289828705398</v>
      </c>
      <c r="J722" s="12">
        <f t="shared" si="511"/>
        <v>-84.765289828705406</v>
      </c>
      <c r="K722" s="13">
        <f t="shared" si="491"/>
        <v>6678282.4086953262</v>
      </c>
      <c r="L722" s="13">
        <f t="shared" si="492"/>
        <v>8999.8588189029942</v>
      </c>
      <c r="M722" s="12">
        <f t="shared" si="493"/>
        <v>78.537587463507464</v>
      </c>
      <c r="N722" s="13">
        <f t="shared" si="494"/>
        <v>8999.5161318562805</v>
      </c>
      <c r="O722" s="12">
        <f t="shared" si="495"/>
        <v>277.96879825196044</v>
      </c>
      <c r="P722" s="13">
        <f t="shared" si="496"/>
        <v>78537.587463507458</v>
      </c>
      <c r="Q722" s="13">
        <f t="shared" si="497"/>
        <v>8999516.1318562813</v>
      </c>
      <c r="R722" s="13">
        <f t="shared" si="512"/>
        <v>8999858.8189029954</v>
      </c>
      <c r="S722" s="1">
        <f t="shared" si="498"/>
        <v>6731606.2293266263</v>
      </c>
      <c r="T722" s="1">
        <f t="shared" si="526"/>
        <v>-62990.548443411448</v>
      </c>
      <c r="U722" s="3">
        <f t="shared" si="499"/>
        <v>6731900.9377665566</v>
      </c>
      <c r="V722" s="14">
        <f t="shared" si="486"/>
        <v>60103126053327.766</v>
      </c>
      <c r="W722" s="14">
        <f t="shared" si="500"/>
        <v>40498729380.093002</v>
      </c>
      <c r="X722" s="14">
        <f t="shared" si="501"/>
        <v>-59682172855</v>
      </c>
      <c r="Y722" s="14">
        <f t="shared" si="513"/>
        <v>-19183443474.906998</v>
      </c>
      <c r="Z722" s="12">
        <f t="shared" si="502"/>
        <v>84.766212781015255</v>
      </c>
      <c r="AA722" s="13">
        <f t="shared" si="514"/>
        <v>283049211.87615502</v>
      </c>
      <c r="AB722" s="12">
        <f t="shared" si="503"/>
        <v>9</v>
      </c>
      <c r="AC722" s="14">
        <f t="shared" si="504"/>
        <v>31449912</v>
      </c>
      <c r="AD722" s="2">
        <f t="shared" si="515"/>
        <v>0.74066027438041881</v>
      </c>
      <c r="AE722" s="3">
        <f t="shared" si="516"/>
        <v>1.2926960426662913E-2</v>
      </c>
      <c r="AF722" s="3">
        <f t="shared" si="517"/>
        <v>6377607.0937141925</v>
      </c>
      <c r="AG722" s="2">
        <f t="shared" si="518"/>
        <v>82447.667076768994</v>
      </c>
      <c r="AH722" s="2">
        <f t="shared" si="505"/>
        <v>-6.012179946746663</v>
      </c>
      <c r="AI722" s="2">
        <f t="shared" si="506"/>
        <v>465.06254011232755</v>
      </c>
      <c r="AJ722" s="1">
        <f t="shared" si="507"/>
        <v>300137.3440379519</v>
      </c>
      <c r="AK722" s="1">
        <f t="shared" si="508"/>
        <v>-167212.95690547439</v>
      </c>
      <c r="AL722" s="1">
        <f t="shared" si="527"/>
        <v>343573.27929166425</v>
      </c>
      <c r="AM722" s="1">
        <f t="shared" si="528"/>
        <v>-395.56224785558879</v>
      </c>
      <c r="AN722" s="1">
        <f t="shared" si="529"/>
        <v>-84765.289828705398</v>
      </c>
      <c r="AO722" s="2">
        <f t="shared" si="519"/>
        <v>6.012179946746663</v>
      </c>
      <c r="AP722" s="2">
        <f t="shared" si="520"/>
        <v>-465.06254011232755</v>
      </c>
      <c r="AQ722" s="2">
        <f t="shared" si="521"/>
        <v>78.537587463507464</v>
      </c>
      <c r="AR722" s="1">
        <f t="shared" si="522"/>
        <v>8999.5161318562805</v>
      </c>
      <c r="AS722" s="2">
        <f t="shared" si="523"/>
        <v>84.549767410254134</v>
      </c>
      <c r="AT722" s="2">
        <f t="shared" si="524"/>
        <v>8534.4535917439534</v>
      </c>
      <c r="AU722" s="2">
        <f t="shared" si="525"/>
        <v>8534.8723934690679</v>
      </c>
    </row>
    <row r="723" spans="4:47" x14ac:dyDescent="0.2">
      <c r="D723" s="11">
        <f t="shared" si="509"/>
        <v>360</v>
      </c>
      <c r="E723" s="12">
        <f t="shared" si="510"/>
        <v>6.2831853071795862</v>
      </c>
      <c r="F723" s="13">
        <f t="shared" si="487"/>
        <v>10388500</v>
      </c>
      <c r="G723" s="13">
        <f t="shared" si="488"/>
        <v>6678140</v>
      </c>
      <c r="H723" s="13">
        <f t="shared" si="489"/>
        <v>6678.14</v>
      </c>
      <c r="I723" s="13">
        <f t="shared" si="490"/>
        <v>0</v>
      </c>
      <c r="J723" s="12">
        <f t="shared" si="511"/>
        <v>0</v>
      </c>
      <c r="K723" s="13">
        <f t="shared" si="491"/>
        <v>6678140</v>
      </c>
      <c r="L723" s="13">
        <f t="shared" si="492"/>
        <v>9000.0002309815591</v>
      </c>
      <c r="M723" s="12">
        <f t="shared" si="493"/>
        <v>1.653950456574642E-12</v>
      </c>
      <c r="N723" s="13">
        <f t="shared" si="494"/>
        <v>9000.0002309815591</v>
      </c>
      <c r="O723" s="12">
        <f t="shared" si="495"/>
        <v>277.97909356006818</v>
      </c>
      <c r="P723" s="13">
        <f t="shared" si="496"/>
        <v>1.653950456574642E-9</v>
      </c>
      <c r="Q723" s="13">
        <f t="shared" si="497"/>
        <v>9000000.2309815586</v>
      </c>
      <c r="R723" s="13">
        <f t="shared" si="512"/>
        <v>9000000.2309815586</v>
      </c>
      <c r="S723" s="1">
        <f t="shared" si="498"/>
        <v>6731798.0332645494</v>
      </c>
      <c r="T723" s="1">
        <f t="shared" si="526"/>
        <v>0</v>
      </c>
      <c r="U723" s="3">
        <f t="shared" si="499"/>
        <v>6731798.0332645494</v>
      </c>
      <c r="V723" s="14">
        <f t="shared" si="486"/>
        <v>60103261542527.188</v>
      </c>
      <c r="W723" s="14">
        <f t="shared" si="500"/>
        <v>40500002078.834061</v>
      </c>
      <c r="X723" s="14">
        <f t="shared" si="501"/>
        <v>-59683445554</v>
      </c>
      <c r="Y723" s="14">
        <f t="shared" si="513"/>
        <v>-19183443475.165939</v>
      </c>
      <c r="Z723" s="12">
        <f t="shared" si="502"/>
        <v>84.766212781015255</v>
      </c>
      <c r="AA723" s="13">
        <f t="shared" si="514"/>
        <v>283037236.3083353</v>
      </c>
      <c r="AB723" s="12">
        <f t="shared" si="503"/>
        <v>9</v>
      </c>
      <c r="AC723" s="14">
        <f t="shared" si="504"/>
        <v>31448581</v>
      </c>
      <c r="AD723" s="2">
        <f t="shared" si="515"/>
        <v>0.74131656486672615</v>
      </c>
      <c r="AE723" s="3">
        <f t="shared" si="516"/>
        <v>1.2938414856498491E-2</v>
      </c>
      <c r="AF723" s="3">
        <f t="shared" si="517"/>
        <v>6377606.148904792</v>
      </c>
      <c r="AG723" s="2">
        <f t="shared" si="518"/>
        <v>82520.718924332512</v>
      </c>
      <c r="AH723" s="2">
        <f t="shared" si="505"/>
        <v>-6.0175069725869816</v>
      </c>
      <c r="AI723" s="2">
        <f t="shared" si="506"/>
        <v>465.06247121572522</v>
      </c>
      <c r="AJ723" s="1">
        <f t="shared" si="507"/>
        <v>300533.85109520797</v>
      </c>
      <c r="AK723" s="1">
        <f t="shared" si="508"/>
        <v>-82520.718924332512</v>
      </c>
      <c r="AL723" s="1">
        <f t="shared" si="527"/>
        <v>311657.28726584482</v>
      </c>
      <c r="AM723" s="1">
        <f t="shared" si="528"/>
        <v>0</v>
      </c>
      <c r="AN723" s="1">
        <f t="shared" si="529"/>
        <v>0</v>
      </c>
      <c r="AO723" s="2">
        <f t="shared" si="519"/>
        <v>6.0175069725869816</v>
      </c>
      <c r="AP723" s="2">
        <f t="shared" si="520"/>
        <v>-465.06247121572522</v>
      </c>
      <c r="AQ723" s="2">
        <f t="shared" si="521"/>
        <v>1.653950456574642E-12</v>
      </c>
      <c r="AR723" s="1">
        <f t="shared" si="522"/>
        <v>9000.0002309815591</v>
      </c>
      <c r="AS723" s="2">
        <f t="shared" si="523"/>
        <v>6.0175069725886354</v>
      </c>
      <c r="AT723" s="2">
        <f t="shared" si="524"/>
        <v>8534.9377597658331</v>
      </c>
      <c r="AU723" s="2">
        <f t="shared" si="525"/>
        <v>8534.9398810692728</v>
      </c>
    </row>
    <row r="724" spans="4:47" x14ac:dyDescent="0.2">
      <c r="D724" s="11">
        <f t="shared" si="509"/>
        <v>360.5</v>
      </c>
      <c r="E724" s="12">
        <f t="shared" si="510"/>
        <v>6.2919119534395582</v>
      </c>
      <c r="F724" s="13">
        <f t="shared" si="487"/>
        <v>10388104.437752144</v>
      </c>
      <c r="G724" s="13">
        <f t="shared" si="488"/>
        <v>6677744.4377521444</v>
      </c>
      <c r="H724" s="13">
        <f t="shared" si="489"/>
        <v>6677.7444377521442</v>
      </c>
      <c r="I724" s="13">
        <f t="shared" si="490"/>
        <v>-84765.289828705398</v>
      </c>
      <c r="J724" s="12">
        <f t="shared" si="511"/>
        <v>-84.765289828705406</v>
      </c>
      <c r="K724" s="13">
        <f t="shared" si="491"/>
        <v>6678282.4086953262</v>
      </c>
      <c r="L724" s="13">
        <f t="shared" si="492"/>
        <v>8999.8588189029942</v>
      </c>
      <c r="M724" s="12">
        <f t="shared" si="493"/>
        <v>-78.537587463512139</v>
      </c>
      <c r="N724" s="13">
        <f t="shared" si="494"/>
        <v>8999.5161318562805</v>
      </c>
      <c r="O724" s="12">
        <f t="shared" si="495"/>
        <v>277.96879825196044</v>
      </c>
      <c r="P724" s="13">
        <f t="shared" si="496"/>
        <v>-78537.587463512144</v>
      </c>
      <c r="Q724" s="13">
        <f t="shared" si="497"/>
        <v>8999516.1318562813</v>
      </c>
      <c r="R724" s="13">
        <f t="shared" si="512"/>
        <v>8999858.8189029954</v>
      </c>
      <c r="S724" s="1">
        <f t="shared" si="498"/>
        <v>6731606.2293266263</v>
      </c>
      <c r="T724" s="1">
        <f t="shared" si="526"/>
        <v>-62990.548443411448</v>
      </c>
      <c r="U724" s="3">
        <f t="shared" si="499"/>
        <v>6731900.9377665566</v>
      </c>
      <c r="V724" s="14">
        <f t="shared" si="486"/>
        <v>60089811530600.188</v>
      </c>
      <c r="W724" s="14">
        <f t="shared" si="500"/>
        <v>40498729380.093002</v>
      </c>
      <c r="X724" s="14">
        <f t="shared" si="501"/>
        <v>-59682172855</v>
      </c>
      <c r="Y724" s="14">
        <f t="shared" si="513"/>
        <v>-19183443474.906998</v>
      </c>
      <c r="Z724" s="12">
        <f t="shared" si="502"/>
        <v>6678.282408695326</v>
      </c>
      <c r="AA724" s="13">
        <f t="shared" si="514"/>
        <v>283037236.3083353</v>
      </c>
      <c r="AB724" s="12">
        <f t="shared" si="503"/>
        <v>742</v>
      </c>
      <c r="AC724" s="14">
        <f t="shared" si="504"/>
        <v>381451</v>
      </c>
      <c r="AD724" s="2">
        <f t="shared" si="515"/>
        <v>0.7954240694045106</v>
      </c>
      <c r="AE724" s="3">
        <f xml:space="preserve"> (PI()/180) * AD724</f>
        <v>1.3882768960720602E-2</v>
      </c>
      <c r="AF724" s="3">
        <f t="shared" si="517"/>
        <v>6377525.3763474999</v>
      </c>
      <c r="AG724" s="2">
        <f t="shared" si="518"/>
        <v>88543.399774802849</v>
      </c>
      <c r="AH724" s="2">
        <f t="shared" si="505"/>
        <v>-6.4566878775013885</v>
      </c>
      <c r="AI724" s="2">
        <f t="shared" si="506"/>
        <v>465.05658118673568</v>
      </c>
      <c r="AJ724" s="1">
        <f t="shared" si="507"/>
        <v>300219.06140464451</v>
      </c>
      <c r="AK724" s="1">
        <f t="shared" si="508"/>
        <v>-173308.68960350825</v>
      </c>
      <c r="AL724" s="1">
        <f t="shared" si="527"/>
        <v>346651.67924412375</v>
      </c>
      <c r="AM724" s="1">
        <f t="shared" si="528"/>
        <v>-395.56224785558879</v>
      </c>
      <c r="AN724" s="1">
        <f t="shared" si="529"/>
        <v>-84765.289828705398</v>
      </c>
      <c r="AO724" s="2">
        <f t="shared" si="519"/>
        <v>6.4566878775013885</v>
      </c>
      <c r="AP724" s="2">
        <f t="shared" si="520"/>
        <v>-465.05658118673568</v>
      </c>
      <c r="AQ724" s="2">
        <f t="shared" si="521"/>
        <v>-78.537587463512139</v>
      </c>
      <c r="AR724" s="1">
        <f t="shared" si="522"/>
        <v>8999.5161318562805</v>
      </c>
      <c r="AS724" s="2">
        <f t="shared" si="523"/>
        <v>-72.080899586010744</v>
      </c>
      <c r="AT724" s="2">
        <f t="shared" si="524"/>
        <v>8534.4595506695441</v>
      </c>
      <c r="AU724" s="2">
        <f t="shared" si="525"/>
        <v>8534.7639380418568</v>
      </c>
    </row>
    <row r="725" spans="4:47" x14ac:dyDescent="0.2">
      <c r="F725" s="1"/>
    </row>
    <row r="726" spans="4:47" x14ac:dyDescent="0.2">
      <c r="F726" s="1"/>
    </row>
    <row r="727" spans="4:47" x14ac:dyDescent="0.2">
      <c r="F727" s="1"/>
    </row>
    <row r="729" spans="4:47" x14ac:dyDescent="0.2">
      <c r="F729" s="1"/>
    </row>
    <row r="730" spans="4:47" x14ac:dyDescent="0.2">
      <c r="F730" s="1"/>
    </row>
    <row r="731" spans="4:47" x14ac:dyDescent="0.2">
      <c r="F731" s="1"/>
    </row>
    <row r="732" spans="4:47" x14ac:dyDescent="0.2">
      <c r="F732" s="1"/>
    </row>
    <row r="733" spans="4:47" x14ac:dyDescent="0.2">
      <c r="F733" s="1"/>
    </row>
    <row r="734" spans="4:47" x14ac:dyDescent="0.2">
      <c r="F734" s="1"/>
    </row>
    <row r="735" spans="4:47" x14ac:dyDescent="0.2">
      <c r="F735" s="1"/>
    </row>
    <row r="736" spans="4:47" x14ac:dyDescent="0.2">
      <c r="F736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  <row r="760" spans="6:6" x14ac:dyDescent="0.2">
      <c r="F760" s="1"/>
    </row>
    <row r="761" spans="6:6" x14ac:dyDescent="0.2">
      <c r="F761" s="1"/>
    </row>
    <row r="762" spans="6:6" x14ac:dyDescent="0.2">
      <c r="F762" s="1"/>
    </row>
    <row r="763" spans="6:6" x14ac:dyDescent="0.2">
      <c r="F763" s="1"/>
    </row>
    <row r="765" spans="6:6" x14ac:dyDescent="0.2">
      <c r="F765" s="1"/>
    </row>
    <row r="766" spans="6:6" x14ac:dyDescent="0.2">
      <c r="F766" s="1"/>
    </row>
    <row r="767" spans="6:6" x14ac:dyDescent="0.2">
      <c r="F767" s="1"/>
    </row>
    <row r="768" spans="6:6" x14ac:dyDescent="0.2">
      <c r="F768" s="1"/>
    </row>
    <row r="769" spans="6:6" x14ac:dyDescent="0.2">
      <c r="F769" s="1"/>
    </row>
    <row r="770" spans="6:6" x14ac:dyDescent="0.2">
      <c r="F770" s="1"/>
    </row>
    <row r="771" spans="6:6" x14ac:dyDescent="0.2">
      <c r="F771" s="1"/>
    </row>
    <row r="772" spans="6:6" x14ac:dyDescent="0.2">
      <c r="F772" s="1"/>
    </row>
    <row r="774" spans="6:6" x14ac:dyDescent="0.2">
      <c r="F774" s="1"/>
    </row>
    <row r="775" spans="6:6" x14ac:dyDescent="0.2">
      <c r="F775" s="1"/>
    </row>
    <row r="776" spans="6:6" x14ac:dyDescent="0.2">
      <c r="F776" s="1"/>
    </row>
    <row r="777" spans="6:6" x14ac:dyDescent="0.2">
      <c r="F777" s="1"/>
    </row>
    <row r="778" spans="6:6" x14ac:dyDescent="0.2">
      <c r="F778" s="1"/>
    </row>
    <row r="779" spans="6:6" x14ac:dyDescent="0.2">
      <c r="F779" s="1"/>
    </row>
    <row r="780" spans="6:6" x14ac:dyDescent="0.2">
      <c r="F780" s="1"/>
    </row>
    <row r="781" spans="6:6" x14ac:dyDescent="0.2">
      <c r="F781" s="1"/>
    </row>
    <row r="783" spans="6:6" x14ac:dyDescent="0.2">
      <c r="F783" s="1"/>
    </row>
    <row r="784" spans="6:6" x14ac:dyDescent="0.2">
      <c r="F784" s="1"/>
    </row>
    <row r="785" spans="6:6" x14ac:dyDescent="0.2">
      <c r="F785" s="1"/>
    </row>
    <row r="786" spans="6:6" x14ac:dyDescent="0.2">
      <c r="F786" s="1"/>
    </row>
    <row r="787" spans="6:6" x14ac:dyDescent="0.2">
      <c r="F787" s="1"/>
    </row>
    <row r="788" spans="6:6" x14ac:dyDescent="0.2">
      <c r="F788" s="1"/>
    </row>
    <row r="789" spans="6:6" x14ac:dyDescent="0.2">
      <c r="F789" s="1"/>
    </row>
    <row r="790" spans="6:6" x14ac:dyDescent="0.2">
      <c r="F790" s="1"/>
    </row>
    <row r="792" spans="6:6" x14ac:dyDescent="0.2">
      <c r="F792" s="1"/>
    </row>
    <row r="793" spans="6:6" x14ac:dyDescent="0.2">
      <c r="F793" s="1"/>
    </row>
    <row r="795" spans="6:6" x14ac:dyDescent="0.2">
      <c r="F795" s="1"/>
    </row>
    <row r="796" spans="6:6" x14ac:dyDescent="0.2">
      <c r="F796" s="1"/>
    </row>
    <row r="797" spans="6:6" x14ac:dyDescent="0.2">
      <c r="F797" s="1"/>
    </row>
    <row r="798" spans="6:6" x14ac:dyDescent="0.2">
      <c r="F798" s="1"/>
    </row>
    <row r="799" spans="6:6" x14ac:dyDescent="0.2">
      <c r="F799" s="1"/>
    </row>
    <row r="800" spans="6:6" x14ac:dyDescent="0.2">
      <c r="F800" s="1"/>
    </row>
    <row r="801" spans="6:6" x14ac:dyDescent="0.2">
      <c r="F801" s="1"/>
    </row>
    <row r="802" spans="6:6" x14ac:dyDescent="0.2">
      <c r="F802" s="1"/>
    </row>
    <row r="804" spans="6:6" x14ac:dyDescent="0.2">
      <c r="F804" s="1"/>
    </row>
    <row r="805" spans="6:6" x14ac:dyDescent="0.2">
      <c r="F805" s="1"/>
    </row>
    <row r="806" spans="6:6" x14ac:dyDescent="0.2">
      <c r="F806" s="1"/>
    </row>
    <row r="807" spans="6:6" x14ac:dyDescent="0.2">
      <c r="F807" s="1"/>
    </row>
    <row r="808" spans="6:6" x14ac:dyDescent="0.2">
      <c r="F808" s="1"/>
    </row>
    <row r="809" spans="6:6" x14ac:dyDescent="0.2">
      <c r="F809" s="1"/>
    </row>
    <row r="810" spans="6:6" x14ac:dyDescent="0.2">
      <c r="F810" s="1"/>
    </row>
    <row r="811" spans="6:6" x14ac:dyDescent="0.2">
      <c r="F811" s="1"/>
    </row>
    <row r="813" spans="6:6" x14ac:dyDescent="0.2">
      <c r="F813" s="1"/>
    </row>
    <row r="814" spans="6:6" x14ac:dyDescent="0.2">
      <c r="F814" s="1"/>
    </row>
    <row r="815" spans="6:6" x14ac:dyDescent="0.2">
      <c r="F815" s="1"/>
    </row>
    <row r="816" spans="6:6" x14ac:dyDescent="0.2">
      <c r="F816" s="1"/>
    </row>
    <row r="817" spans="6:6" x14ac:dyDescent="0.2">
      <c r="F817" s="1"/>
    </row>
    <row r="818" spans="6:6" x14ac:dyDescent="0.2">
      <c r="F818" s="1"/>
    </row>
    <row r="819" spans="6:6" x14ac:dyDescent="0.2">
      <c r="F819" s="1"/>
    </row>
    <row r="820" spans="6:6" x14ac:dyDescent="0.2">
      <c r="F820" s="1"/>
    </row>
    <row r="822" spans="6:6" x14ac:dyDescent="0.2">
      <c r="F822" s="1"/>
    </row>
    <row r="823" spans="6:6" x14ac:dyDescent="0.2">
      <c r="F823" s="1"/>
    </row>
    <row r="824" spans="6:6" x14ac:dyDescent="0.2">
      <c r="F824" s="1"/>
    </row>
    <row r="825" spans="6:6" x14ac:dyDescent="0.2">
      <c r="F825" s="1"/>
    </row>
    <row r="826" spans="6:6" x14ac:dyDescent="0.2">
      <c r="F826" s="1"/>
    </row>
    <row r="827" spans="6:6" x14ac:dyDescent="0.2">
      <c r="F827" s="1"/>
    </row>
    <row r="828" spans="6:6" x14ac:dyDescent="0.2">
      <c r="F828" s="1"/>
    </row>
    <row r="829" spans="6:6" x14ac:dyDescent="0.2">
      <c r="F829" s="1"/>
    </row>
    <row r="831" spans="6:6" x14ac:dyDescent="0.2">
      <c r="F831" s="1"/>
    </row>
    <row r="832" spans="6:6" x14ac:dyDescent="0.2">
      <c r="F832" s="1"/>
    </row>
    <row r="833" spans="6:6" x14ac:dyDescent="0.2">
      <c r="F833" s="1"/>
    </row>
    <row r="834" spans="6:6" x14ac:dyDescent="0.2">
      <c r="F834" s="1"/>
    </row>
    <row r="835" spans="6:6" x14ac:dyDescent="0.2">
      <c r="F835" s="1"/>
    </row>
    <row r="836" spans="6:6" x14ac:dyDescent="0.2">
      <c r="F836" s="1"/>
    </row>
    <row r="837" spans="6:6" x14ac:dyDescent="0.2">
      <c r="F837" s="1"/>
    </row>
    <row r="838" spans="6:6" x14ac:dyDescent="0.2">
      <c r="F838" s="1"/>
    </row>
    <row r="840" spans="6:6" x14ac:dyDescent="0.2">
      <c r="F840" s="1"/>
    </row>
    <row r="841" spans="6:6" x14ac:dyDescent="0.2">
      <c r="F841" s="1"/>
    </row>
    <row r="842" spans="6:6" x14ac:dyDescent="0.2">
      <c r="F842" s="1"/>
    </row>
    <row r="843" spans="6:6" x14ac:dyDescent="0.2">
      <c r="F843" s="1"/>
    </row>
    <row r="844" spans="6:6" x14ac:dyDescent="0.2">
      <c r="F844" s="1"/>
    </row>
    <row r="845" spans="6:6" x14ac:dyDescent="0.2">
      <c r="F845" s="1"/>
    </row>
    <row r="846" spans="6:6" x14ac:dyDescent="0.2">
      <c r="F846" s="1"/>
    </row>
    <row r="847" spans="6:6" x14ac:dyDescent="0.2">
      <c r="F847" s="1"/>
    </row>
    <row r="849" spans="6:6" x14ac:dyDescent="0.2">
      <c r="F849" s="1"/>
    </row>
    <row r="850" spans="6:6" x14ac:dyDescent="0.2">
      <c r="F850" s="1"/>
    </row>
    <row r="851" spans="6:6" x14ac:dyDescent="0.2">
      <c r="F851" s="1"/>
    </row>
    <row r="852" spans="6:6" x14ac:dyDescent="0.2">
      <c r="F852" s="1"/>
    </row>
    <row r="853" spans="6:6" x14ac:dyDescent="0.2">
      <c r="F853" s="1"/>
    </row>
    <row r="854" spans="6:6" x14ac:dyDescent="0.2">
      <c r="F854" s="1"/>
    </row>
    <row r="855" spans="6:6" x14ac:dyDescent="0.2">
      <c r="F855" s="1"/>
    </row>
    <row r="856" spans="6:6" x14ac:dyDescent="0.2">
      <c r="F856" s="1"/>
    </row>
    <row r="858" spans="6:6" x14ac:dyDescent="0.2">
      <c r="F858" s="1"/>
    </row>
    <row r="859" spans="6:6" x14ac:dyDescent="0.2">
      <c r="F859" s="1"/>
    </row>
    <row r="860" spans="6:6" x14ac:dyDescent="0.2">
      <c r="F860" s="1"/>
    </row>
    <row r="861" spans="6:6" x14ac:dyDescent="0.2">
      <c r="F861" s="1"/>
    </row>
    <row r="862" spans="6:6" x14ac:dyDescent="0.2">
      <c r="F862" s="1"/>
    </row>
    <row r="863" spans="6:6" x14ac:dyDescent="0.2">
      <c r="F863" s="1"/>
    </row>
    <row r="864" spans="6:6" x14ac:dyDescent="0.2">
      <c r="F864" s="1"/>
    </row>
    <row r="865" spans="6:6" x14ac:dyDescent="0.2">
      <c r="F865" s="1"/>
    </row>
    <row r="867" spans="6:6" x14ac:dyDescent="0.2">
      <c r="F867" s="1"/>
    </row>
    <row r="868" spans="6:6" x14ac:dyDescent="0.2">
      <c r="F868" s="1"/>
    </row>
    <row r="869" spans="6:6" x14ac:dyDescent="0.2">
      <c r="F869" s="1"/>
    </row>
    <row r="870" spans="6:6" x14ac:dyDescent="0.2">
      <c r="F870" s="1"/>
    </row>
    <row r="871" spans="6:6" x14ac:dyDescent="0.2">
      <c r="F871" s="1"/>
    </row>
    <row r="872" spans="6:6" x14ac:dyDescent="0.2">
      <c r="F872" s="1"/>
    </row>
    <row r="873" spans="6:6" x14ac:dyDescent="0.2">
      <c r="F873" s="1"/>
    </row>
    <row r="874" spans="6:6" x14ac:dyDescent="0.2">
      <c r="F874" s="1"/>
    </row>
    <row r="876" spans="6:6" x14ac:dyDescent="0.2">
      <c r="F876" s="1"/>
    </row>
    <row r="877" spans="6:6" x14ac:dyDescent="0.2">
      <c r="F877" s="1"/>
    </row>
    <row r="878" spans="6:6" x14ac:dyDescent="0.2">
      <c r="F878" s="1"/>
    </row>
    <row r="879" spans="6:6" x14ac:dyDescent="0.2">
      <c r="F879" s="1"/>
    </row>
    <row r="880" spans="6:6" x14ac:dyDescent="0.2">
      <c r="F880" s="1"/>
    </row>
    <row r="881" spans="6:6" x14ac:dyDescent="0.2">
      <c r="F881" s="1"/>
    </row>
    <row r="882" spans="6:6" x14ac:dyDescent="0.2">
      <c r="F882" s="1"/>
    </row>
    <row r="883" spans="6:6" x14ac:dyDescent="0.2">
      <c r="F883" s="1"/>
    </row>
    <row r="885" spans="6:6" x14ac:dyDescent="0.2">
      <c r="F885" s="1"/>
    </row>
    <row r="886" spans="6:6" x14ac:dyDescent="0.2">
      <c r="F886" s="1"/>
    </row>
    <row r="887" spans="6:6" x14ac:dyDescent="0.2">
      <c r="F887" s="1"/>
    </row>
    <row r="888" spans="6:6" x14ac:dyDescent="0.2">
      <c r="F888" s="1"/>
    </row>
    <row r="889" spans="6:6" x14ac:dyDescent="0.2">
      <c r="F889" s="1"/>
    </row>
    <row r="890" spans="6:6" x14ac:dyDescent="0.2">
      <c r="F890" s="1"/>
    </row>
    <row r="891" spans="6:6" x14ac:dyDescent="0.2">
      <c r="F891" s="1"/>
    </row>
    <row r="892" spans="6:6" x14ac:dyDescent="0.2">
      <c r="F892" s="1"/>
    </row>
    <row r="894" spans="6:6" x14ac:dyDescent="0.2">
      <c r="F894" s="1"/>
    </row>
    <row r="895" spans="6:6" x14ac:dyDescent="0.2">
      <c r="F895" s="1"/>
    </row>
    <row r="896" spans="6:6" x14ac:dyDescent="0.2">
      <c r="F896" s="1"/>
    </row>
    <row r="897" spans="6:6" x14ac:dyDescent="0.2">
      <c r="F897" s="1"/>
    </row>
    <row r="898" spans="6:6" x14ac:dyDescent="0.2">
      <c r="F898" s="1"/>
    </row>
    <row r="899" spans="6:6" x14ac:dyDescent="0.2">
      <c r="F899" s="1"/>
    </row>
    <row r="900" spans="6:6" x14ac:dyDescent="0.2">
      <c r="F900" s="1"/>
    </row>
    <row r="901" spans="6:6" x14ac:dyDescent="0.2">
      <c r="F901" s="1"/>
    </row>
    <row r="903" spans="6:6" x14ac:dyDescent="0.2">
      <c r="F903" s="1"/>
    </row>
    <row r="904" spans="6:6" x14ac:dyDescent="0.2">
      <c r="F904" s="1"/>
    </row>
    <row r="905" spans="6:6" x14ac:dyDescent="0.2">
      <c r="F905" s="1"/>
    </row>
    <row r="906" spans="6:6" x14ac:dyDescent="0.2">
      <c r="F906" s="1"/>
    </row>
    <row r="907" spans="6:6" x14ac:dyDescent="0.2">
      <c r="F907" s="1"/>
    </row>
    <row r="908" spans="6:6" x14ac:dyDescent="0.2">
      <c r="F908" s="1"/>
    </row>
    <row r="909" spans="6:6" x14ac:dyDescent="0.2">
      <c r="F909" s="1"/>
    </row>
    <row r="910" spans="6:6" x14ac:dyDescent="0.2">
      <c r="F910" s="1"/>
    </row>
    <row r="912" spans="6:6" x14ac:dyDescent="0.2">
      <c r="F912" s="1"/>
    </row>
    <row r="913" spans="6:6" x14ac:dyDescent="0.2">
      <c r="F913" s="1"/>
    </row>
    <row r="914" spans="6:6" x14ac:dyDescent="0.2">
      <c r="F914" s="1"/>
    </row>
    <row r="915" spans="6:6" x14ac:dyDescent="0.2">
      <c r="F915" s="1"/>
    </row>
    <row r="916" spans="6:6" x14ac:dyDescent="0.2">
      <c r="F916" s="1"/>
    </row>
    <row r="917" spans="6:6" x14ac:dyDescent="0.2">
      <c r="F917" s="1"/>
    </row>
    <row r="918" spans="6:6" x14ac:dyDescent="0.2">
      <c r="F918" s="1"/>
    </row>
    <row r="919" spans="6:6" x14ac:dyDescent="0.2">
      <c r="F919" s="1"/>
    </row>
    <row r="921" spans="6:6" x14ac:dyDescent="0.2">
      <c r="F921" s="1"/>
    </row>
    <row r="922" spans="6:6" x14ac:dyDescent="0.2">
      <c r="F922" s="1"/>
    </row>
    <row r="923" spans="6:6" x14ac:dyDescent="0.2">
      <c r="F923" s="1"/>
    </row>
    <row r="924" spans="6:6" x14ac:dyDescent="0.2">
      <c r="F924" s="1"/>
    </row>
    <row r="925" spans="6:6" x14ac:dyDescent="0.2">
      <c r="F925" s="1"/>
    </row>
    <row r="926" spans="6:6" x14ac:dyDescent="0.2">
      <c r="F926" s="1"/>
    </row>
    <row r="927" spans="6:6" x14ac:dyDescent="0.2">
      <c r="F927" s="1"/>
    </row>
    <row r="928" spans="6:6" x14ac:dyDescent="0.2">
      <c r="F928" s="1"/>
    </row>
    <row r="930" spans="6:6" x14ac:dyDescent="0.2">
      <c r="F930" s="1"/>
    </row>
    <row r="931" spans="6:6" x14ac:dyDescent="0.2">
      <c r="F931" s="1"/>
    </row>
    <row r="932" spans="6:6" x14ac:dyDescent="0.2">
      <c r="F932" s="1"/>
    </row>
    <row r="933" spans="6:6" x14ac:dyDescent="0.2">
      <c r="F933" s="1"/>
    </row>
    <row r="934" spans="6:6" x14ac:dyDescent="0.2">
      <c r="F934" s="1"/>
    </row>
    <row r="935" spans="6:6" x14ac:dyDescent="0.2">
      <c r="F935" s="1"/>
    </row>
    <row r="936" spans="6:6" x14ac:dyDescent="0.2">
      <c r="F936" s="1"/>
    </row>
    <row r="937" spans="6:6" x14ac:dyDescent="0.2">
      <c r="F937" s="1"/>
    </row>
    <row r="939" spans="6:6" x14ac:dyDescent="0.2">
      <c r="F939" s="1"/>
    </row>
    <row r="940" spans="6:6" x14ac:dyDescent="0.2">
      <c r="F940" s="1"/>
    </row>
    <row r="941" spans="6:6" x14ac:dyDescent="0.2">
      <c r="F941" s="1"/>
    </row>
    <row r="942" spans="6:6" x14ac:dyDescent="0.2">
      <c r="F942" s="1"/>
    </row>
    <row r="943" spans="6:6" x14ac:dyDescent="0.2">
      <c r="F943" s="1"/>
    </row>
    <row r="944" spans="6:6" x14ac:dyDescent="0.2">
      <c r="F944" s="1"/>
    </row>
    <row r="945" spans="6:6" x14ac:dyDescent="0.2">
      <c r="F945" s="1"/>
    </row>
    <row r="946" spans="6:6" x14ac:dyDescent="0.2">
      <c r="F946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  <row r="953" spans="6:6" x14ac:dyDescent="0.2">
      <c r="F953" s="1"/>
    </row>
    <row r="954" spans="6:6" x14ac:dyDescent="0.2">
      <c r="F954" s="1"/>
    </row>
    <row r="955" spans="6:6" x14ac:dyDescent="0.2">
      <c r="F955" s="1"/>
    </row>
    <row r="957" spans="6:6" x14ac:dyDescent="0.2">
      <c r="F957" s="1"/>
    </row>
    <row r="958" spans="6:6" x14ac:dyDescent="0.2">
      <c r="F958" s="1"/>
    </row>
    <row r="959" spans="6:6" x14ac:dyDescent="0.2">
      <c r="F959" s="1"/>
    </row>
    <row r="960" spans="6:6" x14ac:dyDescent="0.2">
      <c r="F960" s="1"/>
    </row>
    <row r="961" spans="6:6" x14ac:dyDescent="0.2">
      <c r="F961" s="1"/>
    </row>
    <row r="962" spans="6:6" x14ac:dyDescent="0.2">
      <c r="F962" s="1"/>
    </row>
    <row r="963" spans="6:6" x14ac:dyDescent="0.2">
      <c r="F963" s="1"/>
    </row>
    <row r="964" spans="6:6" x14ac:dyDescent="0.2">
      <c r="F964" s="1"/>
    </row>
    <row r="966" spans="6:6" x14ac:dyDescent="0.2">
      <c r="F966" s="1"/>
    </row>
    <row r="967" spans="6:6" x14ac:dyDescent="0.2">
      <c r="F967" s="1"/>
    </row>
    <row r="968" spans="6:6" x14ac:dyDescent="0.2">
      <c r="F968" s="1"/>
    </row>
    <row r="969" spans="6:6" x14ac:dyDescent="0.2">
      <c r="F969" s="1"/>
    </row>
    <row r="970" spans="6:6" x14ac:dyDescent="0.2">
      <c r="F970" s="1"/>
    </row>
    <row r="971" spans="6:6" x14ac:dyDescent="0.2">
      <c r="F971" s="1"/>
    </row>
    <row r="972" spans="6:6" x14ac:dyDescent="0.2">
      <c r="F972" s="1"/>
    </row>
    <row r="973" spans="6:6" x14ac:dyDescent="0.2">
      <c r="F973" s="1"/>
    </row>
    <row r="975" spans="6:6" x14ac:dyDescent="0.2">
      <c r="F975" s="1"/>
    </row>
    <row r="976" spans="6:6" x14ac:dyDescent="0.2">
      <c r="F976" s="1"/>
    </row>
    <row r="977" spans="6:6" x14ac:dyDescent="0.2">
      <c r="F977" s="1"/>
    </row>
    <row r="978" spans="6:6" x14ac:dyDescent="0.2">
      <c r="F978" s="1"/>
    </row>
    <row r="979" spans="6:6" x14ac:dyDescent="0.2">
      <c r="F979" s="1"/>
    </row>
    <row r="980" spans="6:6" x14ac:dyDescent="0.2">
      <c r="F980" s="1"/>
    </row>
    <row r="981" spans="6:6" x14ac:dyDescent="0.2">
      <c r="F981" s="1"/>
    </row>
    <row r="982" spans="6:6" x14ac:dyDescent="0.2">
      <c r="F982" s="1"/>
    </row>
    <row r="984" spans="6:6" x14ac:dyDescent="0.2">
      <c r="F984" s="1"/>
    </row>
    <row r="985" spans="6:6" x14ac:dyDescent="0.2">
      <c r="F985" s="1"/>
    </row>
    <row r="986" spans="6:6" x14ac:dyDescent="0.2">
      <c r="F986" s="1"/>
    </row>
    <row r="987" spans="6:6" x14ac:dyDescent="0.2">
      <c r="F987" s="1"/>
    </row>
    <row r="988" spans="6:6" x14ac:dyDescent="0.2">
      <c r="F988" s="1"/>
    </row>
    <row r="989" spans="6:6" x14ac:dyDescent="0.2">
      <c r="F989" s="1"/>
    </row>
    <row r="990" spans="6:6" x14ac:dyDescent="0.2">
      <c r="F990" s="1"/>
    </row>
    <row r="991" spans="6:6" x14ac:dyDescent="0.2">
      <c r="F991" s="1"/>
    </row>
    <row r="993" spans="6:6" x14ac:dyDescent="0.2">
      <c r="F993" s="1"/>
    </row>
    <row r="994" spans="6:6" x14ac:dyDescent="0.2">
      <c r="F994" s="1"/>
    </row>
    <row r="995" spans="6:6" x14ac:dyDescent="0.2">
      <c r="F995" s="1"/>
    </row>
    <row r="996" spans="6:6" x14ac:dyDescent="0.2">
      <c r="F996" s="1"/>
    </row>
    <row r="997" spans="6:6" x14ac:dyDescent="0.2">
      <c r="F997" s="1"/>
    </row>
    <row r="998" spans="6:6" x14ac:dyDescent="0.2">
      <c r="F998" s="1"/>
    </row>
    <row r="999" spans="6:6" x14ac:dyDescent="0.2">
      <c r="F999" s="1"/>
    </row>
    <row r="1000" spans="6:6" x14ac:dyDescent="0.2">
      <c r="F1000" s="1"/>
    </row>
    <row r="1002" spans="6:6" x14ac:dyDescent="0.2">
      <c r="F1002" s="1"/>
    </row>
    <row r="1003" spans="6:6" x14ac:dyDescent="0.2">
      <c r="F1003" s="1"/>
    </row>
    <row r="1004" spans="6:6" x14ac:dyDescent="0.2">
      <c r="F1004" s="1"/>
    </row>
    <row r="1005" spans="6:6" x14ac:dyDescent="0.2">
      <c r="F1005" s="1"/>
    </row>
    <row r="1006" spans="6:6" x14ac:dyDescent="0.2">
      <c r="F1006" s="1"/>
    </row>
    <row r="1007" spans="6:6" x14ac:dyDescent="0.2">
      <c r="F1007" s="1"/>
    </row>
    <row r="1008" spans="6:6" x14ac:dyDescent="0.2">
      <c r="F1008" s="1"/>
    </row>
    <row r="1009" spans="6:6" x14ac:dyDescent="0.2">
      <c r="F1009" s="1"/>
    </row>
    <row r="1011" spans="6:6" x14ac:dyDescent="0.2">
      <c r="F1011" s="1"/>
    </row>
    <row r="1012" spans="6:6" x14ac:dyDescent="0.2">
      <c r="F1012" s="1"/>
    </row>
    <row r="1013" spans="6:6" x14ac:dyDescent="0.2">
      <c r="F1013" s="1"/>
    </row>
    <row r="1014" spans="6:6" x14ac:dyDescent="0.2">
      <c r="F1014" s="1"/>
    </row>
    <row r="1015" spans="6:6" x14ac:dyDescent="0.2">
      <c r="F1015" s="1"/>
    </row>
    <row r="1016" spans="6:6" x14ac:dyDescent="0.2">
      <c r="F1016" s="1"/>
    </row>
    <row r="1017" spans="6:6" x14ac:dyDescent="0.2">
      <c r="F1017" s="1"/>
    </row>
    <row r="1018" spans="6:6" x14ac:dyDescent="0.2">
      <c r="F1018" s="1"/>
    </row>
    <row r="1020" spans="6:6" x14ac:dyDescent="0.2">
      <c r="F1020" s="1"/>
    </row>
    <row r="1021" spans="6:6" x14ac:dyDescent="0.2">
      <c r="F1021" s="1"/>
    </row>
    <row r="1022" spans="6:6" x14ac:dyDescent="0.2">
      <c r="F1022" s="1"/>
    </row>
    <row r="1023" spans="6:6" x14ac:dyDescent="0.2">
      <c r="F1023" s="1"/>
    </row>
    <row r="1024" spans="6:6" x14ac:dyDescent="0.2">
      <c r="F1024" s="1"/>
    </row>
    <row r="1025" spans="6:6" x14ac:dyDescent="0.2">
      <c r="F1025" s="1"/>
    </row>
    <row r="1026" spans="6:6" x14ac:dyDescent="0.2">
      <c r="F1026" s="1"/>
    </row>
    <row r="1027" spans="6:6" x14ac:dyDescent="0.2">
      <c r="F1027" s="1"/>
    </row>
    <row r="1029" spans="6:6" x14ac:dyDescent="0.2">
      <c r="F1029" s="1"/>
    </row>
    <row r="1030" spans="6:6" x14ac:dyDescent="0.2">
      <c r="F1030" s="1"/>
    </row>
    <row r="1031" spans="6:6" x14ac:dyDescent="0.2">
      <c r="F1031" s="1"/>
    </row>
    <row r="1032" spans="6:6" x14ac:dyDescent="0.2">
      <c r="F1032" s="1"/>
    </row>
    <row r="1033" spans="6:6" x14ac:dyDescent="0.2">
      <c r="F1033" s="1"/>
    </row>
    <row r="1034" spans="6:6" x14ac:dyDescent="0.2">
      <c r="F1034" s="1"/>
    </row>
    <row r="1035" spans="6:6" x14ac:dyDescent="0.2">
      <c r="F1035" s="1"/>
    </row>
    <row r="1036" spans="6:6" x14ac:dyDescent="0.2">
      <c r="F1036" s="1"/>
    </row>
    <row r="1038" spans="6:6" x14ac:dyDescent="0.2">
      <c r="F1038" s="1"/>
    </row>
    <row r="1039" spans="6:6" x14ac:dyDescent="0.2">
      <c r="F1039" s="1"/>
    </row>
    <row r="1040" spans="6:6" x14ac:dyDescent="0.2">
      <c r="F1040" s="1"/>
    </row>
    <row r="1041" spans="6:6" x14ac:dyDescent="0.2">
      <c r="F1041" s="1"/>
    </row>
    <row r="1042" spans="6:6" x14ac:dyDescent="0.2">
      <c r="F1042" s="1"/>
    </row>
    <row r="1043" spans="6:6" x14ac:dyDescent="0.2">
      <c r="F1043" s="1"/>
    </row>
    <row r="1044" spans="6:6" x14ac:dyDescent="0.2">
      <c r="F1044" s="1"/>
    </row>
    <row r="1045" spans="6:6" x14ac:dyDescent="0.2">
      <c r="F1045" s="1"/>
    </row>
    <row r="1047" spans="6:6" x14ac:dyDescent="0.2">
      <c r="F1047" s="1"/>
    </row>
    <row r="1048" spans="6:6" x14ac:dyDescent="0.2">
      <c r="F1048" s="1"/>
    </row>
    <row r="1049" spans="6:6" x14ac:dyDescent="0.2">
      <c r="F1049" s="1"/>
    </row>
    <row r="1050" spans="6:6" x14ac:dyDescent="0.2">
      <c r="F1050" s="1"/>
    </row>
    <row r="1051" spans="6:6" x14ac:dyDescent="0.2">
      <c r="F1051" s="1"/>
    </row>
    <row r="1052" spans="6:6" x14ac:dyDescent="0.2">
      <c r="F1052" s="1"/>
    </row>
    <row r="1053" spans="6:6" x14ac:dyDescent="0.2">
      <c r="F1053" s="1"/>
    </row>
    <row r="1054" spans="6:6" x14ac:dyDescent="0.2">
      <c r="F1054" s="1"/>
    </row>
    <row r="1056" spans="6:6" x14ac:dyDescent="0.2">
      <c r="F1056" s="1"/>
    </row>
    <row r="1057" spans="6:6" x14ac:dyDescent="0.2">
      <c r="F1057" s="1"/>
    </row>
    <row r="1059" spans="6:6" x14ac:dyDescent="0.2">
      <c r="F1059" s="1"/>
    </row>
    <row r="1060" spans="6:6" x14ac:dyDescent="0.2">
      <c r="F1060" s="1"/>
    </row>
    <row r="1061" spans="6:6" x14ac:dyDescent="0.2">
      <c r="F1061" s="1"/>
    </row>
    <row r="1062" spans="6:6" x14ac:dyDescent="0.2">
      <c r="F1062" s="1"/>
    </row>
    <row r="1063" spans="6:6" x14ac:dyDescent="0.2">
      <c r="F1063" s="1"/>
    </row>
    <row r="1064" spans="6:6" x14ac:dyDescent="0.2">
      <c r="F1064" s="1"/>
    </row>
    <row r="1065" spans="6:6" x14ac:dyDescent="0.2">
      <c r="F1065" s="1"/>
    </row>
    <row r="1066" spans="6:6" x14ac:dyDescent="0.2">
      <c r="F1066" s="1"/>
    </row>
    <row r="1068" spans="6:6" x14ac:dyDescent="0.2">
      <c r="F1068" s="1"/>
    </row>
    <row r="1069" spans="6:6" x14ac:dyDescent="0.2">
      <c r="F1069" s="1"/>
    </row>
    <row r="1070" spans="6:6" x14ac:dyDescent="0.2">
      <c r="F1070" s="1"/>
    </row>
    <row r="1071" spans="6:6" x14ac:dyDescent="0.2">
      <c r="F1071" s="1"/>
    </row>
    <row r="1072" spans="6:6" x14ac:dyDescent="0.2">
      <c r="F1072" s="1"/>
    </row>
    <row r="1073" spans="6:6" x14ac:dyDescent="0.2">
      <c r="F1073" s="1"/>
    </row>
    <row r="1074" spans="6:6" x14ac:dyDescent="0.2">
      <c r="F1074" s="1"/>
    </row>
    <row r="1075" spans="6:6" x14ac:dyDescent="0.2">
      <c r="F1075" s="1"/>
    </row>
    <row r="1077" spans="6:6" x14ac:dyDescent="0.2">
      <c r="F1077" s="1"/>
    </row>
    <row r="1078" spans="6:6" x14ac:dyDescent="0.2">
      <c r="F1078" s="1"/>
    </row>
    <row r="1079" spans="6:6" x14ac:dyDescent="0.2">
      <c r="F1079" s="1"/>
    </row>
    <row r="1080" spans="6:6" x14ac:dyDescent="0.2">
      <c r="F1080" s="1"/>
    </row>
    <row r="1081" spans="6:6" x14ac:dyDescent="0.2">
      <c r="F1081" s="1"/>
    </row>
    <row r="1082" spans="6:6" x14ac:dyDescent="0.2">
      <c r="F1082" s="1"/>
    </row>
    <row r="1083" spans="6:6" x14ac:dyDescent="0.2">
      <c r="F1083" s="1"/>
    </row>
    <row r="1084" spans="6:6" x14ac:dyDescent="0.2">
      <c r="F1084" s="1"/>
    </row>
    <row r="1086" spans="6:6" x14ac:dyDescent="0.2">
      <c r="F1086" s="1"/>
    </row>
    <row r="1087" spans="6:6" x14ac:dyDescent="0.2">
      <c r="F1087" s="1"/>
    </row>
    <row r="1088" spans="6:6" x14ac:dyDescent="0.2">
      <c r="F1088" s="1"/>
    </row>
    <row r="1089" spans="6:6" x14ac:dyDescent="0.2">
      <c r="F1089" s="1"/>
    </row>
    <row r="1090" spans="6:6" x14ac:dyDescent="0.2">
      <c r="F1090" s="1"/>
    </row>
    <row r="1091" spans="6:6" x14ac:dyDescent="0.2">
      <c r="F1091" s="1"/>
    </row>
    <row r="1092" spans="6:6" x14ac:dyDescent="0.2">
      <c r="F1092" s="1"/>
    </row>
    <row r="1093" spans="6:6" x14ac:dyDescent="0.2">
      <c r="F1093" s="1"/>
    </row>
    <row r="1095" spans="6:6" x14ac:dyDescent="0.2">
      <c r="F1095" s="1"/>
    </row>
    <row r="1096" spans="6:6" x14ac:dyDescent="0.2">
      <c r="F1096" s="1"/>
    </row>
    <row r="1097" spans="6:6" x14ac:dyDescent="0.2">
      <c r="F1097" s="1"/>
    </row>
    <row r="1098" spans="6:6" x14ac:dyDescent="0.2">
      <c r="F1098" s="1"/>
    </row>
    <row r="1099" spans="6:6" x14ac:dyDescent="0.2">
      <c r="F1099" s="1"/>
    </row>
    <row r="1100" spans="6:6" x14ac:dyDescent="0.2">
      <c r="F1100" s="1"/>
    </row>
    <row r="1101" spans="6:6" x14ac:dyDescent="0.2">
      <c r="F1101" s="1"/>
    </row>
    <row r="1102" spans="6:6" x14ac:dyDescent="0.2">
      <c r="F1102" s="1"/>
    </row>
    <row r="1104" spans="6:6" x14ac:dyDescent="0.2">
      <c r="F1104" s="1"/>
    </row>
    <row r="1105" spans="6:6" x14ac:dyDescent="0.2">
      <c r="F1105" s="1"/>
    </row>
    <row r="1106" spans="6:6" x14ac:dyDescent="0.2">
      <c r="F1106" s="1"/>
    </row>
    <row r="1107" spans="6:6" x14ac:dyDescent="0.2">
      <c r="F1107" s="1"/>
    </row>
    <row r="1108" spans="6:6" x14ac:dyDescent="0.2">
      <c r="F1108" s="1"/>
    </row>
    <row r="1109" spans="6:6" x14ac:dyDescent="0.2">
      <c r="F1109" s="1"/>
    </row>
    <row r="1110" spans="6:6" x14ac:dyDescent="0.2">
      <c r="F1110" s="1"/>
    </row>
    <row r="1111" spans="6:6" x14ac:dyDescent="0.2">
      <c r="F1111" s="1"/>
    </row>
    <row r="1113" spans="6:6" x14ac:dyDescent="0.2">
      <c r="F1113" s="1"/>
    </row>
    <row r="1114" spans="6:6" x14ac:dyDescent="0.2">
      <c r="F1114" s="1"/>
    </row>
    <row r="1115" spans="6:6" x14ac:dyDescent="0.2">
      <c r="F1115" s="1"/>
    </row>
    <row r="1116" spans="6:6" x14ac:dyDescent="0.2">
      <c r="F1116" s="1"/>
    </row>
    <row r="1117" spans="6:6" x14ac:dyDescent="0.2">
      <c r="F1117" s="1"/>
    </row>
    <row r="1118" spans="6:6" x14ac:dyDescent="0.2">
      <c r="F1118" s="1"/>
    </row>
    <row r="1119" spans="6:6" x14ac:dyDescent="0.2">
      <c r="F1119" s="1"/>
    </row>
    <row r="1120" spans="6:6" x14ac:dyDescent="0.2">
      <c r="F1120" s="1"/>
    </row>
    <row r="1122" spans="6:6" x14ac:dyDescent="0.2">
      <c r="F1122" s="1"/>
    </row>
    <row r="1123" spans="6:6" x14ac:dyDescent="0.2">
      <c r="F1123" s="1"/>
    </row>
    <row r="1124" spans="6:6" x14ac:dyDescent="0.2">
      <c r="F1124" s="1"/>
    </row>
    <row r="1125" spans="6:6" x14ac:dyDescent="0.2">
      <c r="F1125" s="1"/>
    </row>
    <row r="1126" spans="6:6" x14ac:dyDescent="0.2">
      <c r="F1126" s="1"/>
    </row>
    <row r="1127" spans="6:6" x14ac:dyDescent="0.2">
      <c r="F1127" s="1"/>
    </row>
    <row r="1128" spans="6:6" x14ac:dyDescent="0.2">
      <c r="F1128" s="1"/>
    </row>
    <row r="1129" spans="6:6" x14ac:dyDescent="0.2">
      <c r="F1129" s="1"/>
    </row>
    <row r="1131" spans="6:6" x14ac:dyDescent="0.2">
      <c r="F1131" s="1"/>
    </row>
    <row r="1132" spans="6:6" x14ac:dyDescent="0.2">
      <c r="F1132" s="1"/>
    </row>
    <row r="1133" spans="6:6" x14ac:dyDescent="0.2">
      <c r="F1133" s="1"/>
    </row>
    <row r="1134" spans="6:6" x14ac:dyDescent="0.2">
      <c r="F1134" s="1"/>
    </row>
    <row r="1135" spans="6:6" x14ac:dyDescent="0.2">
      <c r="F1135" s="1"/>
    </row>
    <row r="1136" spans="6:6" x14ac:dyDescent="0.2">
      <c r="F1136" s="1"/>
    </row>
    <row r="1137" spans="6:6" x14ac:dyDescent="0.2">
      <c r="F1137" s="1"/>
    </row>
    <row r="1138" spans="6:6" x14ac:dyDescent="0.2">
      <c r="F1138" s="1"/>
    </row>
    <row r="1140" spans="6:6" x14ac:dyDescent="0.2">
      <c r="F1140" s="1"/>
    </row>
    <row r="1141" spans="6:6" x14ac:dyDescent="0.2">
      <c r="F1141" s="1"/>
    </row>
    <row r="1142" spans="6:6" x14ac:dyDescent="0.2">
      <c r="F1142" s="1"/>
    </row>
    <row r="1143" spans="6:6" x14ac:dyDescent="0.2">
      <c r="F1143" s="1"/>
    </row>
    <row r="1144" spans="6:6" x14ac:dyDescent="0.2">
      <c r="F1144" s="1"/>
    </row>
    <row r="1145" spans="6:6" x14ac:dyDescent="0.2">
      <c r="F1145" s="1"/>
    </row>
    <row r="1146" spans="6:6" x14ac:dyDescent="0.2">
      <c r="F1146" s="1"/>
    </row>
    <row r="1147" spans="6:6" x14ac:dyDescent="0.2">
      <c r="F1147" s="1"/>
    </row>
    <row r="1149" spans="6:6" x14ac:dyDescent="0.2">
      <c r="F1149" s="1"/>
    </row>
    <row r="1150" spans="6:6" x14ac:dyDescent="0.2">
      <c r="F1150" s="1"/>
    </row>
    <row r="1151" spans="6:6" x14ac:dyDescent="0.2">
      <c r="F1151" s="1"/>
    </row>
    <row r="1152" spans="6:6" x14ac:dyDescent="0.2">
      <c r="F1152" s="1"/>
    </row>
    <row r="1153" spans="6:6" x14ac:dyDescent="0.2">
      <c r="F1153" s="1"/>
    </row>
    <row r="1154" spans="6:6" x14ac:dyDescent="0.2">
      <c r="F1154" s="1"/>
    </row>
    <row r="1155" spans="6:6" x14ac:dyDescent="0.2">
      <c r="F1155" s="1"/>
    </row>
    <row r="1156" spans="6:6" x14ac:dyDescent="0.2">
      <c r="F1156" s="1"/>
    </row>
    <row r="1158" spans="6:6" x14ac:dyDescent="0.2">
      <c r="F1158" s="1"/>
    </row>
    <row r="1159" spans="6:6" x14ac:dyDescent="0.2">
      <c r="F1159" s="1"/>
    </row>
    <row r="1160" spans="6:6" x14ac:dyDescent="0.2">
      <c r="F1160" s="1"/>
    </row>
    <row r="1161" spans="6:6" x14ac:dyDescent="0.2">
      <c r="F1161" s="1"/>
    </row>
    <row r="1162" spans="6:6" x14ac:dyDescent="0.2">
      <c r="F1162" s="1"/>
    </row>
    <row r="1163" spans="6:6" x14ac:dyDescent="0.2">
      <c r="F1163" s="1"/>
    </row>
    <row r="1164" spans="6:6" x14ac:dyDescent="0.2">
      <c r="F1164" s="1"/>
    </row>
    <row r="1165" spans="6:6" x14ac:dyDescent="0.2">
      <c r="F1165" s="1"/>
    </row>
    <row r="1167" spans="6:6" x14ac:dyDescent="0.2">
      <c r="F1167" s="1"/>
    </row>
    <row r="1168" spans="6:6" x14ac:dyDescent="0.2">
      <c r="F1168" s="1"/>
    </row>
    <row r="1169" spans="6:6" x14ac:dyDescent="0.2">
      <c r="F1169" s="1"/>
    </row>
    <row r="1170" spans="6:6" x14ac:dyDescent="0.2">
      <c r="F1170" s="1"/>
    </row>
    <row r="1171" spans="6:6" x14ac:dyDescent="0.2">
      <c r="F1171" s="1"/>
    </row>
    <row r="1172" spans="6:6" x14ac:dyDescent="0.2">
      <c r="F1172" s="1"/>
    </row>
    <row r="1173" spans="6:6" x14ac:dyDescent="0.2">
      <c r="F1173" s="1"/>
    </row>
    <row r="1174" spans="6:6" x14ac:dyDescent="0.2">
      <c r="F1174" s="1"/>
    </row>
    <row r="1176" spans="6:6" x14ac:dyDescent="0.2">
      <c r="F1176" s="1"/>
    </row>
    <row r="1177" spans="6:6" x14ac:dyDescent="0.2">
      <c r="F1177" s="1"/>
    </row>
    <row r="1178" spans="6:6" x14ac:dyDescent="0.2">
      <c r="F1178" s="1"/>
    </row>
    <row r="1179" spans="6:6" x14ac:dyDescent="0.2">
      <c r="F1179" s="1"/>
    </row>
    <row r="1180" spans="6:6" x14ac:dyDescent="0.2">
      <c r="F1180" s="1"/>
    </row>
    <row r="1181" spans="6:6" x14ac:dyDescent="0.2">
      <c r="F1181" s="1"/>
    </row>
    <row r="1182" spans="6:6" x14ac:dyDescent="0.2">
      <c r="F1182" s="1"/>
    </row>
    <row r="1183" spans="6:6" x14ac:dyDescent="0.2">
      <c r="F1183" s="1"/>
    </row>
    <row r="1185" spans="6:6" x14ac:dyDescent="0.2">
      <c r="F1185" s="1"/>
    </row>
    <row r="1186" spans="6:6" x14ac:dyDescent="0.2">
      <c r="F1186" s="1"/>
    </row>
    <row r="1187" spans="6:6" x14ac:dyDescent="0.2">
      <c r="F1187" s="1"/>
    </row>
    <row r="1188" spans="6:6" x14ac:dyDescent="0.2">
      <c r="F1188" s="1"/>
    </row>
    <row r="1189" spans="6:6" x14ac:dyDescent="0.2">
      <c r="F1189" s="1"/>
    </row>
    <row r="1190" spans="6:6" x14ac:dyDescent="0.2">
      <c r="F1190" s="1"/>
    </row>
    <row r="1191" spans="6:6" x14ac:dyDescent="0.2">
      <c r="F1191" s="1"/>
    </row>
    <row r="1192" spans="6:6" x14ac:dyDescent="0.2">
      <c r="F1192" s="1"/>
    </row>
    <row r="1194" spans="6:6" x14ac:dyDescent="0.2">
      <c r="F1194" s="1"/>
    </row>
    <row r="1195" spans="6:6" x14ac:dyDescent="0.2">
      <c r="F1195" s="1"/>
    </row>
    <row r="1196" spans="6:6" x14ac:dyDescent="0.2">
      <c r="F1196" s="1"/>
    </row>
    <row r="1197" spans="6:6" x14ac:dyDescent="0.2">
      <c r="F1197" s="1"/>
    </row>
    <row r="1198" spans="6:6" x14ac:dyDescent="0.2">
      <c r="F1198" s="1"/>
    </row>
    <row r="1199" spans="6:6" x14ac:dyDescent="0.2">
      <c r="F1199" s="1"/>
    </row>
    <row r="1200" spans="6:6" x14ac:dyDescent="0.2">
      <c r="F1200" s="1"/>
    </row>
    <row r="1201" spans="6:6" x14ac:dyDescent="0.2">
      <c r="F1201" s="1"/>
    </row>
    <row r="1203" spans="6:6" x14ac:dyDescent="0.2">
      <c r="F1203" s="1"/>
    </row>
    <row r="1204" spans="6:6" x14ac:dyDescent="0.2">
      <c r="F1204" s="1"/>
    </row>
    <row r="1205" spans="6:6" x14ac:dyDescent="0.2">
      <c r="F1205" s="1"/>
    </row>
    <row r="1206" spans="6:6" x14ac:dyDescent="0.2">
      <c r="F1206" s="1"/>
    </row>
    <row r="1207" spans="6:6" x14ac:dyDescent="0.2">
      <c r="F1207" s="1"/>
    </row>
    <row r="1208" spans="6:6" x14ac:dyDescent="0.2">
      <c r="F1208" s="1"/>
    </row>
    <row r="1209" spans="6:6" x14ac:dyDescent="0.2">
      <c r="F1209" s="1"/>
    </row>
    <row r="1210" spans="6:6" x14ac:dyDescent="0.2">
      <c r="F1210" s="1"/>
    </row>
    <row r="1212" spans="6:6" x14ac:dyDescent="0.2">
      <c r="F1212" s="1"/>
    </row>
    <row r="1213" spans="6:6" x14ac:dyDescent="0.2">
      <c r="F1213" s="1"/>
    </row>
    <row r="1214" spans="6:6" x14ac:dyDescent="0.2">
      <c r="F1214" s="1"/>
    </row>
    <row r="1215" spans="6:6" x14ac:dyDescent="0.2">
      <c r="F1215" s="1"/>
    </row>
    <row r="1216" spans="6:6" x14ac:dyDescent="0.2">
      <c r="F1216" s="1"/>
    </row>
    <row r="1217" spans="6:6" x14ac:dyDescent="0.2">
      <c r="F1217" s="1"/>
    </row>
    <row r="1218" spans="6:6" x14ac:dyDescent="0.2">
      <c r="F1218" s="1"/>
    </row>
    <row r="1219" spans="6:6" x14ac:dyDescent="0.2">
      <c r="F1219" s="1"/>
    </row>
    <row r="1221" spans="6:6" x14ac:dyDescent="0.2">
      <c r="F1221" s="1"/>
    </row>
    <row r="1222" spans="6:6" x14ac:dyDescent="0.2">
      <c r="F1222" s="1"/>
    </row>
    <row r="1223" spans="6:6" x14ac:dyDescent="0.2">
      <c r="F1223" s="1"/>
    </row>
    <row r="1224" spans="6:6" x14ac:dyDescent="0.2">
      <c r="F1224" s="1"/>
    </row>
    <row r="1225" spans="6:6" x14ac:dyDescent="0.2">
      <c r="F1225" s="1"/>
    </row>
    <row r="1226" spans="6:6" x14ac:dyDescent="0.2">
      <c r="F1226" s="1"/>
    </row>
    <row r="1227" spans="6:6" x14ac:dyDescent="0.2">
      <c r="F1227" s="1"/>
    </row>
    <row r="1228" spans="6:6" x14ac:dyDescent="0.2">
      <c r="F1228" s="1"/>
    </row>
    <row r="1230" spans="6:6" x14ac:dyDescent="0.2">
      <c r="F1230" s="1"/>
    </row>
    <row r="1231" spans="6:6" x14ac:dyDescent="0.2">
      <c r="F1231" s="1"/>
    </row>
    <row r="1232" spans="6:6" x14ac:dyDescent="0.2">
      <c r="F1232" s="1"/>
    </row>
    <row r="1233" spans="6:6" x14ac:dyDescent="0.2">
      <c r="F1233" s="1"/>
    </row>
    <row r="1234" spans="6:6" x14ac:dyDescent="0.2">
      <c r="F1234" s="1"/>
    </row>
    <row r="1235" spans="6:6" x14ac:dyDescent="0.2">
      <c r="F1235" s="1"/>
    </row>
    <row r="1236" spans="6:6" x14ac:dyDescent="0.2">
      <c r="F1236" s="1"/>
    </row>
    <row r="1237" spans="6:6" x14ac:dyDescent="0.2">
      <c r="F1237" s="1"/>
    </row>
    <row r="1238" spans="6:6" x14ac:dyDescent="0.2">
      <c r="F1238" s="1"/>
    </row>
    <row r="1239" spans="6:6" x14ac:dyDescent="0.2">
      <c r="F1239" s="1"/>
    </row>
    <row r="1240" spans="6:6" x14ac:dyDescent="0.2">
      <c r="F1240" s="1"/>
    </row>
    <row r="1241" spans="6:6" x14ac:dyDescent="0.2">
      <c r="F1241" s="1"/>
    </row>
    <row r="1242" spans="6:6" x14ac:dyDescent="0.2">
      <c r="F1242" s="1"/>
    </row>
    <row r="1243" spans="6:6" x14ac:dyDescent="0.2">
      <c r="F1243" s="1"/>
    </row>
    <row r="1244" spans="6:6" x14ac:dyDescent="0.2">
      <c r="F1244" s="1"/>
    </row>
    <row r="1245" spans="6:6" x14ac:dyDescent="0.2">
      <c r="F1245" s="1"/>
    </row>
    <row r="1246" spans="6:6" x14ac:dyDescent="0.2">
      <c r="F1246" s="1"/>
    </row>
    <row r="1247" spans="6:6" x14ac:dyDescent="0.2">
      <c r="F1247" s="1"/>
    </row>
    <row r="1248" spans="6:6" x14ac:dyDescent="0.2">
      <c r="F1248" s="1"/>
    </row>
    <row r="1249" spans="6:6" x14ac:dyDescent="0.2">
      <c r="F1249" s="1"/>
    </row>
    <row r="1250" spans="6:6" x14ac:dyDescent="0.2">
      <c r="F1250" s="1"/>
    </row>
    <row r="1251" spans="6:6" x14ac:dyDescent="0.2">
      <c r="F1251" s="1"/>
    </row>
    <row r="1252" spans="6:6" x14ac:dyDescent="0.2">
      <c r="F1252" s="1"/>
    </row>
    <row r="1253" spans="6:6" x14ac:dyDescent="0.2">
      <c r="F1253" s="1"/>
    </row>
    <row r="1254" spans="6:6" x14ac:dyDescent="0.2">
      <c r="F1254" s="1"/>
    </row>
    <row r="1255" spans="6:6" x14ac:dyDescent="0.2">
      <c r="F1255" s="1"/>
    </row>
    <row r="1256" spans="6:6" x14ac:dyDescent="0.2">
      <c r="F1256" s="1"/>
    </row>
    <row r="1257" spans="6:6" x14ac:dyDescent="0.2">
      <c r="F1257" s="1"/>
    </row>
    <row r="1258" spans="6:6" x14ac:dyDescent="0.2">
      <c r="F1258" s="1"/>
    </row>
    <row r="1259" spans="6:6" x14ac:dyDescent="0.2">
      <c r="F1259" s="1"/>
    </row>
    <row r="1260" spans="6:6" x14ac:dyDescent="0.2">
      <c r="F1260" s="1"/>
    </row>
    <row r="1261" spans="6:6" x14ac:dyDescent="0.2">
      <c r="F1261" s="1"/>
    </row>
    <row r="1262" spans="6:6" x14ac:dyDescent="0.2">
      <c r="F1262" s="1"/>
    </row>
    <row r="1263" spans="6:6" x14ac:dyDescent="0.2">
      <c r="F1263" s="1"/>
    </row>
    <row r="1264" spans="6:6" x14ac:dyDescent="0.2">
      <c r="F1264" s="1"/>
    </row>
    <row r="1265" spans="6:6" x14ac:dyDescent="0.2">
      <c r="F1265" s="1"/>
    </row>
    <row r="1266" spans="6:6" x14ac:dyDescent="0.2">
      <c r="F1266" s="1"/>
    </row>
    <row r="1267" spans="6:6" x14ac:dyDescent="0.2">
      <c r="F1267" s="1"/>
    </row>
    <row r="1268" spans="6:6" x14ac:dyDescent="0.2">
      <c r="F1268" s="1"/>
    </row>
    <row r="1269" spans="6:6" x14ac:dyDescent="0.2">
      <c r="F1269" s="1"/>
    </row>
    <row r="1270" spans="6:6" x14ac:dyDescent="0.2">
      <c r="F1270" s="1"/>
    </row>
    <row r="1271" spans="6:6" x14ac:dyDescent="0.2">
      <c r="F1271" s="1"/>
    </row>
    <row r="1272" spans="6:6" x14ac:dyDescent="0.2">
      <c r="F1272" s="1"/>
    </row>
    <row r="1273" spans="6:6" x14ac:dyDescent="0.2">
      <c r="F1273" s="1"/>
    </row>
    <row r="1274" spans="6:6" x14ac:dyDescent="0.2">
      <c r="F1274" s="1"/>
    </row>
    <row r="1275" spans="6:6" x14ac:dyDescent="0.2">
      <c r="F1275" s="1"/>
    </row>
    <row r="1276" spans="6:6" x14ac:dyDescent="0.2">
      <c r="F1276" s="1"/>
    </row>
    <row r="1277" spans="6:6" x14ac:dyDescent="0.2">
      <c r="F1277" s="1"/>
    </row>
    <row r="1278" spans="6:6" x14ac:dyDescent="0.2">
      <c r="F1278" s="1"/>
    </row>
    <row r="1279" spans="6:6" x14ac:dyDescent="0.2">
      <c r="F1279" s="1"/>
    </row>
    <row r="1280" spans="6:6" x14ac:dyDescent="0.2">
      <c r="F1280" s="1"/>
    </row>
    <row r="1281" spans="6:6" x14ac:dyDescent="0.2">
      <c r="F1281" s="1"/>
    </row>
    <row r="1282" spans="6:6" x14ac:dyDescent="0.2">
      <c r="F1282" s="1"/>
    </row>
    <row r="1283" spans="6:6" x14ac:dyDescent="0.2">
      <c r="F1283" s="1"/>
    </row>
    <row r="1284" spans="6:6" x14ac:dyDescent="0.2">
      <c r="F1284" s="1"/>
    </row>
    <row r="1285" spans="6:6" x14ac:dyDescent="0.2">
      <c r="F1285" s="1"/>
    </row>
    <row r="1286" spans="6:6" x14ac:dyDescent="0.2">
      <c r="F1286" s="1"/>
    </row>
    <row r="1287" spans="6:6" x14ac:dyDescent="0.2">
      <c r="F1287" s="1"/>
    </row>
    <row r="1288" spans="6:6" x14ac:dyDescent="0.2">
      <c r="F1288" s="1"/>
    </row>
    <row r="1289" spans="6:6" x14ac:dyDescent="0.2">
      <c r="F1289" s="1"/>
    </row>
    <row r="1290" spans="6:6" x14ac:dyDescent="0.2">
      <c r="F1290" s="1"/>
    </row>
    <row r="1291" spans="6:6" x14ac:dyDescent="0.2">
      <c r="F1291" s="1"/>
    </row>
    <row r="1292" spans="6:6" x14ac:dyDescent="0.2">
      <c r="F1292" s="1"/>
    </row>
    <row r="1293" spans="6:6" x14ac:dyDescent="0.2">
      <c r="F1293" s="1"/>
    </row>
    <row r="1294" spans="6:6" x14ac:dyDescent="0.2">
      <c r="F1294" s="1"/>
    </row>
    <row r="1295" spans="6:6" x14ac:dyDescent="0.2">
      <c r="F1295" s="1"/>
    </row>
    <row r="1296" spans="6:6" x14ac:dyDescent="0.2">
      <c r="F1296" s="1"/>
    </row>
    <row r="1297" spans="6:6" x14ac:dyDescent="0.2">
      <c r="F1297" s="1"/>
    </row>
    <row r="1298" spans="6:6" x14ac:dyDescent="0.2">
      <c r="F1298" s="1"/>
    </row>
    <row r="1299" spans="6:6" x14ac:dyDescent="0.2">
      <c r="F1299" s="1"/>
    </row>
    <row r="1300" spans="6:6" x14ac:dyDescent="0.2">
      <c r="F1300" s="1"/>
    </row>
    <row r="1301" spans="6:6" x14ac:dyDescent="0.2">
      <c r="F1301" s="1"/>
    </row>
    <row r="1302" spans="6:6" x14ac:dyDescent="0.2">
      <c r="F1302" s="1"/>
    </row>
    <row r="1303" spans="6:6" x14ac:dyDescent="0.2">
      <c r="F1303" s="1"/>
    </row>
    <row r="1304" spans="6:6" x14ac:dyDescent="0.2">
      <c r="F1304" s="1"/>
    </row>
    <row r="1305" spans="6:6" x14ac:dyDescent="0.2">
      <c r="F1305" s="1"/>
    </row>
    <row r="1306" spans="6:6" x14ac:dyDescent="0.2">
      <c r="F1306" s="1"/>
    </row>
    <row r="1307" spans="6:6" x14ac:dyDescent="0.2">
      <c r="F1307" s="1"/>
    </row>
    <row r="1308" spans="6:6" x14ac:dyDescent="0.2">
      <c r="F1308" s="1"/>
    </row>
    <row r="1309" spans="6:6" x14ac:dyDescent="0.2">
      <c r="F1309" s="1"/>
    </row>
    <row r="1310" spans="6:6" x14ac:dyDescent="0.2">
      <c r="F1310" s="1"/>
    </row>
    <row r="1311" spans="6:6" x14ac:dyDescent="0.2">
      <c r="F1311" s="1"/>
    </row>
    <row r="1312" spans="6:6" x14ac:dyDescent="0.2">
      <c r="F1312" s="1"/>
    </row>
    <row r="1313" spans="6:6" x14ac:dyDescent="0.2">
      <c r="F1313" s="1"/>
    </row>
    <row r="1314" spans="6:6" x14ac:dyDescent="0.2">
      <c r="F1314" s="1"/>
    </row>
    <row r="1315" spans="6:6" x14ac:dyDescent="0.2">
      <c r="F1315" s="1"/>
    </row>
    <row r="1316" spans="6:6" x14ac:dyDescent="0.2">
      <c r="F1316" s="1"/>
    </row>
    <row r="1317" spans="6:6" x14ac:dyDescent="0.2">
      <c r="F1317" s="1"/>
    </row>
    <row r="1318" spans="6:6" x14ac:dyDescent="0.2">
      <c r="F1318" s="1"/>
    </row>
    <row r="1319" spans="6:6" x14ac:dyDescent="0.2">
      <c r="F1319" s="1"/>
    </row>
    <row r="1320" spans="6:6" x14ac:dyDescent="0.2">
      <c r="F1320" s="1"/>
    </row>
    <row r="1321" spans="6:6" x14ac:dyDescent="0.2">
      <c r="F1321" s="1"/>
    </row>
    <row r="1322" spans="6:6" x14ac:dyDescent="0.2">
      <c r="F1322" s="1"/>
    </row>
    <row r="1323" spans="6:6" x14ac:dyDescent="0.2">
      <c r="F1323" s="1"/>
    </row>
    <row r="1324" spans="6:6" x14ac:dyDescent="0.2">
      <c r="F1324" s="1"/>
    </row>
    <row r="1325" spans="6:6" x14ac:dyDescent="0.2">
      <c r="F1325" s="1"/>
    </row>
    <row r="1326" spans="6:6" x14ac:dyDescent="0.2">
      <c r="F1326" s="1"/>
    </row>
    <row r="1327" spans="6:6" x14ac:dyDescent="0.2">
      <c r="F1327" s="1"/>
    </row>
    <row r="1328" spans="6:6" x14ac:dyDescent="0.2">
      <c r="F1328" s="1"/>
    </row>
    <row r="1329" spans="6:6" x14ac:dyDescent="0.2">
      <c r="F1329" s="1"/>
    </row>
    <row r="1330" spans="6:6" x14ac:dyDescent="0.2">
      <c r="F1330" s="1"/>
    </row>
    <row r="1331" spans="6:6" x14ac:dyDescent="0.2">
      <c r="F1331" s="1"/>
    </row>
    <row r="1332" spans="6:6" x14ac:dyDescent="0.2">
      <c r="F1332" s="1"/>
    </row>
    <row r="1333" spans="6:6" x14ac:dyDescent="0.2">
      <c r="F1333" s="1"/>
    </row>
    <row r="1334" spans="6:6" x14ac:dyDescent="0.2">
      <c r="F1334" s="1"/>
    </row>
    <row r="1335" spans="6:6" x14ac:dyDescent="0.2">
      <c r="F1335" s="1"/>
    </row>
    <row r="1336" spans="6:6" x14ac:dyDescent="0.2">
      <c r="F1336" s="1"/>
    </row>
    <row r="1337" spans="6:6" x14ac:dyDescent="0.2">
      <c r="F1337" s="1"/>
    </row>
    <row r="1338" spans="6:6" x14ac:dyDescent="0.2">
      <c r="F1338" s="1"/>
    </row>
    <row r="1339" spans="6:6" x14ac:dyDescent="0.2">
      <c r="F1339" s="1"/>
    </row>
    <row r="1340" spans="6:6" x14ac:dyDescent="0.2">
      <c r="F1340" s="1"/>
    </row>
    <row r="1341" spans="6:6" x14ac:dyDescent="0.2">
      <c r="F1341" s="1"/>
    </row>
    <row r="1342" spans="6:6" x14ac:dyDescent="0.2">
      <c r="F1342" s="1"/>
    </row>
    <row r="1343" spans="6:6" x14ac:dyDescent="0.2">
      <c r="F1343" s="1"/>
    </row>
    <row r="1344" spans="6:6" x14ac:dyDescent="0.2">
      <c r="F1344" s="1"/>
    </row>
    <row r="1345" spans="6:6" x14ac:dyDescent="0.2">
      <c r="F1345" s="1"/>
    </row>
    <row r="1346" spans="6:6" x14ac:dyDescent="0.2">
      <c r="F1346" s="1"/>
    </row>
    <row r="1347" spans="6:6" x14ac:dyDescent="0.2">
      <c r="F1347" s="1"/>
    </row>
    <row r="1348" spans="6:6" x14ac:dyDescent="0.2">
      <c r="F1348" s="1"/>
    </row>
    <row r="1349" spans="6:6" x14ac:dyDescent="0.2">
      <c r="F1349" s="1"/>
    </row>
    <row r="1350" spans="6:6" x14ac:dyDescent="0.2">
      <c r="F1350" s="1"/>
    </row>
    <row r="1351" spans="6:6" x14ac:dyDescent="0.2">
      <c r="F1351" s="1"/>
    </row>
    <row r="1352" spans="6:6" x14ac:dyDescent="0.2">
      <c r="F1352" s="1"/>
    </row>
    <row r="1353" spans="6:6" x14ac:dyDescent="0.2">
      <c r="F1353" s="1"/>
    </row>
    <row r="1354" spans="6:6" x14ac:dyDescent="0.2">
      <c r="F1354" s="1"/>
    </row>
    <row r="1355" spans="6:6" x14ac:dyDescent="0.2">
      <c r="F1355" s="1"/>
    </row>
    <row r="1356" spans="6:6" x14ac:dyDescent="0.2">
      <c r="F1356" s="1"/>
    </row>
    <row r="1357" spans="6:6" x14ac:dyDescent="0.2">
      <c r="F1357" s="1"/>
    </row>
    <row r="1358" spans="6:6" x14ac:dyDescent="0.2">
      <c r="F1358" s="1"/>
    </row>
    <row r="1359" spans="6:6" x14ac:dyDescent="0.2">
      <c r="F1359" s="1"/>
    </row>
    <row r="1360" spans="6:6" x14ac:dyDescent="0.2">
      <c r="F1360" s="1"/>
    </row>
    <row r="1361" spans="6:6" x14ac:dyDescent="0.2">
      <c r="F1361" s="1"/>
    </row>
    <row r="1362" spans="6:6" x14ac:dyDescent="0.2">
      <c r="F1362" s="1"/>
    </row>
    <row r="1363" spans="6:6" x14ac:dyDescent="0.2">
      <c r="F1363" s="1"/>
    </row>
    <row r="1364" spans="6:6" x14ac:dyDescent="0.2">
      <c r="F1364" s="1"/>
    </row>
    <row r="1365" spans="6:6" x14ac:dyDescent="0.2">
      <c r="F1365" s="1"/>
    </row>
    <row r="1366" spans="6:6" x14ac:dyDescent="0.2">
      <c r="F1366" s="1"/>
    </row>
    <row r="1367" spans="6:6" x14ac:dyDescent="0.2">
      <c r="F1367" s="1"/>
    </row>
    <row r="1368" spans="6:6" x14ac:dyDescent="0.2">
      <c r="F1368" s="1"/>
    </row>
    <row r="1369" spans="6:6" x14ac:dyDescent="0.2">
      <c r="F1369" s="1"/>
    </row>
    <row r="1370" spans="6:6" x14ac:dyDescent="0.2">
      <c r="F1370" s="1"/>
    </row>
    <row r="1371" spans="6:6" x14ac:dyDescent="0.2">
      <c r="F1371" s="1"/>
    </row>
    <row r="1372" spans="6:6" x14ac:dyDescent="0.2">
      <c r="F1372" s="1"/>
    </row>
    <row r="1373" spans="6:6" x14ac:dyDescent="0.2">
      <c r="F1373" s="1"/>
    </row>
    <row r="1374" spans="6:6" x14ac:dyDescent="0.2">
      <c r="F1374" s="1"/>
    </row>
    <row r="1375" spans="6:6" x14ac:dyDescent="0.2">
      <c r="F1375" s="1"/>
    </row>
    <row r="1376" spans="6:6" x14ac:dyDescent="0.2">
      <c r="F1376" s="1"/>
    </row>
    <row r="1377" spans="6:6" x14ac:dyDescent="0.2">
      <c r="F1377" s="1"/>
    </row>
    <row r="1378" spans="6:6" x14ac:dyDescent="0.2">
      <c r="F1378" s="1"/>
    </row>
    <row r="1379" spans="6:6" x14ac:dyDescent="0.2">
      <c r="F1379" s="1"/>
    </row>
    <row r="1380" spans="6:6" x14ac:dyDescent="0.2">
      <c r="F1380" s="1"/>
    </row>
    <row r="1381" spans="6:6" x14ac:dyDescent="0.2">
      <c r="F1381" s="1"/>
    </row>
    <row r="1382" spans="6:6" x14ac:dyDescent="0.2">
      <c r="F1382" s="1"/>
    </row>
    <row r="1383" spans="6:6" x14ac:dyDescent="0.2">
      <c r="F1383" s="1"/>
    </row>
    <row r="1384" spans="6:6" x14ac:dyDescent="0.2">
      <c r="F1384" s="1"/>
    </row>
    <row r="1385" spans="6:6" x14ac:dyDescent="0.2">
      <c r="F1385" s="1"/>
    </row>
    <row r="1386" spans="6:6" x14ac:dyDescent="0.2">
      <c r="F1386" s="1"/>
    </row>
    <row r="1387" spans="6:6" x14ac:dyDescent="0.2">
      <c r="F1387" s="1"/>
    </row>
    <row r="1388" spans="6:6" x14ac:dyDescent="0.2">
      <c r="F1388" s="1"/>
    </row>
    <row r="1389" spans="6:6" x14ac:dyDescent="0.2">
      <c r="F1389" s="1"/>
    </row>
    <row r="1390" spans="6:6" x14ac:dyDescent="0.2">
      <c r="F1390" s="1"/>
    </row>
    <row r="1391" spans="6:6" x14ac:dyDescent="0.2">
      <c r="F1391" s="1"/>
    </row>
    <row r="1392" spans="6:6" x14ac:dyDescent="0.2">
      <c r="F1392" s="1"/>
    </row>
    <row r="1393" spans="6:6" x14ac:dyDescent="0.2">
      <c r="F1393" s="1"/>
    </row>
    <row r="1394" spans="6:6" x14ac:dyDescent="0.2">
      <c r="F1394" s="1"/>
    </row>
    <row r="1395" spans="6:6" x14ac:dyDescent="0.2">
      <c r="F1395" s="1"/>
    </row>
    <row r="1396" spans="6:6" x14ac:dyDescent="0.2">
      <c r="F1396" s="1"/>
    </row>
    <row r="1397" spans="6:6" x14ac:dyDescent="0.2">
      <c r="F1397" s="1"/>
    </row>
    <row r="1398" spans="6:6" x14ac:dyDescent="0.2">
      <c r="F1398" s="1"/>
    </row>
    <row r="1399" spans="6:6" x14ac:dyDescent="0.2">
      <c r="F1399" s="1"/>
    </row>
    <row r="1400" spans="6:6" x14ac:dyDescent="0.2">
      <c r="F1400" s="1"/>
    </row>
    <row r="1401" spans="6:6" x14ac:dyDescent="0.2">
      <c r="F1401" s="1"/>
    </row>
    <row r="1402" spans="6:6" x14ac:dyDescent="0.2">
      <c r="F1402" s="1"/>
    </row>
    <row r="1403" spans="6:6" x14ac:dyDescent="0.2">
      <c r="F1403" s="1"/>
    </row>
    <row r="1404" spans="6:6" x14ac:dyDescent="0.2">
      <c r="F1404" s="1"/>
    </row>
    <row r="1405" spans="6:6" x14ac:dyDescent="0.2">
      <c r="F1405" s="1"/>
    </row>
    <row r="1406" spans="6:6" x14ac:dyDescent="0.2">
      <c r="F1406" s="1"/>
    </row>
    <row r="1407" spans="6:6" x14ac:dyDescent="0.2">
      <c r="F1407" s="1"/>
    </row>
    <row r="1408" spans="6:6" x14ac:dyDescent="0.2">
      <c r="F1408" s="1"/>
    </row>
    <row r="1409" spans="6:6" x14ac:dyDescent="0.2">
      <c r="F1409" s="1"/>
    </row>
    <row r="1410" spans="6:6" x14ac:dyDescent="0.2">
      <c r="F1410" s="1"/>
    </row>
    <row r="1411" spans="6:6" x14ac:dyDescent="0.2">
      <c r="F1411" s="1"/>
    </row>
    <row r="1412" spans="6:6" x14ac:dyDescent="0.2">
      <c r="F1412" s="1"/>
    </row>
    <row r="1413" spans="6:6" x14ac:dyDescent="0.2">
      <c r="F1413" s="1"/>
    </row>
    <row r="1414" spans="6:6" x14ac:dyDescent="0.2">
      <c r="F1414" s="1"/>
    </row>
    <row r="1415" spans="6:6" x14ac:dyDescent="0.2">
      <c r="F1415" s="1"/>
    </row>
    <row r="1416" spans="6:6" x14ac:dyDescent="0.2">
      <c r="F1416" s="1"/>
    </row>
    <row r="1417" spans="6:6" x14ac:dyDescent="0.2">
      <c r="F1417" s="1"/>
    </row>
    <row r="1418" spans="6:6" x14ac:dyDescent="0.2">
      <c r="F1418" s="1"/>
    </row>
    <row r="1419" spans="6:6" x14ac:dyDescent="0.2">
      <c r="F1419" s="1"/>
    </row>
    <row r="1420" spans="6:6" x14ac:dyDescent="0.2">
      <c r="F1420" s="1"/>
    </row>
    <row r="1421" spans="6:6" x14ac:dyDescent="0.2">
      <c r="F1421" s="1"/>
    </row>
    <row r="1422" spans="6:6" x14ac:dyDescent="0.2">
      <c r="F1422" s="1"/>
    </row>
    <row r="1423" spans="6:6" x14ac:dyDescent="0.2">
      <c r="F1423" s="1"/>
    </row>
    <row r="1424" spans="6:6" x14ac:dyDescent="0.2">
      <c r="F1424" s="1"/>
    </row>
    <row r="1425" spans="6:6" x14ac:dyDescent="0.2">
      <c r="F1425" s="1"/>
    </row>
    <row r="1426" spans="6:6" x14ac:dyDescent="0.2">
      <c r="F1426" s="1"/>
    </row>
    <row r="1427" spans="6:6" x14ac:dyDescent="0.2">
      <c r="F1427" s="1"/>
    </row>
    <row r="1428" spans="6:6" x14ac:dyDescent="0.2">
      <c r="F1428" s="1"/>
    </row>
    <row r="1429" spans="6:6" x14ac:dyDescent="0.2">
      <c r="F1429" s="1"/>
    </row>
    <row r="1430" spans="6:6" x14ac:dyDescent="0.2">
      <c r="F1430" s="1"/>
    </row>
    <row r="1431" spans="6:6" x14ac:dyDescent="0.2">
      <c r="F1431" s="1"/>
    </row>
    <row r="1432" spans="6:6" x14ac:dyDescent="0.2">
      <c r="F1432" s="1"/>
    </row>
    <row r="1433" spans="6:6" x14ac:dyDescent="0.2">
      <c r="F1433" s="1"/>
    </row>
    <row r="1434" spans="6:6" x14ac:dyDescent="0.2">
      <c r="F1434" s="1"/>
    </row>
    <row r="1435" spans="6:6" x14ac:dyDescent="0.2">
      <c r="F1435" s="1"/>
    </row>
    <row r="1436" spans="6:6" x14ac:dyDescent="0.2">
      <c r="F1436" s="1"/>
    </row>
    <row r="1437" spans="6:6" x14ac:dyDescent="0.2">
      <c r="F1437" s="1"/>
    </row>
    <row r="1438" spans="6:6" x14ac:dyDescent="0.2">
      <c r="F1438" s="1"/>
    </row>
    <row r="1439" spans="6:6" x14ac:dyDescent="0.2">
      <c r="F1439" s="1"/>
    </row>
    <row r="1440" spans="6:6" x14ac:dyDescent="0.2">
      <c r="F1440" s="1"/>
    </row>
    <row r="1441" spans="6:6" x14ac:dyDescent="0.2">
      <c r="F1441" s="1"/>
    </row>
    <row r="1442" spans="6:6" x14ac:dyDescent="0.2">
      <c r="F1442" s="1"/>
    </row>
    <row r="1443" spans="6:6" x14ac:dyDescent="0.2">
      <c r="F1443" s="1"/>
    </row>
    <row r="1444" spans="6:6" x14ac:dyDescent="0.2">
      <c r="F1444" s="1"/>
    </row>
    <row r="1445" spans="6:6" x14ac:dyDescent="0.2">
      <c r="F1445" s="1"/>
    </row>
    <row r="1446" spans="6:6" x14ac:dyDescent="0.2">
      <c r="F1446" s="1"/>
    </row>
    <row r="1447" spans="6:6" x14ac:dyDescent="0.2">
      <c r="F1447" s="1"/>
    </row>
    <row r="1448" spans="6:6" x14ac:dyDescent="0.2">
      <c r="F1448" s="1"/>
    </row>
    <row r="1449" spans="6:6" x14ac:dyDescent="0.2">
      <c r="F1449" s="1"/>
    </row>
    <row r="1450" spans="6:6" x14ac:dyDescent="0.2">
      <c r="F1450" s="1"/>
    </row>
    <row r="1451" spans="6:6" x14ac:dyDescent="0.2">
      <c r="F1451" s="1"/>
    </row>
    <row r="1452" spans="6:6" x14ac:dyDescent="0.2">
      <c r="F1452" s="1"/>
    </row>
    <row r="1453" spans="6:6" x14ac:dyDescent="0.2">
      <c r="F1453" s="1"/>
    </row>
    <row r="1454" spans="6:6" x14ac:dyDescent="0.2">
      <c r="F1454" s="1"/>
    </row>
    <row r="1455" spans="6:6" x14ac:dyDescent="0.2">
      <c r="F1455" s="1"/>
    </row>
    <row r="1456" spans="6:6" x14ac:dyDescent="0.2">
      <c r="F1456" s="1"/>
    </row>
    <row r="1457" spans="6:6" x14ac:dyDescent="0.2">
      <c r="F1457" s="1"/>
    </row>
    <row r="1458" spans="6:6" x14ac:dyDescent="0.2">
      <c r="F1458" s="1"/>
    </row>
    <row r="1459" spans="6:6" x14ac:dyDescent="0.2">
      <c r="F1459" s="1"/>
    </row>
    <row r="1460" spans="6:6" x14ac:dyDescent="0.2">
      <c r="F1460" s="1"/>
    </row>
    <row r="1461" spans="6:6" x14ac:dyDescent="0.2">
      <c r="F1461" s="1"/>
    </row>
    <row r="1462" spans="6:6" x14ac:dyDescent="0.2">
      <c r="F1462" s="1"/>
    </row>
    <row r="1463" spans="6:6" x14ac:dyDescent="0.2">
      <c r="F1463" s="1"/>
    </row>
    <row r="1464" spans="6:6" x14ac:dyDescent="0.2">
      <c r="F1464" s="1"/>
    </row>
    <row r="1465" spans="6:6" x14ac:dyDescent="0.2">
      <c r="F1465" s="1"/>
    </row>
    <row r="1466" spans="6:6" x14ac:dyDescent="0.2">
      <c r="F1466" s="1"/>
    </row>
    <row r="1467" spans="6:6" x14ac:dyDescent="0.2">
      <c r="F1467" s="1"/>
    </row>
  </sheetData>
  <mergeCells count="6">
    <mergeCell ref="AJ1:AU1"/>
    <mergeCell ref="Z1:AC1"/>
    <mergeCell ref="AD1:AI1"/>
    <mergeCell ref="A1:C2"/>
    <mergeCell ref="D1:O1"/>
    <mergeCell ref="P1:Y1"/>
  </mergeCell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2016-10-18T03:35:53Z</dcterms:created>
  <dcterms:modified xsi:type="dcterms:W3CDTF">2016-10-21T02:14:56Z</dcterms:modified>
</cp:coreProperties>
</file>