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8080" yWindow="460" windowWidth="1752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5" i="1"/>
  <c r="N2" i="1"/>
  <c r="AO2" i="1"/>
  <c r="AM2" i="1"/>
  <c r="AP2" i="1"/>
  <c r="AN2" i="1"/>
  <c r="M2" i="1"/>
  <c r="O2" i="1"/>
  <c r="Y2" i="1"/>
  <c r="B13" i="1"/>
  <c r="Z2" i="1"/>
  <c r="Q2" i="1"/>
  <c r="P2" i="1"/>
  <c r="AB2" i="1"/>
  <c r="E2" i="1"/>
  <c r="AC2" i="1"/>
  <c r="AE2" i="1"/>
  <c r="W2" i="1"/>
  <c r="B7" i="1"/>
  <c r="AJ2" i="1"/>
  <c r="U2" i="1"/>
  <c r="AL2" i="1"/>
  <c r="S2" i="1"/>
  <c r="H3" i="1"/>
  <c r="AA2" i="1"/>
  <c r="AD2" i="1"/>
  <c r="AK2" i="1"/>
  <c r="R2" i="1"/>
  <c r="F3" i="1"/>
  <c r="U3" i="1"/>
  <c r="AJ3" i="1"/>
  <c r="AL3" i="1"/>
  <c r="AO3" i="1"/>
  <c r="AM3" i="1"/>
  <c r="AP3" i="1"/>
  <c r="AN3" i="1"/>
  <c r="M3" i="1"/>
  <c r="N3" i="1"/>
  <c r="O3" i="1"/>
  <c r="Y3" i="1"/>
  <c r="Z3" i="1"/>
  <c r="P3" i="1"/>
  <c r="AB3" i="1"/>
  <c r="E3" i="1"/>
  <c r="AC3" i="1"/>
  <c r="AE3" i="1"/>
  <c r="W3" i="1"/>
  <c r="S3" i="1"/>
  <c r="H4" i="1"/>
  <c r="AK3" i="1"/>
  <c r="AA3" i="1"/>
  <c r="AD3" i="1"/>
  <c r="R3" i="1"/>
  <c r="F4" i="1"/>
  <c r="U4" i="1"/>
  <c r="N4" i="1"/>
  <c r="AO4" i="1"/>
  <c r="AM4" i="1"/>
  <c r="AP4" i="1"/>
  <c r="AN4" i="1"/>
  <c r="M4" i="1"/>
  <c r="O4" i="1"/>
  <c r="Y4" i="1"/>
  <c r="Z4" i="1"/>
  <c r="P4" i="1"/>
  <c r="AB4" i="1"/>
  <c r="E4" i="1"/>
  <c r="AC4" i="1"/>
  <c r="AE4" i="1"/>
  <c r="AJ4" i="1"/>
  <c r="AL4" i="1"/>
  <c r="W4" i="1"/>
  <c r="S4" i="1"/>
  <c r="H5" i="1"/>
  <c r="AA4" i="1"/>
  <c r="AD4" i="1"/>
  <c r="AK4" i="1"/>
  <c r="R4" i="1"/>
  <c r="F5" i="1"/>
  <c r="U5" i="1"/>
  <c r="N5" i="1"/>
  <c r="AO5" i="1"/>
  <c r="AM5" i="1"/>
  <c r="AP5" i="1"/>
  <c r="AN5" i="1"/>
  <c r="M5" i="1"/>
  <c r="O5" i="1"/>
  <c r="Y5" i="1"/>
  <c r="Z5" i="1"/>
  <c r="P5" i="1"/>
  <c r="AB5" i="1"/>
  <c r="E5" i="1"/>
  <c r="AC5" i="1"/>
  <c r="AE5" i="1"/>
  <c r="AJ5" i="1"/>
  <c r="AL5" i="1"/>
  <c r="W5" i="1"/>
  <c r="S5" i="1"/>
  <c r="H6" i="1"/>
  <c r="AA5" i="1"/>
  <c r="AD5" i="1"/>
  <c r="AK5" i="1"/>
  <c r="R5" i="1"/>
  <c r="F6" i="1"/>
  <c r="U6" i="1"/>
  <c r="N6" i="1"/>
  <c r="AO6" i="1"/>
  <c r="AM6" i="1"/>
  <c r="AP6" i="1"/>
  <c r="AN6" i="1"/>
  <c r="M6" i="1"/>
  <c r="O6" i="1"/>
  <c r="Y6" i="1"/>
  <c r="Z6" i="1"/>
  <c r="P6" i="1"/>
  <c r="AB6" i="1"/>
  <c r="E6" i="1"/>
  <c r="AC6" i="1"/>
  <c r="AE6" i="1"/>
  <c r="AJ6" i="1"/>
  <c r="AL6" i="1"/>
  <c r="W6" i="1"/>
  <c r="S6" i="1"/>
  <c r="H7" i="1"/>
  <c r="AA6" i="1"/>
  <c r="AD6" i="1"/>
  <c r="AK6" i="1"/>
  <c r="R6" i="1"/>
  <c r="F7" i="1"/>
  <c r="U7" i="1"/>
  <c r="N7" i="1"/>
  <c r="AO7" i="1"/>
  <c r="AM7" i="1"/>
  <c r="AP7" i="1"/>
  <c r="AN7" i="1"/>
  <c r="M7" i="1"/>
  <c r="O7" i="1"/>
  <c r="Y7" i="1"/>
  <c r="Z7" i="1"/>
  <c r="P7" i="1"/>
  <c r="AB7" i="1"/>
  <c r="E7" i="1"/>
  <c r="AC7" i="1"/>
  <c r="AE7" i="1"/>
  <c r="AJ7" i="1"/>
  <c r="AL7" i="1"/>
  <c r="W7" i="1"/>
  <c r="S7" i="1"/>
  <c r="H8" i="1"/>
  <c r="AA7" i="1"/>
  <c r="AD7" i="1"/>
  <c r="AK7" i="1"/>
  <c r="R7" i="1"/>
  <c r="F8" i="1"/>
  <c r="U8" i="1"/>
  <c r="N8" i="1"/>
  <c r="AO8" i="1"/>
  <c r="AM8" i="1"/>
  <c r="AP8" i="1"/>
  <c r="AN8" i="1"/>
  <c r="M8" i="1"/>
  <c r="O8" i="1"/>
  <c r="Y8" i="1"/>
  <c r="Z8" i="1"/>
  <c r="P8" i="1"/>
  <c r="AB8" i="1"/>
  <c r="E8" i="1"/>
  <c r="AC8" i="1"/>
  <c r="AE8" i="1"/>
  <c r="AJ8" i="1"/>
  <c r="AL8" i="1"/>
  <c r="W8" i="1"/>
  <c r="S8" i="1"/>
  <c r="H9" i="1"/>
  <c r="AA8" i="1"/>
  <c r="AD8" i="1"/>
  <c r="AK8" i="1"/>
  <c r="R8" i="1"/>
  <c r="F9" i="1"/>
  <c r="U9" i="1"/>
  <c r="N9" i="1"/>
  <c r="AO9" i="1"/>
  <c r="AM9" i="1"/>
  <c r="AP9" i="1"/>
  <c r="AN9" i="1"/>
  <c r="M9" i="1"/>
  <c r="O9" i="1"/>
  <c r="Y9" i="1"/>
  <c r="Z9" i="1"/>
  <c r="P9" i="1"/>
  <c r="AB9" i="1"/>
  <c r="E9" i="1"/>
  <c r="AC9" i="1"/>
  <c r="AE9" i="1"/>
  <c r="AJ9" i="1"/>
  <c r="AL9" i="1"/>
  <c r="W9" i="1"/>
  <c r="S9" i="1"/>
  <c r="H10" i="1"/>
  <c r="AA9" i="1"/>
  <c r="AD9" i="1"/>
  <c r="AK9" i="1"/>
  <c r="R9" i="1"/>
  <c r="F10" i="1"/>
  <c r="U10" i="1"/>
  <c r="N10" i="1"/>
  <c r="AO10" i="1"/>
  <c r="AM10" i="1"/>
  <c r="AP10" i="1"/>
  <c r="AN10" i="1"/>
  <c r="M10" i="1"/>
  <c r="O10" i="1"/>
  <c r="Y10" i="1"/>
  <c r="Z10" i="1"/>
  <c r="P10" i="1"/>
  <c r="AB10" i="1"/>
  <c r="E10" i="1"/>
  <c r="AC10" i="1"/>
  <c r="AE10" i="1"/>
  <c r="AJ10" i="1"/>
  <c r="AL10" i="1"/>
  <c r="W10" i="1"/>
  <c r="S10" i="1"/>
  <c r="H11" i="1"/>
  <c r="AA10" i="1"/>
  <c r="AD10" i="1"/>
  <c r="AK10" i="1"/>
  <c r="R10" i="1"/>
  <c r="F11" i="1"/>
  <c r="U11" i="1"/>
  <c r="N11" i="1"/>
  <c r="AO11" i="1"/>
  <c r="AM11" i="1"/>
  <c r="AP11" i="1"/>
  <c r="AN11" i="1"/>
  <c r="M11" i="1"/>
  <c r="O11" i="1"/>
  <c r="Y11" i="1"/>
  <c r="Z11" i="1"/>
  <c r="P11" i="1"/>
  <c r="AB11" i="1"/>
  <c r="E11" i="1"/>
  <c r="AC11" i="1"/>
  <c r="AE11" i="1"/>
  <c r="AJ11" i="1"/>
  <c r="AL11" i="1"/>
  <c r="W11" i="1"/>
  <c r="S11" i="1"/>
  <c r="H12" i="1"/>
  <c r="AA11" i="1"/>
  <c r="AD11" i="1"/>
  <c r="AK11" i="1"/>
  <c r="R11" i="1"/>
  <c r="F12" i="1"/>
  <c r="U12" i="1"/>
  <c r="K3" i="1"/>
  <c r="K4" i="1"/>
  <c r="K5" i="1"/>
  <c r="K6" i="1"/>
  <c r="K7" i="1"/>
  <c r="K8" i="1"/>
  <c r="K9" i="1"/>
  <c r="K10" i="1"/>
  <c r="K11" i="1"/>
  <c r="K12" i="1"/>
  <c r="K2" i="1"/>
  <c r="L3" i="1"/>
  <c r="L4" i="1"/>
  <c r="L5" i="1"/>
  <c r="L6" i="1"/>
  <c r="L7" i="1"/>
  <c r="L8" i="1"/>
  <c r="L9" i="1"/>
  <c r="L10" i="1"/>
  <c r="L11" i="1"/>
  <c r="L12" i="1"/>
  <c r="J2" i="1"/>
  <c r="L2" i="1"/>
  <c r="AO12" i="1"/>
  <c r="AM12" i="1"/>
  <c r="AP12" i="1"/>
  <c r="AN12" i="1"/>
  <c r="M12" i="1"/>
  <c r="N12" i="1"/>
  <c r="O12" i="1"/>
  <c r="Y12" i="1"/>
  <c r="Z12" i="1"/>
  <c r="P12" i="1"/>
  <c r="AB12" i="1"/>
  <c r="E12" i="1"/>
  <c r="AC12" i="1"/>
  <c r="AE12" i="1"/>
  <c r="AJ12" i="1"/>
  <c r="AL12" i="1"/>
  <c r="W12" i="1"/>
  <c r="S12" i="1"/>
  <c r="T3" i="1"/>
  <c r="T4" i="1"/>
  <c r="T5" i="1"/>
  <c r="T6" i="1"/>
  <c r="T7" i="1"/>
  <c r="T8" i="1"/>
  <c r="T9" i="1"/>
  <c r="T10" i="1"/>
  <c r="T11" i="1"/>
  <c r="AA12" i="1"/>
  <c r="AD12" i="1"/>
  <c r="AK12" i="1"/>
  <c r="R12" i="1"/>
  <c r="T12" i="1"/>
  <c r="T2" i="1"/>
  <c r="B17" i="1"/>
  <c r="B15" i="1"/>
  <c r="AI12" i="1"/>
  <c r="AF12" i="1"/>
  <c r="AG12" i="1"/>
  <c r="AH12" i="1"/>
  <c r="X12" i="1"/>
  <c r="V12" i="1"/>
  <c r="Q12" i="1"/>
  <c r="J3" i="1"/>
  <c r="J4" i="1"/>
  <c r="J5" i="1"/>
  <c r="J6" i="1"/>
  <c r="J7" i="1"/>
  <c r="J8" i="1"/>
  <c r="J9" i="1"/>
  <c r="J10" i="1"/>
  <c r="J11" i="1"/>
  <c r="J12" i="1"/>
  <c r="I12" i="1"/>
  <c r="G12" i="1"/>
  <c r="D3" i="1"/>
  <c r="D4" i="1"/>
  <c r="D5" i="1"/>
  <c r="D6" i="1"/>
  <c r="D7" i="1"/>
  <c r="D8" i="1"/>
  <c r="D9" i="1"/>
  <c r="D10" i="1"/>
  <c r="D11" i="1"/>
  <c r="D12" i="1"/>
  <c r="AI11" i="1"/>
  <c r="AF11" i="1"/>
  <c r="AG11" i="1"/>
  <c r="AH11" i="1"/>
  <c r="X11" i="1"/>
  <c r="V11" i="1"/>
  <c r="Q11" i="1"/>
  <c r="I11" i="1"/>
  <c r="G11" i="1"/>
  <c r="AI10" i="1"/>
  <c r="AF10" i="1"/>
  <c r="AG10" i="1"/>
  <c r="AH10" i="1"/>
  <c r="X10" i="1"/>
  <c r="V10" i="1"/>
  <c r="Q10" i="1"/>
  <c r="I10" i="1"/>
  <c r="G10" i="1"/>
  <c r="AI9" i="1"/>
  <c r="AF9" i="1"/>
  <c r="AG9" i="1"/>
  <c r="AH9" i="1"/>
  <c r="X9" i="1"/>
  <c r="V9" i="1"/>
  <c r="Q9" i="1"/>
  <c r="I9" i="1"/>
  <c r="G9" i="1"/>
  <c r="AI8" i="1"/>
  <c r="AF8" i="1"/>
  <c r="AG8" i="1"/>
  <c r="AH8" i="1"/>
  <c r="X8" i="1"/>
  <c r="V8" i="1"/>
  <c r="Q8" i="1"/>
  <c r="I8" i="1"/>
  <c r="G8" i="1"/>
  <c r="AI7" i="1"/>
  <c r="AF7" i="1"/>
  <c r="AG7" i="1"/>
  <c r="AH7" i="1"/>
  <c r="X7" i="1"/>
  <c r="V7" i="1"/>
  <c r="Q7" i="1"/>
  <c r="I7" i="1"/>
  <c r="G7" i="1"/>
  <c r="AI6" i="1"/>
  <c r="AF6" i="1"/>
  <c r="AG6" i="1"/>
  <c r="AH6" i="1"/>
  <c r="X6" i="1"/>
  <c r="V6" i="1"/>
  <c r="Q6" i="1"/>
  <c r="I6" i="1"/>
  <c r="G6" i="1"/>
  <c r="AI5" i="1"/>
  <c r="AF5" i="1"/>
  <c r="AG5" i="1"/>
  <c r="AH5" i="1"/>
  <c r="X5" i="1"/>
  <c r="V5" i="1"/>
  <c r="Q5" i="1"/>
  <c r="I5" i="1"/>
  <c r="G5" i="1"/>
  <c r="AI4" i="1"/>
  <c r="AF4" i="1"/>
  <c r="AG4" i="1"/>
  <c r="AH4" i="1"/>
  <c r="X4" i="1"/>
  <c r="V4" i="1"/>
  <c r="Q4" i="1"/>
  <c r="I4" i="1"/>
  <c r="G4" i="1"/>
  <c r="AI3" i="1"/>
  <c r="AF3" i="1"/>
  <c r="AG3" i="1"/>
  <c r="AH3" i="1"/>
  <c r="X3" i="1"/>
  <c r="V3" i="1"/>
  <c r="Q3" i="1"/>
  <c r="I3" i="1"/>
  <c r="G3" i="1"/>
  <c r="AI2" i="1"/>
  <c r="AF2" i="1"/>
  <c r="AG2" i="1"/>
  <c r="AH2" i="1"/>
  <c r="X2" i="1"/>
  <c r="V2" i="1"/>
  <c r="I2" i="1"/>
  <c r="G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H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R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S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T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W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X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Y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Z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A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B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C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D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E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F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G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H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I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J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K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L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M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AN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AO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AP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</commentList>
</comments>
</file>

<file path=xl/sharedStrings.xml><?xml version="1.0" encoding="utf-8"?>
<sst xmlns="http://schemas.openxmlformats.org/spreadsheetml/2006/main" count="87" uniqueCount="75">
  <si>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</si>
  <si>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</si>
  <si>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</si>
  <si>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</si>
  <si>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</si>
  <si>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</si>
  <si>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</si>
  <si>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</si>
  <si>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</si>
  <si>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</si>
  <si>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</si>
  <si>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</si>
  <si>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</si>
  <si>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</si>
  <si>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</si>
  <si>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</si>
  <si>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</si>
  <si>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</si>
  <si>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</si>
  <si>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</si>
  <si>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</si>
  <si>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</si>
  <si>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</si>
  <si>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</si>
  <si>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</si>
  <si>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</si>
  <si>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</si>
  <si>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</si>
  <si>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</si>
  <si>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</si>
  <si>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</si>
  <si>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</si>
  <si>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</si>
  <si>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</si>
  <si>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</si>
  <si>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</si>
  <si>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</si>
  <si>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</si>
  <si>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</si>
  <si>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</si>
  <si>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</si>
  <si>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</si>
  <si>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</si>
  <si>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</si>
  <si>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</si>
  <si>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</si>
  <si>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</si>
  <si>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</si>
  <si>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</si>
  <si>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</si>
  <si>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</si>
  <si>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</si>
  <si>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</si>
  <si>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</si>
  <si>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Blue = kinematics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</si>
  <si>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</si>
  <si>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</si>
  <si>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</si>
  <si>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</si>
  <si>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</si>
  <si>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</si>
  <si>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</si>
  <si>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</si>
  <si>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</si>
  <si>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</si>
  <si>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</si>
  <si>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</si>
  <si>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h or y (km)</t>
  </si>
  <si>
    <t>6.67408*10^(-11)</t>
  </si>
  <si>
    <t>m3 kg-1 s2</t>
  </si>
  <si>
    <t>5.972*10^24</t>
  </si>
  <si>
    <t>phi (rad)</t>
  </si>
  <si>
    <t>phi (deg)</t>
  </si>
  <si>
    <t>rAB</t>
  </si>
  <si>
    <t>a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</si>
</sst>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family val="2"/>
    </font>
    <font>
      <b/>
      <sz val="11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8" fillId="0" borderId="2" applyNumberFormat="0" applyFill="0" applyAlignment="0" applyProtection="0"/>
    <xf numFmtId="0" fontId="9" fillId="6" borderId="3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7" fillId="2" borderId="0" xfId="1" applyNumberFormat="1" applyFont="1" applyBorder="1" applyAlignment="1">
      <alignment horizontal="center"/>
    </xf>
    <xf numFmtId="2" fontId="7" fillId="2" borderId="0" xfId="1" applyNumberFormat="1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1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7" fillId="2" borderId="0" xfId="1" applyNumberFormat="1" applyFont="1" applyBorder="1" applyAlignment="1"/>
    <xf numFmtId="2" fontId="5" fillId="0" borderId="0" xfId="1" applyNumberFormat="1" applyFont="1" applyFill="1" applyBorder="1" applyAlignment="1"/>
    <xf numFmtId="2" fontId="5" fillId="0" borderId="0" xfId="0" applyNumberFormat="1" applyFont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10" fillId="6" borderId="0" xfId="3" applyNumberFormat="1" applyFont="1" applyBorder="1" applyAlignment="1"/>
    <xf numFmtId="0" fontId="12" fillId="0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12" fillId="7" borderId="0" xfId="0" applyNumberFormat="1" applyFont="1" applyFill="1" applyBorder="1" applyAlignment="1"/>
    <xf numFmtId="0" fontId="0" fillId="0" borderId="0" xfId="0" applyAlignment="1"/>
    <xf numFmtId="0" fontId="11" fillId="5" borderId="0" xfId="0" applyNumberFormat="1" applyFont="1" applyFill="1" applyBorder="1" applyAlignment="1"/>
    <xf numFmtId="0" fontId="12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/>
    <xf numFmtId="0" fontId="11" fillId="0" borderId="5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0" fontId="12" fillId="0" borderId="4" xfId="0" applyNumberFormat="1" applyFont="1" applyFill="1" applyBorder="1" applyAlignment="1">
      <alignment horizontal="left"/>
    </xf>
    <xf numFmtId="164" fontId="11" fillId="0" borderId="4" xfId="0" applyNumberFormat="1" applyFont="1" applyFill="1" applyBorder="1" applyAlignment="1">
      <alignment horizontal="left"/>
    </xf>
    <xf numFmtId="0" fontId="12" fillId="0" borderId="4" xfId="0" applyFont="1" applyBorder="1"/>
    <xf numFmtId="0" fontId="16" fillId="4" borderId="2" xfId="2" applyFont="1" applyFill="1" applyAlignment="1">
      <alignment horizontal="center"/>
    </xf>
    <xf numFmtId="164" fontId="16" fillId="4" borderId="2" xfId="2" applyNumberFormat="1" applyFont="1" applyFill="1" applyAlignment="1">
      <alignment horizontal="center"/>
    </xf>
    <xf numFmtId="2" fontId="16" fillId="4" borderId="2" xfId="2" applyNumberFormat="1" applyFont="1" applyFill="1" applyAlignment="1">
      <alignment horizontal="center"/>
    </xf>
    <xf numFmtId="2" fontId="16" fillId="7" borderId="2" xfId="2" applyNumberFormat="1" applyFont="1" applyFill="1" applyAlignment="1">
      <alignment horizontal="center"/>
    </xf>
    <xf numFmtId="0" fontId="16" fillId="7" borderId="2" xfId="2" applyNumberFormat="1" applyFont="1" applyFill="1" applyAlignment="1">
      <alignment horizontal="center"/>
    </xf>
    <xf numFmtId="1" fontId="16" fillId="7" borderId="2" xfId="2" applyNumberFormat="1" applyFont="1" applyFill="1" applyAlignment="1">
      <alignment horizontal="center"/>
    </xf>
    <xf numFmtId="2" fontId="16" fillId="5" borderId="2" xfId="2" applyNumberFormat="1" applyFont="1" applyFill="1" applyAlignment="1">
      <alignment horizontal="center"/>
    </xf>
    <xf numFmtId="0" fontId="16" fillId="5" borderId="2" xfId="2" applyNumberFormat="1" applyFont="1" applyFill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1" fontId="5" fillId="0" borderId="0" xfId="0" applyNumberFormat="1" applyFont="1" applyAlignment="1"/>
    <xf numFmtId="0" fontId="15" fillId="3" borderId="2" xfId="2" applyFont="1" applyFill="1" applyAlignment="1"/>
    <xf numFmtId="2" fontId="6" fillId="0" borderId="0" xfId="1" applyNumberFormat="1" applyFont="1" applyFill="1" applyBorder="1" applyAlignment="1"/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691"/>
  <sheetViews>
    <sheetView tabSelected="1" topLeftCell="T1" workbookViewId="0">
      <selection activeCell="W4" sqref="W4"/>
    </sheetView>
  </sheetViews>
  <sheetFormatPr baseColWidth="10" defaultRowHeight="16" x14ac:dyDescent="0.2"/>
  <cols>
    <col min="1" max="1" width="13.5" style="19" bestFit="1" customWidth="1"/>
    <col min="2" max="2" width="11.5" style="3" customWidth="1"/>
    <col min="3" max="3" width="11.5" style="29" customWidth="1"/>
    <col min="4" max="4" width="10.6640625" style="10" customWidth="1"/>
    <col min="5" max="5" width="10.6640625" style="11" customWidth="1"/>
    <col min="6" max="8" width="10.6640625" style="15" customWidth="1"/>
    <col min="9" max="9" width="10.83203125" style="22"/>
    <col min="10" max="16" width="10.6640625" style="15" customWidth="1"/>
    <col min="17" max="17" width="10.6640625" style="17" customWidth="1"/>
    <col min="18" max="20" width="10.6640625" style="10" customWidth="1"/>
    <col min="21" max="22" width="10.6640625" style="15" customWidth="1"/>
    <col min="23" max="24" width="10.6640625" style="22" customWidth="1"/>
    <col min="25" max="25" width="10.6640625" style="17" customWidth="1"/>
    <col min="26" max="28" width="10.6640625" style="15" customWidth="1"/>
    <col min="29" max="29" width="10.6640625" style="15" bestFit="1" customWidth="1"/>
    <col min="30" max="34" width="10.6640625" style="15" customWidth="1"/>
    <col min="35" max="41" width="10.83203125" style="17"/>
    <col min="43" max="16384" width="10.83203125" style="17"/>
  </cols>
  <sheetData>
    <row r="1" spans="1:42" s="40" customFormat="1" ht="17" thickBot="1" x14ac:dyDescent="0.25">
      <c r="A1" s="42" t="s">
        <v>0</v>
      </c>
      <c r="B1" s="42"/>
      <c r="C1" s="42"/>
      <c r="D1" s="32" t="s">
        <v>10</v>
      </c>
      <c r="E1" s="33" t="s">
        <v>11</v>
      </c>
      <c r="F1" s="34" t="s">
        <v>15</v>
      </c>
      <c r="G1" s="34" t="s">
        <v>66</v>
      </c>
      <c r="H1" s="34" t="s">
        <v>16</v>
      </c>
      <c r="I1" s="34" t="s">
        <v>67</v>
      </c>
      <c r="J1" s="34" t="s">
        <v>17</v>
      </c>
      <c r="K1" s="34" t="s">
        <v>61</v>
      </c>
      <c r="L1" s="34" t="s">
        <v>73</v>
      </c>
      <c r="M1" s="34" t="s">
        <v>12</v>
      </c>
      <c r="N1" s="34" t="s">
        <v>13</v>
      </c>
      <c r="O1" s="34" t="s">
        <v>14</v>
      </c>
      <c r="P1" s="34" t="s">
        <v>19</v>
      </c>
      <c r="Q1" s="34" t="s">
        <v>20</v>
      </c>
      <c r="R1" s="34" t="s">
        <v>36</v>
      </c>
      <c r="S1" s="34" t="s">
        <v>37</v>
      </c>
      <c r="T1" s="34" t="s">
        <v>74</v>
      </c>
      <c r="U1" s="34" t="s">
        <v>71</v>
      </c>
      <c r="V1" s="34" t="s">
        <v>72</v>
      </c>
      <c r="W1" s="35" t="s">
        <v>55</v>
      </c>
      <c r="X1" s="36" t="s">
        <v>33</v>
      </c>
      <c r="Y1" s="36" t="s">
        <v>28</v>
      </c>
      <c r="Z1" s="35" t="s">
        <v>39</v>
      </c>
      <c r="AA1" s="35" t="s">
        <v>34</v>
      </c>
      <c r="AB1" s="35" t="s">
        <v>35</v>
      </c>
      <c r="AC1" s="35" t="s">
        <v>49</v>
      </c>
      <c r="AD1" s="35" t="s">
        <v>51</v>
      </c>
      <c r="AE1" s="35" t="s">
        <v>50</v>
      </c>
      <c r="AF1" s="37" t="s">
        <v>21</v>
      </c>
      <c r="AG1" s="37" t="s">
        <v>23</v>
      </c>
      <c r="AH1" s="35" t="s">
        <v>24</v>
      </c>
      <c r="AI1" s="37" t="s">
        <v>58</v>
      </c>
      <c r="AJ1" s="38" t="s">
        <v>18</v>
      </c>
      <c r="AK1" s="38" t="s">
        <v>59</v>
      </c>
      <c r="AL1" s="38" t="s">
        <v>60</v>
      </c>
      <c r="AM1" s="39" t="s">
        <v>30</v>
      </c>
      <c r="AN1" s="39" t="s">
        <v>29</v>
      </c>
      <c r="AO1" s="38" t="s">
        <v>52</v>
      </c>
      <c r="AP1" s="38" t="s">
        <v>53</v>
      </c>
    </row>
    <row r="2" spans="1:42" x14ac:dyDescent="0.2">
      <c r="A2" s="9" t="s">
        <v>6</v>
      </c>
      <c r="B2" s="5">
        <v>0.1</v>
      </c>
      <c r="C2" s="27" t="s">
        <v>1</v>
      </c>
      <c r="D2" s="10">
        <v>0</v>
      </c>
      <c r="E2" s="11">
        <f xml:space="preserve"> 0</f>
        <v>0</v>
      </c>
      <c r="F2" s="12">
        <v>0</v>
      </c>
      <c r="G2" s="13">
        <f xml:space="preserve"> (F2/1000)</f>
        <v>0</v>
      </c>
      <c r="H2" s="12">
        <v>0</v>
      </c>
      <c r="I2" s="13">
        <f>H2/1000</f>
        <v>0</v>
      </c>
      <c r="J2" s="43">
        <f xml:space="preserve"> 0</f>
        <v>0</v>
      </c>
      <c r="K2" s="41">
        <f>SQRT((F2)^2 + (H2+$B$23)^2)</f>
        <v>6378137</v>
      </c>
      <c r="L2" s="14">
        <f>SQRT(F2^2 + H2^2)</f>
        <v>0</v>
      </c>
      <c r="M2" s="15">
        <f>B3*COS(B5)</f>
        <v>0</v>
      </c>
      <c r="N2" s="15">
        <f>B3*SIN(B5)</f>
        <v>0</v>
      </c>
      <c r="O2" s="15">
        <f>SQRT(M2^2 + N2^2)</f>
        <v>0</v>
      </c>
      <c r="P2" s="15">
        <f xml:space="preserve"> Q2 * (PI()/180)</f>
        <v>0</v>
      </c>
      <c r="Q2" s="15">
        <f xml:space="preserve"> $B$4</f>
        <v>0</v>
      </c>
      <c r="R2" s="15">
        <f t="shared" ref="R2:R12" si="0" xml:space="preserve"> ((AA2+AD2)/(W2)) + AK2</f>
        <v>0</v>
      </c>
      <c r="S2" s="15">
        <f xml:space="preserve"> ((AB2+AE2)/(W2)) + AL2</f>
        <v>-9.7803269999999998</v>
      </c>
      <c r="T2" s="15">
        <f>SQRT((R2^2)+(S2^2))</f>
        <v>9.7803269999999998</v>
      </c>
      <c r="U2" s="15">
        <f xml:space="preserve"> ATAN2($B$23+H2, F2)</f>
        <v>0</v>
      </c>
      <c r="V2" s="15">
        <f t="shared" ref="V2:V12" si="1" xml:space="preserve"> U2 * (PI()/180)</f>
        <v>0</v>
      </c>
      <c r="W2" s="14">
        <f xml:space="preserve"> ($B$9+$B$10)</f>
        <v>200</v>
      </c>
      <c r="X2" s="16">
        <f t="shared" ref="X2:X12" si="2" xml:space="preserve"> IF(H2&lt;30000, O2/AM2, "")</f>
        <v>0</v>
      </c>
      <c r="Y2" s="15">
        <f>0.35</f>
        <v>0.35</v>
      </c>
      <c r="Z2" s="15">
        <f t="shared" ref="Z2:Z12" si="3">(0.5)*(AN2)*(O2^2)*(Y2)*($B$13)</f>
        <v>0</v>
      </c>
      <c r="AA2" s="15">
        <f t="shared" ref="AA2:AA12" si="4" xml:space="preserve"> - Z2*COS(P2)</f>
        <v>0</v>
      </c>
      <c r="AB2" s="15">
        <f t="shared" ref="AB2:AB12" si="5" xml:space="preserve"> - Z2*SIN(P2)</f>
        <v>0</v>
      </c>
      <c r="AC2" s="10">
        <f t="shared" ref="AC2:AC12" si="6">IF(E2 &gt;= $B$16, IF(E2 &lt; $B$17, B15, 0), 0)</f>
        <v>0</v>
      </c>
      <c r="AD2" s="10">
        <f t="shared" ref="AD2:AD12" si="7" xml:space="preserve"> AC2*COS(P2)</f>
        <v>0</v>
      </c>
      <c r="AE2" s="10">
        <f t="shared" ref="AE2:AE12" si="8" xml:space="preserve"> AC2*SIN(P2)</f>
        <v>0</v>
      </c>
      <c r="AF2" s="10">
        <f t="shared" ref="AF2:AF12" si="9">(0.5)*($B$9)*(O2^2)</f>
        <v>0</v>
      </c>
      <c r="AG2" s="10">
        <f t="shared" ref="AG2:AG12" si="10">($B$9)*AJ2*H2</f>
        <v>0</v>
      </c>
      <c r="AH2" s="10">
        <f xml:space="preserve"> ABS(AF2) + ABS(AG2)</f>
        <v>0</v>
      </c>
      <c r="AI2" s="10">
        <f t="shared" ref="AI2:AI12" si="11" xml:space="preserve"> ($B$9)*O2</f>
        <v>0</v>
      </c>
      <c r="AJ2" s="15">
        <f t="shared" ref="AJ2:AJ12" si="12">IF(H2&lt;10^6, (-(9.780327*(1+0.0053024*((SIN($B$7))^2) - (5.8*10^(-6))*(SIN(2*($B$7))^2)) - ((3.086*10^(-6))*H2)+((6.26*10^(-13))*(H2)^2))), (6.674*10^(-11))*(5.972*10^(24))*(1)^(-2))</f>
        <v>-9.7803269999999998</v>
      </c>
      <c r="AK2" s="15">
        <f xml:space="preserve"> AJ2*SIN(U2)</f>
        <v>0</v>
      </c>
      <c r="AL2" s="15">
        <f xml:space="preserve"> AJ2*COS(U2)</f>
        <v>-9.7803269999999998</v>
      </c>
      <c r="AM2" s="15">
        <f t="shared" ref="AM2:AM12" si="13">IF(H2&lt;100000, IF(H2&gt;10000, (343.2)+(-4.313943*H2)+(-0.291943*H2^2)+(0.053721*H2^3)+((-3.039687*10^(-3))*H2^4)+((9.262166*10^(-5))*H2^5)+((-1.647967*10^(-6))*H2^6)+((1.694814*10^(-8))*H2^7)+((-9.299892*10^(-11))*H2^8)+((2.104694*10^(-13))*H2^9), ((-0.00406576*H2)+340.3)), "")</f>
        <v>340.3</v>
      </c>
      <c r="AN2" s="16">
        <f xml:space="preserve"> AO2 / (287.058*AP2)</f>
        <v>1.2004891883138833</v>
      </c>
      <c r="AO2" s="10">
        <f t="shared" ref="AO2:AO12" si="14">IF(H2&gt;38000,0,(101325*(1-(2.25577*10^(-5))*H2)^5.25588))</f>
        <v>101325</v>
      </c>
      <c r="AP2" s="15">
        <f t="shared" ref="AP2:AP12" si="15">1.6667*AM2-273.15</f>
        <v>294.02801000000011</v>
      </c>
    </row>
    <row r="3" spans="1:42" x14ac:dyDescent="0.2">
      <c r="A3" s="9" t="s">
        <v>8</v>
      </c>
      <c r="B3" s="6">
        <v>0</v>
      </c>
      <c r="C3" s="28" t="s">
        <v>4</v>
      </c>
      <c r="D3" s="10">
        <f>D2 + 1</f>
        <v>1</v>
      </c>
      <c r="E3" s="11">
        <f xml:space="preserve"> E2 + $B$2</f>
        <v>0.1</v>
      </c>
      <c r="F3" s="15">
        <f t="shared" ref="F3:F12" si="16">F2 + M2*($B$2) + (0.5)*(R2)*($B$2)^2</f>
        <v>0</v>
      </c>
      <c r="G3" s="13">
        <f t="shared" ref="G3:G12" si="17" xml:space="preserve"> (F3/1000)</f>
        <v>0</v>
      </c>
      <c r="H3" s="18">
        <f t="shared" ref="H3:H12" si="18" xml:space="preserve"> H2 + N2*($B$2) + (0.5)*(S2)*($B$2)^2</f>
        <v>-4.8901635000000006E-2</v>
      </c>
      <c r="I3" s="13">
        <f t="shared" ref="I3:I12" si="19">H3/1000</f>
        <v>-4.8901635000000009E-5</v>
      </c>
      <c r="J3" s="15">
        <f t="shared" ref="J3:J12" si="20">J2 + SQRT( (F3-F2)^2 + (H3-H2)^2 )</f>
        <v>4.8901635000000006E-2</v>
      </c>
      <c r="K3" s="41">
        <f t="shared" ref="K3:K12" si="21">SQRT((F3)^2 + (H3+$B$23)^2)</f>
        <v>6378136.9510983648</v>
      </c>
      <c r="L3" s="14">
        <f t="shared" ref="L3:L12" si="22">SQRT(F3^2 + H3^2)</f>
        <v>4.8901635000000006E-2</v>
      </c>
      <c r="M3" s="15">
        <f xml:space="preserve"> M2 + R2*($B$2)</f>
        <v>0</v>
      </c>
      <c r="N3" s="15">
        <f>N2 + S2*$B$2</f>
        <v>-0.97803269999999998</v>
      </c>
      <c r="O3" s="15">
        <f t="shared" ref="O3:O12" si="23">SQRT(M3^2 + N3^2)</f>
        <v>0.97803269999999998</v>
      </c>
      <c r="P3" s="15">
        <f>ATAN2(M3,N3)</f>
        <v>-1.5707963267948966</v>
      </c>
      <c r="Q3" s="15">
        <f t="shared" ref="Q3:Q12" si="24">P3*(180/PI())</f>
        <v>-90</v>
      </c>
      <c r="R3" s="15">
        <f t="shared" si="0"/>
        <v>-1.2085474226821971E-20</v>
      </c>
      <c r="S3" s="15">
        <f t="shared" ref="S3:S12" si="25" xml:space="preserve"> ((AB3+AE3)/(W3)) + AL3</f>
        <v>-9.7801298609546308</v>
      </c>
      <c r="T3" s="15">
        <f t="shared" ref="T3:T12" si="26">SQRT((R3^2)+(S3^2))</f>
        <v>9.7801298609546308</v>
      </c>
      <c r="U3" s="15">
        <f t="shared" ref="U3:U12" si="27" xml:space="preserve"> ATAN2($B$23+H3, F3)</f>
        <v>0</v>
      </c>
      <c r="V3" s="15">
        <f t="shared" si="1"/>
        <v>0</v>
      </c>
      <c r="W3" s="15">
        <f t="shared" ref="W3:W12" si="28">IF(AC2&gt;0, IF(W2 &gt;( $B$9 + $B$11*$B$2), W2 -( $B$11*$B$2), $B$9), W2)</f>
        <v>200</v>
      </c>
      <c r="X3" s="16">
        <f t="shared" si="2"/>
        <v>2.8740291759590825E-3</v>
      </c>
      <c r="Y3" s="15">
        <f t="shared" ref="Y3:Y12" si="29">0.35</f>
        <v>0.35</v>
      </c>
      <c r="Z3" s="15">
        <f t="shared" si="3"/>
        <v>3.9457991163114638E-2</v>
      </c>
      <c r="AA3" s="15">
        <f t="shared" si="4"/>
        <v>-2.417094845364394E-18</v>
      </c>
      <c r="AB3" s="15">
        <f t="shared" si="5"/>
        <v>3.9457991163114638E-2</v>
      </c>
      <c r="AC3" s="10">
        <f t="shared" si="6"/>
        <v>0</v>
      </c>
      <c r="AD3" s="10">
        <f t="shared" si="7"/>
        <v>0</v>
      </c>
      <c r="AE3" s="10">
        <f t="shared" si="8"/>
        <v>0</v>
      </c>
      <c r="AF3" s="10">
        <f t="shared" si="9"/>
        <v>47.827398113464497</v>
      </c>
      <c r="AG3" s="10">
        <f t="shared" si="10"/>
        <v>47.827398851441266</v>
      </c>
      <c r="AH3" s="10">
        <f t="shared" ref="AH3:AH12" si="30" xml:space="preserve"> ABS(AF3) + ABS(AG3)</f>
        <v>95.654796964905756</v>
      </c>
      <c r="AI3" s="10">
        <f t="shared" si="11"/>
        <v>97.803269999999998</v>
      </c>
      <c r="AJ3" s="15">
        <f t="shared" si="12"/>
        <v>-9.7803271509104466</v>
      </c>
      <c r="AK3" s="15">
        <f t="shared" ref="AK3:AK12" si="31" xml:space="preserve"> AJ3*SIN(U3)</f>
        <v>0</v>
      </c>
      <c r="AL3" s="15">
        <f t="shared" ref="AL3:AL12" si="32" xml:space="preserve"> AJ3*COS(U3)</f>
        <v>-9.7803271509104466</v>
      </c>
      <c r="AM3" s="15">
        <f t="shared" si="13"/>
        <v>340.30019882231153</v>
      </c>
      <c r="AN3" s="16">
        <f xml:space="preserve"> AO3 / (287.058*AP3)</f>
        <v>1.2004947955443879</v>
      </c>
      <c r="AO3" s="10">
        <f t="shared" si="14"/>
        <v>101325.58746401522</v>
      </c>
      <c r="AP3" s="15">
        <f t="shared" si="15"/>
        <v>294.02834137714672</v>
      </c>
    </row>
    <row r="4" spans="1:42" x14ac:dyDescent="0.2">
      <c r="A4" s="9" t="s">
        <v>7</v>
      </c>
      <c r="B4" s="6">
        <v>0</v>
      </c>
      <c r="C4" s="28" t="s">
        <v>2</v>
      </c>
      <c r="D4" s="10">
        <f t="shared" ref="D4:D12" si="33">D3 + 1</f>
        <v>2</v>
      </c>
      <c r="E4" s="11">
        <f t="shared" ref="E4:E12" si="34" xml:space="preserve"> E3 + $B$2</f>
        <v>0.2</v>
      </c>
      <c r="F4" s="15">
        <f t="shared" si="16"/>
        <v>-6.0427371134109869E-23</v>
      </c>
      <c r="G4" s="13">
        <f t="shared" si="17"/>
        <v>-6.0427371134109865E-26</v>
      </c>
      <c r="H4" s="18">
        <f t="shared" si="18"/>
        <v>-0.19560555430477317</v>
      </c>
      <c r="I4" s="13">
        <f t="shared" si="19"/>
        <v>-1.9560555430477318E-4</v>
      </c>
      <c r="J4" s="15">
        <f t="shared" si="20"/>
        <v>0.19560555430477317</v>
      </c>
      <c r="K4" s="41">
        <f t="shared" si="21"/>
        <v>6378136.8043944454</v>
      </c>
      <c r="L4" s="14">
        <f t="shared" si="22"/>
        <v>0.19560555430477317</v>
      </c>
      <c r="M4" s="15">
        <f t="shared" ref="M4:M12" si="35" xml:space="preserve"> M3 + R3*($B$2)</f>
        <v>-1.2085474226821972E-21</v>
      </c>
      <c r="N4" s="15">
        <f t="shared" ref="N4:N12" si="36">N3 + S3*$B$2</f>
        <v>-1.9560456860954631</v>
      </c>
      <c r="O4" s="15">
        <f t="shared" si="23"/>
        <v>1.9560456860954631</v>
      </c>
      <c r="P4" s="15">
        <f t="shared" ref="P4:P12" si="37">ATAN2(M4,N4)</f>
        <v>-1.5707963267948966</v>
      </c>
      <c r="Q4" s="15">
        <f t="shared" si="24"/>
        <v>-90</v>
      </c>
      <c r="R4" s="15">
        <f t="shared" si="0"/>
        <v>-4.8341599774508962E-20</v>
      </c>
      <c r="S4" s="15">
        <f t="shared" si="25"/>
        <v>-9.7795384486645478</v>
      </c>
      <c r="T4" s="15">
        <f t="shared" si="26"/>
        <v>9.7795384486645478</v>
      </c>
      <c r="U4" s="15">
        <f t="shared" si="27"/>
        <v>-9.4741415851218922E-30</v>
      </c>
      <c r="V4" s="15">
        <f t="shared" si="1"/>
        <v>-1.6535496446049164E-31</v>
      </c>
      <c r="W4" s="15">
        <f t="shared" si="28"/>
        <v>200</v>
      </c>
      <c r="X4" s="16">
        <f t="shared" si="2"/>
        <v>5.7479903461756972E-3</v>
      </c>
      <c r="Y4" s="15">
        <f t="shared" si="29"/>
        <v>0.35</v>
      </c>
      <c r="Z4" s="15">
        <f t="shared" si="3"/>
        <v>0.15783099484306926</v>
      </c>
      <c r="AA4" s="15">
        <f t="shared" si="4"/>
        <v>-9.6683199734338339E-18</v>
      </c>
      <c r="AB4" s="15">
        <f t="shared" si="5"/>
        <v>0.15783099484306926</v>
      </c>
      <c r="AC4" s="10">
        <f t="shared" si="6"/>
        <v>0</v>
      </c>
      <c r="AD4" s="10">
        <f t="shared" si="7"/>
        <v>0</v>
      </c>
      <c r="AE4" s="10">
        <f t="shared" si="8"/>
        <v>0</v>
      </c>
      <c r="AF4" s="10">
        <f t="shared" si="9"/>
        <v>191.30573630463357</v>
      </c>
      <c r="AG4" s="10">
        <f t="shared" si="10"/>
        <v>191.30864021920343</v>
      </c>
      <c r="AH4" s="10">
        <f t="shared" si="30"/>
        <v>382.614376523837</v>
      </c>
      <c r="AI4" s="10">
        <f t="shared" si="11"/>
        <v>195.60456860954631</v>
      </c>
      <c r="AJ4" s="15">
        <f t="shared" si="12"/>
        <v>-9.7803276036387636</v>
      </c>
      <c r="AK4" s="15">
        <f t="shared" si="31"/>
        <v>9.2660208465749556E-29</v>
      </c>
      <c r="AL4" s="15">
        <f t="shared" si="32"/>
        <v>-9.7803276036387636</v>
      </c>
      <c r="AM4" s="15">
        <f t="shared" si="13"/>
        <v>340.30079528523851</v>
      </c>
      <c r="AN4" s="16">
        <f t="shared" ref="AN4:AN12" si="38" xml:space="preserve"> AO4 / (287.058*AP4)</f>
        <v>1.2005116172430963</v>
      </c>
      <c r="AO4" s="10">
        <f t="shared" si="14"/>
        <v>101327.34986076689</v>
      </c>
      <c r="AP4" s="15">
        <f t="shared" si="15"/>
        <v>294.0293355019071</v>
      </c>
    </row>
    <row r="5" spans="1:42" x14ac:dyDescent="0.2">
      <c r="A5" s="9" t="s">
        <v>7</v>
      </c>
      <c r="B5" s="1">
        <f>B4*(PI()/180)</f>
        <v>0</v>
      </c>
      <c r="C5" s="28" t="s">
        <v>3</v>
      </c>
      <c r="D5" s="10">
        <f t="shared" si="33"/>
        <v>3</v>
      </c>
      <c r="E5" s="11">
        <f t="shared" si="34"/>
        <v>0.30000000000000004</v>
      </c>
      <c r="F5" s="15">
        <f t="shared" si="16"/>
        <v>-4.2299011227487443E-22</v>
      </c>
      <c r="G5" s="13">
        <f t="shared" si="17"/>
        <v>-4.2299011227487444E-25</v>
      </c>
      <c r="H5" s="18">
        <f t="shared" si="18"/>
        <v>-0.44010781515764225</v>
      </c>
      <c r="I5" s="13">
        <f t="shared" si="19"/>
        <v>-4.4010781515764225E-4</v>
      </c>
      <c r="J5" s="15">
        <f t="shared" si="20"/>
        <v>0.44010781515764225</v>
      </c>
      <c r="K5" s="41">
        <f t="shared" si="21"/>
        <v>6378136.559892185</v>
      </c>
      <c r="L5" s="14">
        <f t="shared" si="22"/>
        <v>0.44010781515764225</v>
      </c>
      <c r="M5" s="15">
        <f t="shared" si="35"/>
        <v>-6.0427074001330938E-21</v>
      </c>
      <c r="N5" s="15">
        <f t="shared" si="36"/>
        <v>-2.933999530961918</v>
      </c>
      <c r="O5" s="15">
        <f t="shared" si="23"/>
        <v>2.933999530961918</v>
      </c>
      <c r="P5" s="15">
        <f t="shared" si="37"/>
        <v>-1.5707963267948966</v>
      </c>
      <c r="Q5" s="15">
        <f t="shared" si="24"/>
        <v>-90</v>
      </c>
      <c r="R5" s="15">
        <f t="shared" si="0"/>
        <v>-1.0876602346293774E-19</v>
      </c>
      <c r="S5" s="15">
        <f t="shared" si="25"/>
        <v>-9.7785528015261995</v>
      </c>
      <c r="T5" s="15">
        <f t="shared" si="26"/>
        <v>9.7785528015261995</v>
      </c>
      <c r="U5" s="15">
        <f t="shared" si="27"/>
        <v>-6.6318760707441573E-29</v>
      </c>
      <c r="V5" s="15">
        <f t="shared" si="1"/>
        <v>-1.1574807301870994E-30</v>
      </c>
      <c r="W5" s="15">
        <f t="shared" si="28"/>
        <v>200</v>
      </c>
      <c r="X5" s="16">
        <f t="shared" si="2"/>
        <v>8.6217575769140398E-3</v>
      </c>
      <c r="Y5" s="15">
        <f t="shared" si="29"/>
        <v>0.35</v>
      </c>
      <c r="Z5" s="15">
        <f t="shared" si="3"/>
        <v>0.35511132932757777</v>
      </c>
      <c r="AA5" s="15">
        <f t="shared" si="4"/>
        <v>-2.1753204822311403E-17</v>
      </c>
      <c r="AB5" s="15">
        <f t="shared" si="5"/>
        <v>0.35511132932757777</v>
      </c>
      <c r="AC5" s="10">
        <f t="shared" si="6"/>
        <v>0</v>
      </c>
      <c r="AD5" s="10">
        <f t="shared" si="7"/>
        <v>0</v>
      </c>
      <c r="AE5" s="10">
        <f t="shared" si="8"/>
        <v>0</v>
      </c>
      <c r="AF5" s="10">
        <f t="shared" si="9"/>
        <v>430.41766238423776</v>
      </c>
      <c r="AG5" s="10">
        <f t="shared" si="10"/>
        <v>430.43989452397778</v>
      </c>
      <c r="AH5" s="10">
        <f t="shared" si="30"/>
        <v>860.85755690821554</v>
      </c>
      <c r="AI5" s="10">
        <f t="shared" si="11"/>
        <v>293.39995309619178</v>
      </c>
      <c r="AJ5" s="15">
        <f t="shared" si="12"/>
        <v>-9.780328358172838</v>
      </c>
      <c r="AK5" s="15">
        <f t="shared" si="31"/>
        <v>6.4861925602586931E-28</v>
      </c>
      <c r="AL5" s="15">
        <f t="shared" si="32"/>
        <v>-9.780328358172838</v>
      </c>
      <c r="AM5" s="15">
        <f t="shared" si="13"/>
        <v>340.30178937275059</v>
      </c>
      <c r="AN5" s="16">
        <f t="shared" si="38"/>
        <v>1.2005396533185746</v>
      </c>
      <c r="AO5" s="10">
        <f t="shared" si="14"/>
        <v>101330.28719253176</v>
      </c>
      <c r="AP5" s="15">
        <f t="shared" si="15"/>
        <v>294.03099234756348</v>
      </c>
    </row>
    <row r="6" spans="1:42" x14ac:dyDescent="0.2">
      <c r="A6" s="9" t="s">
        <v>9</v>
      </c>
      <c r="B6" s="6">
        <v>0</v>
      </c>
      <c r="C6" s="28" t="s">
        <v>2</v>
      </c>
      <c r="D6" s="10">
        <f t="shared" si="33"/>
        <v>4</v>
      </c>
      <c r="E6" s="11">
        <f t="shared" si="34"/>
        <v>0.4</v>
      </c>
      <c r="F6" s="15">
        <f t="shared" si="16"/>
        <v>-1.5710909696028726E-21</v>
      </c>
      <c r="G6" s="13">
        <f t="shared" si="17"/>
        <v>-1.5710909696028726E-24</v>
      </c>
      <c r="H6" s="18">
        <f t="shared" si="18"/>
        <v>-0.782400532261465</v>
      </c>
      <c r="I6" s="13">
        <f t="shared" si="19"/>
        <v>-7.8240053226146498E-4</v>
      </c>
      <c r="J6" s="15">
        <f t="shared" si="20"/>
        <v>0.782400532261465</v>
      </c>
      <c r="K6" s="41">
        <f t="shared" si="21"/>
        <v>6378136.2175994674</v>
      </c>
      <c r="L6" s="14">
        <f t="shared" si="22"/>
        <v>0.782400532261465</v>
      </c>
      <c r="M6" s="15">
        <f t="shared" si="35"/>
        <v>-1.6919309746426869E-20</v>
      </c>
      <c r="N6" s="15">
        <f t="shared" si="36"/>
        <v>-3.9118548111145381</v>
      </c>
      <c r="O6" s="15">
        <f t="shared" si="23"/>
        <v>3.9118548111145381</v>
      </c>
      <c r="P6" s="15">
        <f t="shared" si="37"/>
        <v>-1.5707963267948966</v>
      </c>
      <c r="Q6" s="15">
        <f t="shared" si="24"/>
        <v>-90</v>
      </c>
      <c r="R6" s="15">
        <f t="shared" si="0"/>
        <v>-1.9335384882074849E-19</v>
      </c>
      <c r="S6" s="15">
        <f t="shared" si="25"/>
        <v>-9.777172999435944</v>
      </c>
      <c r="T6" s="15">
        <f t="shared" si="26"/>
        <v>9.777172999435944</v>
      </c>
      <c r="U6" s="15">
        <f t="shared" si="27"/>
        <v>-2.4632446156726684E-28</v>
      </c>
      <c r="V6" s="15">
        <f t="shared" si="1"/>
        <v>-4.2991728825510383E-30</v>
      </c>
      <c r="W6" s="15">
        <f t="shared" si="28"/>
        <v>200</v>
      </c>
      <c r="X6" s="16">
        <f t="shared" si="2"/>
        <v>1.1495204949341125E-2</v>
      </c>
      <c r="Y6" s="15">
        <f t="shared" si="29"/>
        <v>0.35</v>
      </c>
      <c r="Z6" s="15">
        <f t="shared" si="3"/>
        <v>0.63128301049624069</v>
      </c>
      <c r="AA6" s="15">
        <f t="shared" si="4"/>
        <v>-3.8670770245976572E-17</v>
      </c>
      <c r="AB6" s="15">
        <f t="shared" si="5"/>
        <v>0.63128301049624069</v>
      </c>
      <c r="AC6" s="10">
        <f t="shared" si="6"/>
        <v>0</v>
      </c>
      <c r="AD6" s="10">
        <f t="shared" si="7"/>
        <v>0</v>
      </c>
      <c r="AE6" s="10">
        <f t="shared" si="8"/>
        <v>0</v>
      </c>
      <c r="AF6" s="10">
        <f t="shared" si="9"/>
        <v>765.13040316199795</v>
      </c>
      <c r="AG6" s="10">
        <f t="shared" si="10"/>
        <v>765.21349395882066</v>
      </c>
      <c r="AH6" s="10">
        <f t="shared" si="30"/>
        <v>1530.3438971208186</v>
      </c>
      <c r="AI6" s="10">
        <f t="shared" si="11"/>
        <v>391.18548111145384</v>
      </c>
      <c r="AJ6" s="15">
        <f t="shared" si="12"/>
        <v>-9.7803294144884259</v>
      </c>
      <c r="AK6" s="15">
        <f t="shared" si="31"/>
        <v>2.4091343769743636E-27</v>
      </c>
      <c r="AL6" s="15">
        <f t="shared" si="32"/>
        <v>-9.7803294144884259</v>
      </c>
      <c r="AM6" s="15">
        <f t="shared" si="13"/>
        <v>340.30318105278803</v>
      </c>
      <c r="AN6" s="16">
        <f t="shared" si="38"/>
        <v>1.2005789034676997</v>
      </c>
      <c r="AO6" s="10">
        <f t="shared" si="14"/>
        <v>101334.39944731123</v>
      </c>
      <c r="AP6" s="15">
        <f t="shared" si="15"/>
        <v>294.03331186068181</v>
      </c>
    </row>
    <row r="7" spans="1:42" x14ac:dyDescent="0.2">
      <c r="A7" s="9" t="s">
        <v>9</v>
      </c>
      <c r="B7" s="1">
        <f xml:space="preserve"> B6 *(PI()/180)</f>
        <v>0</v>
      </c>
      <c r="C7" s="28" t="s">
        <v>3</v>
      </c>
      <c r="D7" s="10">
        <f t="shared" si="33"/>
        <v>5</v>
      </c>
      <c r="E7" s="11">
        <f t="shared" si="34"/>
        <v>0.5</v>
      </c>
      <c r="F7" s="15">
        <f t="shared" si="16"/>
        <v>-4.2297911883493018E-21</v>
      </c>
      <c r="G7" s="13">
        <f t="shared" si="17"/>
        <v>-4.229791188349302E-24</v>
      </c>
      <c r="H7" s="18">
        <f t="shared" si="18"/>
        <v>-1.2224718783700985</v>
      </c>
      <c r="I7" s="13">
        <f t="shared" si="19"/>
        <v>-1.2224718783700986E-3</v>
      </c>
      <c r="J7" s="15">
        <f t="shared" si="20"/>
        <v>1.2224718783700985</v>
      </c>
      <c r="K7" s="41">
        <f t="shared" si="21"/>
        <v>6378135.7775281221</v>
      </c>
      <c r="L7" s="14">
        <f t="shared" si="22"/>
        <v>1.2224718783700985</v>
      </c>
      <c r="M7" s="15">
        <f t="shared" si="35"/>
        <v>-3.625469462850172E-20</v>
      </c>
      <c r="N7" s="15">
        <f t="shared" si="36"/>
        <v>-4.8895721110581327</v>
      </c>
      <c r="O7" s="15">
        <f t="shared" si="23"/>
        <v>4.8895721110581327</v>
      </c>
      <c r="P7" s="15">
        <f t="shared" si="37"/>
        <v>-1.5707963267948966</v>
      </c>
      <c r="Q7" s="15">
        <f t="shared" si="24"/>
        <v>-90</v>
      </c>
      <c r="R7" s="15">
        <f t="shared" si="0"/>
        <v>-3.0209763651539501E-19</v>
      </c>
      <c r="S7" s="15">
        <f t="shared" si="25"/>
        <v>-9.77539916378303</v>
      </c>
      <c r="T7" s="15">
        <f t="shared" si="26"/>
        <v>9.77539916378303</v>
      </c>
      <c r="U7" s="15">
        <f t="shared" si="27"/>
        <v>-6.6317045228983475E-28</v>
      </c>
      <c r="V7" s="15">
        <f t="shared" si="1"/>
        <v>-1.1574507894397586E-29</v>
      </c>
      <c r="W7" s="15">
        <f t="shared" si="28"/>
        <v>200</v>
      </c>
      <c r="X7" s="16">
        <f t="shared" si="2"/>
        <v>1.4368206573869148E-2</v>
      </c>
      <c r="Y7" s="15">
        <f t="shared" si="29"/>
        <v>0.35</v>
      </c>
      <c r="Z7" s="15">
        <f t="shared" si="3"/>
        <v>0.9863217532244416</v>
      </c>
      <c r="AA7" s="15">
        <f t="shared" si="4"/>
        <v>-6.0419528600284285E-17</v>
      </c>
      <c r="AB7" s="15">
        <f t="shared" si="5"/>
        <v>0.9863217532244416</v>
      </c>
      <c r="AC7" s="10">
        <f t="shared" si="6"/>
        <v>0</v>
      </c>
      <c r="AD7" s="10">
        <f t="shared" si="7"/>
        <v>0</v>
      </c>
      <c r="AE7" s="10">
        <f t="shared" si="8"/>
        <v>0</v>
      </c>
      <c r="AF7" s="10">
        <f t="shared" si="9"/>
        <v>1195.3957714618741</v>
      </c>
      <c r="AG7" s="10">
        <f t="shared" si="10"/>
        <v>1195.6179330599039</v>
      </c>
      <c r="AH7" s="10">
        <f t="shared" si="30"/>
        <v>2391.013704521778</v>
      </c>
      <c r="AI7" s="10">
        <f t="shared" si="11"/>
        <v>488.95721110581326</v>
      </c>
      <c r="AJ7" s="15">
        <f t="shared" si="12"/>
        <v>-9.7803307725491528</v>
      </c>
      <c r="AK7" s="15">
        <f t="shared" si="31"/>
        <v>6.4860263819756101E-27</v>
      </c>
      <c r="AL7" s="15">
        <f t="shared" si="32"/>
        <v>-9.7803307725491528</v>
      </c>
      <c r="AM7" s="15">
        <f t="shared" si="13"/>
        <v>340.3049702772642</v>
      </c>
      <c r="AN7" s="16">
        <f t="shared" si="38"/>
        <v>1.2006293671756474</v>
      </c>
      <c r="AO7" s="10">
        <f t="shared" si="14"/>
        <v>101339.68659882821</v>
      </c>
      <c r="AP7" s="15">
        <f t="shared" si="15"/>
        <v>294.03629396111626</v>
      </c>
    </row>
    <row r="8" spans="1:42" x14ac:dyDescent="0.2">
      <c r="D8" s="10">
        <f t="shared" si="33"/>
        <v>6</v>
      </c>
      <c r="E8" s="11">
        <f t="shared" si="34"/>
        <v>0.6</v>
      </c>
      <c r="F8" s="15">
        <f t="shared" si="16"/>
        <v>-9.3657488337764501E-21</v>
      </c>
      <c r="G8" s="13">
        <f t="shared" si="17"/>
        <v>-9.3657488337764501E-24</v>
      </c>
      <c r="H8" s="18">
        <f t="shared" si="18"/>
        <v>-1.7603060852948271</v>
      </c>
      <c r="I8" s="13">
        <f t="shared" si="19"/>
        <v>-1.7603060852948271E-3</v>
      </c>
      <c r="J8" s="15">
        <f t="shared" si="20"/>
        <v>1.7603060852948271</v>
      </c>
      <c r="K8" s="41">
        <f t="shared" si="21"/>
        <v>6378135.2396939145</v>
      </c>
      <c r="L8" s="14">
        <f t="shared" si="22"/>
        <v>1.7603060852948271</v>
      </c>
      <c r="M8" s="15">
        <f t="shared" si="35"/>
        <v>-6.6464458280041217E-20</v>
      </c>
      <c r="N8" s="15">
        <f t="shared" si="36"/>
        <v>-5.8671120274364359</v>
      </c>
      <c r="O8" s="15">
        <f t="shared" si="23"/>
        <v>5.8671120274364359</v>
      </c>
      <c r="P8" s="15">
        <f t="shared" si="37"/>
        <v>-1.5707963267948966</v>
      </c>
      <c r="Q8" s="15">
        <f t="shared" si="24"/>
        <v>-90</v>
      </c>
      <c r="R8" s="15">
        <f t="shared" si="0"/>
        <v>-4.3498740518162381E-19</v>
      </c>
      <c r="S8" s="15">
        <f t="shared" si="25"/>
        <v>-9.7732314574360792</v>
      </c>
      <c r="T8" s="15">
        <f t="shared" si="26"/>
        <v>9.7732314574360792</v>
      </c>
      <c r="U8" s="15">
        <f t="shared" si="27"/>
        <v>-1.4684149021314747E-27</v>
      </c>
      <c r="V8" s="15">
        <f t="shared" si="1"/>
        <v>-2.5628674827544532E-29</v>
      </c>
      <c r="W8" s="15">
        <f t="shared" si="28"/>
        <v>200</v>
      </c>
      <c r="X8" s="16">
        <f t="shared" si="2"/>
        <v>1.724063660449425E-2</v>
      </c>
      <c r="Y8" s="15">
        <f t="shared" si="29"/>
        <v>0.35</v>
      </c>
      <c r="Z8" s="15">
        <f t="shared" si="3"/>
        <v>1.4201949740879496</v>
      </c>
      <c r="AA8" s="15">
        <f t="shared" si="4"/>
        <v>-8.6997483908641955E-17</v>
      </c>
      <c r="AB8" s="15">
        <f t="shared" si="5"/>
        <v>1.4201949740879496</v>
      </c>
      <c r="AC8" s="10">
        <f t="shared" si="6"/>
        <v>0</v>
      </c>
      <c r="AD8" s="10">
        <f t="shared" si="7"/>
        <v>0</v>
      </c>
      <c r="AE8" s="10">
        <f t="shared" si="8"/>
        <v>0</v>
      </c>
      <c r="AF8" s="10">
        <f t="shared" si="9"/>
        <v>1721.1501771244641</v>
      </c>
      <c r="AG8" s="10">
        <f t="shared" si="10"/>
        <v>1721.6378696795523</v>
      </c>
      <c r="AH8" s="10">
        <f t="shared" si="30"/>
        <v>3442.7880468040166</v>
      </c>
      <c r="AI8" s="10">
        <f t="shared" si="11"/>
        <v>586.71120274364364</v>
      </c>
      <c r="AJ8" s="15">
        <f t="shared" si="12"/>
        <v>-9.7803324323065191</v>
      </c>
      <c r="AK8" s="15">
        <f t="shared" si="31"/>
        <v>1.4361585891398667E-26</v>
      </c>
      <c r="AL8" s="15">
        <f t="shared" si="32"/>
        <v>-9.7803324323065191</v>
      </c>
      <c r="AM8" s="15">
        <f t="shared" si="13"/>
        <v>340.30715698206939</v>
      </c>
      <c r="AN8" s="16">
        <f t="shared" si="38"/>
        <v>1.2006910437158671</v>
      </c>
      <c r="AO8" s="10">
        <f t="shared" si="14"/>
        <v>101346.14860652106</v>
      </c>
      <c r="AP8" s="15">
        <f t="shared" si="15"/>
        <v>294.03993854201508</v>
      </c>
    </row>
    <row r="9" spans="1:42" x14ac:dyDescent="0.2">
      <c r="A9" s="20" t="s">
        <v>40</v>
      </c>
      <c r="B9" s="6">
        <v>100</v>
      </c>
      <c r="C9" s="30" t="s">
        <v>22</v>
      </c>
      <c r="D9" s="10">
        <f t="shared" si="33"/>
        <v>7</v>
      </c>
      <c r="E9" s="11">
        <f t="shared" si="34"/>
        <v>0.7</v>
      </c>
      <c r="F9" s="15">
        <f t="shared" si="16"/>
        <v>-1.8187131687688693E-20</v>
      </c>
      <c r="G9" s="13">
        <f t="shared" si="17"/>
        <v>-1.8187131687688694E-23</v>
      </c>
      <c r="H9" s="18">
        <f t="shared" si="18"/>
        <v>-2.395883445325651</v>
      </c>
      <c r="I9" s="13">
        <f t="shared" si="19"/>
        <v>-2.395883445325651E-3</v>
      </c>
      <c r="J9" s="15">
        <f t="shared" si="20"/>
        <v>2.395883445325651</v>
      </c>
      <c r="K9" s="41">
        <f t="shared" si="21"/>
        <v>6378134.6041165544</v>
      </c>
      <c r="L9" s="14">
        <f t="shared" si="22"/>
        <v>2.395883445325651</v>
      </c>
      <c r="M9" s="15">
        <f t="shared" si="35"/>
        <v>-1.0996319879820359E-19</v>
      </c>
      <c r="N9" s="15">
        <f t="shared" si="36"/>
        <v>-6.8444351731800435</v>
      </c>
      <c r="O9" s="15">
        <f t="shared" si="23"/>
        <v>6.8444351731800435</v>
      </c>
      <c r="P9" s="15">
        <f t="shared" si="37"/>
        <v>-1.5707963267948966</v>
      </c>
      <c r="Q9" s="15">
        <f t="shared" si="24"/>
        <v>-90</v>
      </c>
      <c r="R9" s="15">
        <f t="shared" si="0"/>
        <v>-5.9201063264844831E-19</v>
      </c>
      <c r="S9" s="15">
        <f t="shared" si="25"/>
        <v>-9.7706700847230632</v>
      </c>
      <c r="T9" s="15">
        <f t="shared" si="26"/>
        <v>9.7706700847230632</v>
      </c>
      <c r="U9" s="15">
        <f t="shared" si="27"/>
        <v>-2.8514813211923144E-27</v>
      </c>
      <c r="V9" s="15">
        <f t="shared" si="1"/>
        <v>-4.9767737613923847E-29</v>
      </c>
      <c r="W9" s="15">
        <f t="shared" si="28"/>
        <v>200</v>
      </c>
      <c r="X9" s="16">
        <f t="shared" si="2"/>
        <v>2.0112369253129092E-2</v>
      </c>
      <c r="Y9" s="15">
        <f t="shared" si="29"/>
        <v>0.35</v>
      </c>
      <c r="Z9" s="15">
        <f t="shared" si="3"/>
        <v>1.932861795368449</v>
      </c>
      <c r="AA9" s="15">
        <f t="shared" si="4"/>
        <v>-1.1840213210737784E-16</v>
      </c>
      <c r="AB9" s="15">
        <f t="shared" si="5"/>
        <v>1.932861795368449</v>
      </c>
      <c r="AC9" s="10">
        <f t="shared" si="6"/>
        <v>0</v>
      </c>
      <c r="AD9" s="10">
        <f t="shared" si="7"/>
        <v>0</v>
      </c>
      <c r="AE9" s="10">
        <f t="shared" si="8"/>
        <v>0</v>
      </c>
      <c r="AF9" s="10">
        <f t="shared" si="9"/>
        <v>2342.3146419932068</v>
      </c>
      <c r="AG9" s="10">
        <f t="shared" si="10"/>
        <v>2343.2541263614694</v>
      </c>
      <c r="AH9" s="10">
        <f t="shared" si="30"/>
        <v>4685.5687683546766</v>
      </c>
      <c r="AI9" s="10">
        <f t="shared" si="11"/>
        <v>684.4435173180043</v>
      </c>
      <c r="AJ9" s="15">
        <f t="shared" si="12"/>
        <v>-9.7803343936999063</v>
      </c>
      <c r="AK9" s="15">
        <f t="shared" si="31"/>
        <v>2.7888440838650042E-26</v>
      </c>
      <c r="AL9" s="15">
        <f t="shared" si="32"/>
        <v>-9.7803343936999063</v>
      </c>
      <c r="AM9" s="15">
        <f t="shared" si="13"/>
        <v>340.3097410870767</v>
      </c>
      <c r="AN9" s="16">
        <f t="shared" si="38"/>
        <v>1.2007639321500814</v>
      </c>
      <c r="AO9" s="10">
        <f t="shared" si="14"/>
        <v>101353.78541553953</v>
      </c>
      <c r="AP9" s="15">
        <f t="shared" si="15"/>
        <v>294.0442454698308</v>
      </c>
    </row>
    <row r="10" spans="1:42" x14ac:dyDescent="0.2">
      <c r="A10" s="21" t="s">
        <v>41</v>
      </c>
      <c r="B10" s="6">
        <v>100</v>
      </c>
      <c r="C10" s="29" t="s">
        <v>22</v>
      </c>
      <c r="D10" s="10">
        <f t="shared" si="33"/>
        <v>8</v>
      </c>
      <c r="E10" s="11">
        <f t="shared" si="34"/>
        <v>0.79999999999999993</v>
      </c>
      <c r="F10" s="15">
        <f t="shared" si="16"/>
        <v>-3.21435047307513E-20</v>
      </c>
      <c r="G10" s="13">
        <f t="shared" si="17"/>
        <v>-3.2143504730751302E-23</v>
      </c>
      <c r="H10" s="18">
        <f t="shared" si="18"/>
        <v>-3.1291803130672706</v>
      </c>
      <c r="I10" s="13">
        <f t="shared" si="19"/>
        <v>-3.1291803130672705E-3</v>
      </c>
      <c r="J10" s="15">
        <f t="shared" si="20"/>
        <v>3.1291803130672706</v>
      </c>
      <c r="K10" s="41">
        <f t="shared" si="21"/>
        <v>6378133.8708196869</v>
      </c>
      <c r="L10" s="14">
        <f t="shared" si="22"/>
        <v>3.1291803130672706</v>
      </c>
      <c r="M10" s="15">
        <f t="shared" si="35"/>
        <v>-1.6916426206304844E-19</v>
      </c>
      <c r="N10" s="15">
        <f t="shared" si="36"/>
        <v>-7.8215021816523498</v>
      </c>
      <c r="O10" s="15">
        <f t="shared" si="23"/>
        <v>7.8215021816523498</v>
      </c>
      <c r="P10" s="15">
        <f t="shared" si="37"/>
        <v>-1.5707963267948966</v>
      </c>
      <c r="Q10" s="15">
        <f t="shared" si="24"/>
        <v>-90</v>
      </c>
      <c r="R10" s="15">
        <f t="shared" si="0"/>
        <v>-7.7315225756461974E-19</v>
      </c>
      <c r="S10" s="15">
        <f t="shared" si="25"/>
        <v>-9.7677152914047767</v>
      </c>
      <c r="T10" s="15">
        <f t="shared" si="26"/>
        <v>9.7677152914047767</v>
      </c>
      <c r="U10" s="15">
        <f t="shared" si="27"/>
        <v>-5.0396409642340058E-27</v>
      </c>
      <c r="V10" s="15">
        <f t="shared" si="1"/>
        <v>-8.7958327944265185E-29</v>
      </c>
      <c r="W10" s="15">
        <f t="shared" si="28"/>
        <v>200</v>
      </c>
      <c r="X10" s="16">
        <f t="shared" si="2"/>
        <v>2.2983278803926713E-2</v>
      </c>
      <c r="Y10" s="15">
        <f t="shared" si="29"/>
        <v>0.35</v>
      </c>
      <c r="Z10" s="15">
        <f t="shared" si="3"/>
        <v>2.5242730503599971</v>
      </c>
      <c r="AA10" s="15">
        <f t="shared" si="4"/>
        <v>-1.5463046137080098E-16</v>
      </c>
      <c r="AB10" s="15">
        <f t="shared" si="5"/>
        <v>2.5242730503599971</v>
      </c>
      <c r="AC10" s="10">
        <f t="shared" si="6"/>
        <v>0</v>
      </c>
      <c r="AD10" s="10">
        <f t="shared" si="7"/>
        <v>0</v>
      </c>
      <c r="AE10" s="10">
        <f t="shared" si="8"/>
        <v>0</v>
      </c>
      <c r="AF10" s="10">
        <f t="shared" si="9"/>
        <v>3058.7948188796231</v>
      </c>
      <c r="AG10" s="10">
        <f t="shared" si="10"/>
        <v>3060.4436921179927</v>
      </c>
      <c r="AH10" s="10">
        <f t="shared" si="30"/>
        <v>6119.2385109976158</v>
      </c>
      <c r="AI10" s="10">
        <f t="shared" si="11"/>
        <v>782.15021816523495</v>
      </c>
      <c r="AJ10" s="15">
        <f t="shared" si="12"/>
        <v>-9.7803366566565764</v>
      </c>
      <c r="AK10" s="15">
        <f t="shared" si="31"/>
        <v>4.9289385258885939E-26</v>
      </c>
      <c r="AL10" s="15">
        <f t="shared" si="32"/>
        <v>-9.7803366566565764</v>
      </c>
      <c r="AM10" s="15">
        <f t="shared" si="13"/>
        <v>340.31272249614966</v>
      </c>
      <c r="AN10" s="16">
        <f t="shared" si="38"/>
        <v>1.2008480313282641</v>
      </c>
      <c r="AO10" s="10">
        <f t="shared" si="14"/>
        <v>101362.59695673757</v>
      </c>
      <c r="AP10" s="15">
        <f t="shared" si="15"/>
        <v>294.04921458433273</v>
      </c>
    </row>
    <row r="11" spans="1:42" x14ac:dyDescent="0.2">
      <c r="A11" s="21" t="s">
        <v>46</v>
      </c>
      <c r="B11" s="6">
        <v>1</v>
      </c>
      <c r="C11" s="29" t="s">
        <v>45</v>
      </c>
      <c r="D11" s="10">
        <f t="shared" si="33"/>
        <v>9</v>
      </c>
      <c r="E11" s="11">
        <f t="shared" si="34"/>
        <v>0.89999999999999991</v>
      </c>
      <c r="F11" s="15">
        <f t="shared" si="16"/>
        <v>-5.2925692224879245E-20</v>
      </c>
      <c r="G11" s="13">
        <f t="shared" si="17"/>
        <v>-5.2925692224879247E-23</v>
      </c>
      <c r="H11" s="18">
        <f t="shared" si="18"/>
        <v>-3.9601691076895293</v>
      </c>
      <c r="I11" s="13">
        <f t="shared" si="19"/>
        <v>-3.9601691076895295E-3</v>
      </c>
      <c r="J11" s="15">
        <f t="shared" si="20"/>
        <v>3.9601691076895293</v>
      </c>
      <c r="K11" s="41">
        <f t="shared" si="21"/>
        <v>6378133.0398308923</v>
      </c>
      <c r="L11" s="14">
        <f t="shared" si="22"/>
        <v>3.9601691076895293</v>
      </c>
      <c r="M11" s="15">
        <f t="shared" si="35"/>
        <v>-2.4647948781951042E-19</v>
      </c>
      <c r="N11" s="15">
        <f t="shared" si="36"/>
        <v>-8.7982737107928273</v>
      </c>
      <c r="O11" s="15">
        <f t="shared" si="23"/>
        <v>8.7982737107928273</v>
      </c>
      <c r="P11" s="15">
        <f t="shared" si="37"/>
        <v>-1.5707963267948966</v>
      </c>
      <c r="Q11" s="15">
        <f t="shared" si="24"/>
        <v>-90</v>
      </c>
      <c r="R11" s="15">
        <f t="shared" si="0"/>
        <v>-9.7839468142257834E-19</v>
      </c>
      <c r="S11" s="15">
        <f t="shared" si="25"/>
        <v>-9.7643673646418012</v>
      </c>
      <c r="T11" s="15">
        <f t="shared" si="26"/>
        <v>9.7643673646418012</v>
      </c>
      <c r="U11" s="15">
        <f t="shared" si="27"/>
        <v>-8.2979912608223828E-27</v>
      </c>
      <c r="V11" s="15">
        <f t="shared" si="1"/>
        <v>-1.4482726880306613E-28</v>
      </c>
      <c r="W11" s="15">
        <f t="shared" si="28"/>
        <v>200</v>
      </c>
      <c r="X11" s="16">
        <f t="shared" si="2"/>
        <v>2.5853239627593026E-2</v>
      </c>
      <c r="Y11" s="15">
        <f t="shared" si="29"/>
        <v>0.35</v>
      </c>
      <c r="Z11" s="15">
        <f t="shared" si="3"/>
        <v>3.1943712899763588</v>
      </c>
      <c r="AA11" s="15">
        <f t="shared" si="4"/>
        <v>-1.9567895251594956E-16</v>
      </c>
      <c r="AB11" s="15">
        <f t="shared" si="5"/>
        <v>3.1943712899763588</v>
      </c>
      <c r="AC11" s="10">
        <f t="shared" si="6"/>
        <v>0</v>
      </c>
      <c r="AD11" s="10">
        <f t="shared" si="7"/>
        <v>0</v>
      </c>
      <c r="AE11" s="10">
        <f t="shared" si="8"/>
        <v>0</v>
      </c>
      <c r="AF11" s="10">
        <f t="shared" si="9"/>
        <v>3870.4810145014094</v>
      </c>
      <c r="AG11" s="10">
        <f t="shared" si="10"/>
        <v>3873.1797246091555</v>
      </c>
      <c r="AH11" s="10">
        <f t="shared" si="30"/>
        <v>7743.6607391105645</v>
      </c>
      <c r="AI11" s="10">
        <f t="shared" si="11"/>
        <v>879.82737107928278</v>
      </c>
      <c r="AJ11" s="15">
        <f t="shared" si="12"/>
        <v>-9.7803392210916833</v>
      </c>
      <c r="AK11" s="15">
        <f t="shared" si="31"/>
        <v>8.1157169384497179E-26</v>
      </c>
      <c r="AL11" s="15">
        <f t="shared" si="32"/>
        <v>-9.7803392210916833</v>
      </c>
      <c r="AM11" s="15">
        <f t="shared" si="13"/>
        <v>340.31610109715132</v>
      </c>
      <c r="AN11" s="16">
        <f t="shared" si="38"/>
        <v>1.2009433398886522</v>
      </c>
      <c r="AO11" s="10">
        <f t="shared" si="14"/>
        <v>101372.58314666818</v>
      </c>
      <c r="AP11" s="15">
        <f t="shared" si="15"/>
        <v>294.0548456986221</v>
      </c>
    </row>
    <row r="12" spans="1:42" x14ac:dyDescent="0.2">
      <c r="A12" s="21" t="s">
        <v>31</v>
      </c>
      <c r="B12" s="6">
        <v>0.5</v>
      </c>
      <c r="C12" s="29" t="s">
        <v>5</v>
      </c>
      <c r="D12" s="10">
        <f t="shared" si="33"/>
        <v>10</v>
      </c>
      <c r="E12" s="11">
        <f t="shared" si="34"/>
        <v>0.99999999999999989</v>
      </c>
      <c r="F12" s="15">
        <f t="shared" si="16"/>
        <v>-8.2465614413943178E-20</v>
      </c>
      <c r="G12" s="13">
        <f t="shared" si="17"/>
        <v>-8.2465614413943177E-23</v>
      </c>
      <c r="H12" s="18">
        <f t="shared" si="18"/>
        <v>-4.8888183155920215</v>
      </c>
      <c r="I12" s="13">
        <f t="shared" si="19"/>
        <v>-4.8888183155920218E-3</v>
      </c>
      <c r="J12" s="15">
        <f t="shared" si="20"/>
        <v>4.8888183155920215</v>
      </c>
      <c r="K12" s="41">
        <f t="shared" si="21"/>
        <v>6378132.1111816848</v>
      </c>
      <c r="L12" s="14">
        <f t="shared" si="22"/>
        <v>4.8888183155920215</v>
      </c>
      <c r="M12" s="15">
        <f t="shared" si="35"/>
        <v>-3.4431895596176826E-19</v>
      </c>
      <c r="N12" s="15">
        <f t="shared" si="36"/>
        <v>-9.7747104472570072</v>
      </c>
      <c r="O12" s="15">
        <f t="shared" si="23"/>
        <v>9.7747104472570072</v>
      </c>
      <c r="P12" s="15">
        <f t="shared" si="37"/>
        <v>-1.5707963267948966</v>
      </c>
      <c r="Q12" s="15">
        <f t="shared" si="24"/>
        <v>-90</v>
      </c>
      <c r="R12" s="15">
        <f t="shared" si="0"/>
        <v>-1.2077177709807872E-18</v>
      </c>
      <c r="S12" s="15">
        <f t="shared" si="25"/>
        <v>-9.76062663295499</v>
      </c>
      <c r="T12" s="15">
        <f t="shared" si="26"/>
        <v>9.76062663295499</v>
      </c>
      <c r="U12" s="15">
        <f t="shared" si="27"/>
        <v>-1.292943027463642E-26</v>
      </c>
      <c r="V12" s="15">
        <f t="shared" si="1"/>
        <v>-2.2566112869944024E-28</v>
      </c>
      <c r="W12" s="15">
        <f t="shared" si="28"/>
        <v>200</v>
      </c>
      <c r="X12" s="16">
        <f t="shared" si="2"/>
        <v>2.8722126195685514E-2</v>
      </c>
      <c r="Y12" s="15">
        <f t="shared" si="29"/>
        <v>0.35</v>
      </c>
      <c r="Z12" s="15">
        <f t="shared" si="3"/>
        <v>3.9430907906588941</v>
      </c>
      <c r="AA12" s="15">
        <f t="shared" si="4"/>
        <v>-2.4154357948700767E-16</v>
      </c>
      <c r="AB12" s="15">
        <f t="shared" si="5"/>
        <v>3.9430907906588941</v>
      </c>
      <c r="AC12" s="10">
        <f t="shared" si="6"/>
        <v>0</v>
      </c>
      <c r="AD12" s="10">
        <f t="shared" si="7"/>
        <v>0</v>
      </c>
      <c r="AE12" s="10">
        <f t="shared" si="8"/>
        <v>0</v>
      </c>
      <c r="AF12" s="10">
        <f t="shared" si="9"/>
        <v>4777.248216385764</v>
      </c>
      <c r="AG12" s="10">
        <f t="shared" si="10"/>
        <v>4781.431552723272</v>
      </c>
      <c r="AH12" s="10">
        <f t="shared" si="30"/>
        <v>9558.679769109036</v>
      </c>
      <c r="AI12" s="10">
        <f t="shared" si="11"/>
        <v>977.47104472570072</v>
      </c>
      <c r="AJ12" s="15">
        <f t="shared" si="12"/>
        <v>-9.7803420869082842</v>
      </c>
      <c r="AK12" s="15">
        <f t="shared" si="31"/>
        <v>1.2645425107477272E-25</v>
      </c>
      <c r="AL12" s="15">
        <f t="shared" si="32"/>
        <v>-9.7803420869082842</v>
      </c>
      <c r="AM12" s="15">
        <f t="shared" si="13"/>
        <v>340.31987676195479</v>
      </c>
      <c r="AN12" s="16">
        <f t="shared" si="38"/>
        <v>1.2010498562577365</v>
      </c>
      <c r="AO12" s="10">
        <f t="shared" si="14"/>
        <v>101383.74388757549</v>
      </c>
      <c r="AP12" s="15">
        <f t="shared" si="15"/>
        <v>294.06113859915013</v>
      </c>
    </row>
    <row r="13" spans="1:42" x14ac:dyDescent="0.2">
      <c r="A13" s="21" t="s">
        <v>32</v>
      </c>
      <c r="B13" s="4">
        <f xml:space="preserve"> PI()*((B12/2)^2)</f>
        <v>0.19634954084936207</v>
      </c>
      <c r="C13" s="29" t="s">
        <v>44</v>
      </c>
      <c r="H13" s="18"/>
      <c r="Q13" s="10"/>
      <c r="R13" s="16"/>
      <c r="S13" s="17"/>
      <c r="T13" s="17"/>
      <c r="W13" s="10"/>
      <c r="X13" s="10"/>
      <c r="Y13" s="10"/>
      <c r="Z13" s="10"/>
      <c r="AA13" s="10"/>
      <c r="AB13" s="10"/>
      <c r="AC13" s="10"/>
      <c r="AH13" s="16"/>
      <c r="AI13" s="10"/>
      <c r="AJ13" s="10"/>
      <c r="AK13" s="22"/>
      <c r="AL13" s="22"/>
    </row>
    <row r="14" spans="1:42" x14ac:dyDescent="0.2">
      <c r="A14" s="21" t="s">
        <v>47</v>
      </c>
      <c r="B14" s="6">
        <v>100</v>
      </c>
      <c r="C14" s="29" t="s">
        <v>1</v>
      </c>
      <c r="H14" s="18"/>
      <c r="Q14" s="10"/>
      <c r="R14" s="16"/>
      <c r="S14" s="17"/>
      <c r="T14" s="17"/>
      <c r="W14" s="10"/>
      <c r="X14" s="10"/>
      <c r="Y14" s="10"/>
      <c r="Z14" s="10"/>
      <c r="AA14" s="10"/>
      <c r="AB14" s="10"/>
      <c r="AC14" s="10"/>
      <c r="AH14" s="16"/>
      <c r="AI14" s="10"/>
      <c r="AJ14" s="10"/>
      <c r="AK14" s="22"/>
      <c r="AL14" s="22"/>
    </row>
    <row r="15" spans="1:42" x14ac:dyDescent="0.2">
      <c r="A15" s="21" t="s">
        <v>38</v>
      </c>
      <c r="B15" s="7">
        <f xml:space="preserve"> B14*B24*B11</f>
        <v>980.66499999999996</v>
      </c>
      <c r="C15" s="29" t="s">
        <v>48</v>
      </c>
      <c r="H15" s="18"/>
      <c r="Q15" s="10"/>
      <c r="R15" s="16"/>
      <c r="S15" s="17"/>
      <c r="T15" s="17"/>
      <c r="W15" s="10"/>
      <c r="X15" s="10"/>
      <c r="Y15" s="10"/>
      <c r="Z15" s="10"/>
      <c r="AA15" s="10"/>
      <c r="AB15" s="10"/>
      <c r="AC15" s="10"/>
      <c r="AH15" s="16"/>
      <c r="AI15" s="10"/>
      <c r="AJ15" s="10"/>
      <c r="AK15" s="22"/>
      <c r="AL15" s="22"/>
    </row>
    <row r="16" spans="1:42" x14ac:dyDescent="0.2">
      <c r="A16" s="21" t="s">
        <v>62</v>
      </c>
      <c r="B16" s="6">
        <v>100</v>
      </c>
      <c r="C16" s="29" t="s">
        <v>1</v>
      </c>
      <c r="H16" s="18"/>
      <c r="Q16" s="10"/>
      <c r="R16" s="16"/>
      <c r="S16" s="17"/>
      <c r="T16" s="17"/>
      <c r="W16" s="10"/>
      <c r="X16" s="10"/>
      <c r="Y16" s="10"/>
      <c r="Z16" s="10"/>
      <c r="AA16" s="10"/>
      <c r="AB16" s="10"/>
      <c r="AC16" s="10"/>
      <c r="AH16" s="16"/>
      <c r="AI16" s="10"/>
      <c r="AJ16" s="10"/>
      <c r="AK16" s="22"/>
      <c r="AL16" s="22"/>
    </row>
    <row r="17" spans="1:38" s="17" customFormat="1" x14ac:dyDescent="0.2">
      <c r="A17" s="21" t="s">
        <v>63</v>
      </c>
      <c r="B17" s="25">
        <f xml:space="preserve"> B16+ B10 / B11</f>
        <v>200</v>
      </c>
      <c r="C17" s="29" t="s">
        <v>1</v>
      </c>
      <c r="D17" s="10"/>
      <c r="E17" s="11"/>
      <c r="F17" s="15"/>
      <c r="G17" s="15"/>
      <c r="H17" s="18"/>
      <c r="I17" s="22"/>
      <c r="J17" s="15"/>
      <c r="K17" s="15"/>
      <c r="L17" s="15"/>
      <c r="M17" s="15"/>
      <c r="N17" s="15"/>
      <c r="O17" s="15"/>
      <c r="P17" s="15"/>
      <c r="Q17" s="10"/>
      <c r="R17" s="16"/>
      <c r="U17" s="15"/>
      <c r="V17" s="15"/>
      <c r="W17" s="10"/>
      <c r="X17" s="10"/>
      <c r="Y17" s="10"/>
      <c r="Z17" s="10"/>
      <c r="AA17" s="10"/>
      <c r="AB17" s="10"/>
      <c r="AC17" s="10"/>
      <c r="AD17" s="15"/>
      <c r="AE17" s="15"/>
      <c r="AF17" s="15"/>
      <c r="AG17" s="15"/>
      <c r="AH17" s="16"/>
      <c r="AI17" s="10"/>
      <c r="AJ17" s="10"/>
      <c r="AK17" s="22"/>
      <c r="AL17" s="22"/>
    </row>
    <row r="18" spans="1:38" s="17" customFormat="1" x14ac:dyDescent="0.2">
      <c r="A18"/>
      <c r="B18"/>
      <c r="C18" s="31"/>
      <c r="D18" s="10"/>
      <c r="E18" s="11"/>
      <c r="F18" s="15"/>
      <c r="G18" s="15"/>
      <c r="H18" s="18"/>
      <c r="I18" s="22"/>
      <c r="J18" s="15"/>
      <c r="K18" s="15"/>
      <c r="L18" s="15"/>
      <c r="M18" s="15"/>
      <c r="N18" s="15"/>
      <c r="O18" s="15"/>
      <c r="P18" s="15"/>
      <c r="Q18" s="10"/>
      <c r="R18" s="16"/>
      <c r="U18" s="15"/>
      <c r="V18" s="15"/>
      <c r="W18" s="10"/>
      <c r="X18" s="10"/>
      <c r="Y18" s="10"/>
      <c r="Z18" s="10"/>
      <c r="AA18" s="10"/>
      <c r="AB18" s="10"/>
      <c r="AC18" s="10"/>
      <c r="AD18" s="15"/>
      <c r="AE18" s="15"/>
      <c r="AF18" s="15"/>
      <c r="AG18" s="15"/>
      <c r="AH18" s="16"/>
      <c r="AI18" s="10"/>
      <c r="AJ18" s="10"/>
      <c r="AK18" s="22"/>
      <c r="AL18" s="22"/>
    </row>
    <row r="19" spans="1:38" s="17" customFormat="1" x14ac:dyDescent="0.2">
      <c r="A19"/>
      <c r="B19" s="3"/>
      <c r="C19" s="29"/>
      <c r="D19" s="10"/>
      <c r="E19" s="11"/>
      <c r="F19" s="15"/>
      <c r="G19" s="15"/>
      <c r="H19" s="18"/>
      <c r="I19" s="22"/>
      <c r="J19" s="15"/>
      <c r="K19" s="15"/>
      <c r="L19" s="15"/>
      <c r="M19" s="15"/>
      <c r="N19" s="15"/>
      <c r="O19" s="15"/>
      <c r="P19" s="15"/>
      <c r="Q19" s="10"/>
      <c r="R19" s="16"/>
      <c r="U19" s="15"/>
      <c r="V19" s="15"/>
      <c r="W19" s="10"/>
      <c r="X19" s="10"/>
      <c r="Y19" s="10"/>
      <c r="Z19" s="10"/>
      <c r="AA19" s="10"/>
      <c r="AB19" s="10"/>
      <c r="AC19" s="10"/>
      <c r="AD19" s="15"/>
      <c r="AE19" s="15"/>
      <c r="AF19" s="15"/>
      <c r="AG19" s="15"/>
      <c r="AH19" s="16"/>
      <c r="AI19" s="10"/>
      <c r="AJ19" s="10"/>
      <c r="AK19" s="22"/>
      <c r="AL19" s="22"/>
    </row>
    <row r="20" spans="1:38" s="17" customFormat="1" x14ac:dyDescent="0.2">
      <c r="A20" s="23" t="s">
        <v>65</v>
      </c>
      <c r="B20" s="17" t="s">
        <v>70</v>
      </c>
      <c r="C20" s="26" t="s">
        <v>22</v>
      </c>
      <c r="D20" s="10"/>
      <c r="E20" s="11"/>
      <c r="F20" s="15"/>
      <c r="G20" s="15"/>
      <c r="H20" s="18"/>
      <c r="I20" s="22"/>
      <c r="J20" s="15"/>
      <c r="K20" s="15"/>
      <c r="L20" s="15"/>
      <c r="M20" s="15"/>
      <c r="N20" s="15"/>
      <c r="O20" s="15"/>
      <c r="P20" s="15"/>
      <c r="Q20" s="10"/>
      <c r="R20" s="16"/>
      <c r="U20" s="15"/>
      <c r="V20" s="15"/>
      <c r="W20" s="10"/>
      <c r="X20" s="10"/>
      <c r="Y20" s="10"/>
      <c r="Z20" s="10"/>
      <c r="AA20" s="10"/>
      <c r="AB20" s="10"/>
      <c r="AC20" s="10"/>
      <c r="AD20" s="15"/>
      <c r="AE20" s="15"/>
      <c r="AF20" s="15"/>
      <c r="AG20" s="15"/>
      <c r="AH20" s="16"/>
      <c r="AI20" s="10"/>
      <c r="AJ20" s="10"/>
      <c r="AK20" s="22"/>
      <c r="AL20" s="22"/>
    </row>
    <row r="21" spans="1:38" s="17" customFormat="1" x14ac:dyDescent="0.2">
      <c r="A21" s="23" t="s">
        <v>25</v>
      </c>
      <c r="B21" s="2">
        <v>6378137</v>
      </c>
      <c r="C21" s="28" t="s">
        <v>5</v>
      </c>
      <c r="D21" s="10"/>
      <c r="E21" s="11"/>
      <c r="F21" s="15"/>
      <c r="G21" s="15"/>
      <c r="H21" s="18"/>
      <c r="I21" s="22"/>
      <c r="J21" s="15"/>
      <c r="K21" s="15"/>
      <c r="L21" s="15"/>
      <c r="M21" s="15"/>
      <c r="N21" s="15"/>
      <c r="O21" s="15"/>
      <c r="P21" s="15"/>
      <c r="Q21" s="10"/>
      <c r="R21" s="16"/>
      <c r="U21" s="15"/>
      <c r="V21" s="15"/>
      <c r="W21" s="10"/>
      <c r="X21" s="10"/>
      <c r="Y21" s="10"/>
      <c r="Z21" s="10"/>
      <c r="AA21" s="10"/>
      <c r="AB21" s="10"/>
      <c r="AC21" s="10"/>
      <c r="AD21" s="15"/>
      <c r="AE21" s="15"/>
      <c r="AF21" s="15"/>
      <c r="AG21" s="15"/>
      <c r="AH21" s="16"/>
      <c r="AI21" s="10"/>
      <c r="AJ21" s="10"/>
      <c r="AK21" s="22"/>
      <c r="AL21" s="22"/>
    </row>
    <row r="22" spans="1:38" s="17" customFormat="1" x14ac:dyDescent="0.2">
      <c r="A22" s="23" t="s">
        <v>26</v>
      </c>
      <c r="B22" s="2">
        <v>6356752.2999999998</v>
      </c>
      <c r="C22" s="28" t="s">
        <v>5</v>
      </c>
      <c r="D22" s="10"/>
      <c r="E22" s="11"/>
      <c r="F22" s="15"/>
      <c r="G22" s="15"/>
      <c r="H22" s="18"/>
      <c r="I22" s="22"/>
      <c r="J22" s="15"/>
      <c r="K22" s="15"/>
      <c r="L22" s="15"/>
      <c r="M22" s="15"/>
      <c r="N22" s="15"/>
      <c r="O22" s="15"/>
      <c r="P22" s="15"/>
      <c r="Q22" s="10"/>
      <c r="R22" s="16"/>
      <c r="U22" s="15"/>
      <c r="V22" s="15"/>
      <c r="W22" s="10"/>
      <c r="X22" s="10"/>
      <c r="Y22" s="10"/>
      <c r="Z22" s="10"/>
      <c r="AA22" s="10"/>
      <c r="AB22" s="10"/>
      <c r="AC22" s="10"/>
      <c r="AD22" s="15"/>
      <c r="AE22" s="15"/>
      <c r="AF22" s="15"/>
      <c r="AG22" s="15"/>
      <c r="AH22" s="16"/>
      <c r="AI22" s="10"/>
      <c r="AJ22" s="10"/>
      <c r="AK22" s="22"/>
      <c r="AL22" s="22"/>
    </row>
    <row r="23" spans="1:38" s="17" customFormat="1" x14ac:dyDescent="0.2">
      <c r="A23" s="23" t="s">
        <v>27</v>
      </c>
      <c r="B23" s="2">
        <f>SQRT((((B21^2)*COS(B6))^2+((B22^2)*SIN(B6))^2)/((B21*COS(B6))^2+(B22*SIN(B6))^2))</f>
        <v>6378137</v>
      </c>
      <c r="C23" s="28" t="s">
        <v>5</v>
      </c>
      <c r="D23" s="10"/>
      <c r="E23" s="11"/>
      <c r="F23" s="15"/>
      <c r="G23" s="15"/>
      <c r="H23" s="18"/>
      <c r="I23" s="22"/>
      <c r="J23" s="15"/>
      <c r="K23" s="15"/>
      <c r="L23" s="15"/>
      <c r="M23" s="15"/>
      <c r="N23" s="15"/>
      <c r="O23" s="15"/>
      <c r="P23" s="15"/>
      <c r="Q23" s="10"/>
      <c r="R23" s="16"/>
      <c r="U23" s="15"/>
      <c r="V23" s="15"/>
      <c r="W23" s="10"/>
      <c r="X23" s="10"/>
      <c r="Y23" s="10"/>
      <c r="Z23" s="10"/>
      <c r="AA23" s="10"/>
      <c r="AB23" s="10"/>
      <c r="AC23" s="10"/>
      <c r="AD23" s="15"/>
      <c r="AE23" s="15"/>
      <c r="AF23" s="15"/>
      <c r="AG23" s="15"/>
      <c r="AH23" s="16"/>
      <c r="AI23" s="10"/>
      <c r="AJ23" s="10"/>
      <c r="AK23" s="22"/>
      <c r="AL23" s="22"/>
    </row>
    <row r="24" spans="1:38" s="17" customFormat="1" x14ac:dyDescent="0.2">
      <c r="A24" s="24" t="s">
        <v>42</v>
      </c>
      <c r="B24" s="8">
        <v>9.8066499999999994</v>
      </c>
      <c r="C24" s="29" t="s">
        <v>43</v>
      </c>
      <c r="D24" s="10"/>
      <c r="E24" s="11"/>
      <c r="F24" s="15"/>
      <c r="G24" s="15"/>
      <c r="H24" s="18"/>
      <c r="I24" s="22"/>
      <c r="J24" s="15"/>
      <c r="K24" s="15"/>
      <c r="L24" s="15"/>
      <c r="M24" s="15"/>
      <c r="N24" s="15"/>
      <c r="O24" s="15"/>
      <c r="P24" s="15"/>
      <c r="Q24" s="10"/>
      <c r="R24" s="16"/>
      <c r="U24" s="15"/>
      <c r="V24" s="15"/>
      <c r="W24" s="10"/>
      <c r="X24" s="10"/>
      <c r="Y24" s="10"/>
      <c r="Z24" s="10"/>
      <c r="AA24" s="10"/>
      <c r="AB24" s="10"/>
      <c r="AC24" s="10"/>
      <c r="AD24" s="15"/>
      <c r="AE24" s="15"/>
      <c r="AF24" s="15"/>
      <c r="AG24" s="15"/>
      <c r="AH24" s="16"/>
      <c r="AI24" s="10"/>
      <c r="AJ24" s="10"/>
      <c r="AK24" s="22"/>
      <c r="AL24" s="22"/>
    </row>
    <row r="25" spans="1:38" s="17" customFormat="1" x14ac:dyDescent="0.2">
      <c r="A25" s="24" t="s">
        <v>64</v>
      </c>
      <c r="B25" s="2" t="s">
        <v>68</v>
      </c>
      <c r="C25" s="28" t="s">
        <v>69</v>
      </c>
      <c r="D25" s="10"/>
      <c r="E25" s="11"/>
      <c r="F25" s="15"/>
      <c r="G25" s="15"/>
      <c r="H25" s="18"/>
      <c r="I25" s="22"/>
      <c r="J25" s="15"/>
      <c r="K25" s="15"/>
      <c r="L25" s="15"/>
      <c r="M25" s="15"/>
      <c r="N25" s="15"/>
      <c r="O25" s="15"/>
      <c r="P25" s="15"/>
      <c r="Q25" s="10"/>
      <c r="R25" s="16"/>
      <c r="U25" s="15"/>
      <c r="V25" s="15"/>
      <c r="W25" s="10"/>
      <c r="X25" s="10"/>
      <c r="Y25" s="10"/>
      <c r="Z25" s="10"/>
      <c r="AA25" s="10"/>
      <c r="AB25" s="10"/>
      <c r="AC25" s="10"/>
      <c r="AD25" s="15"/>
      <c r="AE25" s="15"/>
      <c r="AF25" s="15"/>
      <c r="AG25" s="15"/>
      <c r="AH25" s="16"/>
      <c r="AI25" s="10"/>
      <c r="AJ25" s="10"/>
      <c r="AK25" s="22"/>
      <c r="AL25" s="22"/>
    </row>
    <row r="26" spans="1:38" s="17" customFormat="1" x14ac:dyDescent="0.2">
      <c r="A26" s="19"/>
      <c r="B26" s="3"/>
      <c r="C26" s="29"/>
      <c r="D26" s="10"/>
      <c r="E26" s="11"/>
      <c r="F26" s="15"/>
      <c r="G26" s="15"/>
      <c r="H26" s="18"/>
      <c r="I26" s="22"/>
      <c r="J26" s="15"/>
      <c r="K26" s="15"/>
      <c r="L26" s="15"/>
      <c r="M26" s="15"/>
      <c r="N26" s="15"/>
      <c r="O26" s="15"/>
      <c r="P26" s="15"/>
      <c r="Q26" s="10"/>
      <c r="R26" s="16"/>
      <c r="U26" s="15"/>
      <c r="V26" s="15"/>
      <c r="W26" s="10"/>
      <c r="X26" s="10"/>
      <c r="Y26" s="10"/>
      <c r="Z26" s="10"/>
      <c r="AA26" s="10"/>
      <c r="AB26" s="10"/>
      <c r="AC26" s="10"/>
      <c r="AD26" s="15"/>
      <c r="AE26" s="15"/>
      <c r="AF26" s="15"/>
      <c r="AG26" s="15"/>
      <c r="AH26" s="16"/>
      <c r="AI26" s="10"/>
      <c r="AJ26" s="10"/>
      <c r="AK26" s="22"/>
      <c r="AL26" s="22"/>
    </row>
    <row r="27" spans="1:38" s="17" customFormat="1" x14ac:dyDescent="0.2">
      <c r="A27" s="19"/>
      <c r="B27" s="3"/>
      <c r="C27" s="29"/>
      <c r="D27" s="10"/>
      <c r="E27" s="11"/>
      <c r="F27" s="15"/>
      <c r="G27" s="15"/>
      <c r="H27" s="18"/>
      <c r="I27" s="22"/>
      <c r="J27" s="15"/>
      <c r="K27" s="15"/>
      <c r="L27" s="15"/>
      <c r="M27" s="15"/>
      <c r="N27" s="15"/>
      <c r="O27" s="15"/>
      <c r="P27" s="15"/>
      <c r="Q27" s="10"/>
      <c r="R27" s="16"/>
      <c r="U27" s="15"/>
      <c r="V27" s="15"/>
      <c r="W27" s="10"/>
      <c r="X27" s="10"/>
      <c r="Y27" s="10"/>
      <c r="Z27" s="10"/>
      <c r="AA27" s="10"/>
      <c r="AB27" s="10"/>
      <c r="AC27" s="10"/>
      <c r="AD27" s="15"/>
      <c r="AE27" s="15"/>
      <c r="AF27" s="15"/>
      <c r="AG27" s="15"/>
      <c r="AH27" s="16"/>
      <c r="AI27" s="10"/>
      <c r="AJ27" s="10"/>
      <c r="AK27" s="22"/>
      <c r="AL27" s="22"/>
    </row>
    <row r="28" spans="1:38" s="17" customFormat="1" x14ac:dyDescent="0.2">
      <c r="A28" s="19"/>
      <c r="B28" s="3"/>
      <c r="C28" s="29"/>
      <c r="D28" s="10"/>
      <c r="E28" s="11"/>
      <c r="F28" s="15"/>
      <c r="G28" s="15"/>
      <c r="H28" s="18"/>
      <c r="I28" s="22"/>
      <c r="J28" s="15"/>
      <c r="K28" s="15"/>
      <c r="L28" s="15"/>
      <c r="M28" s="15"/>
      <c r="N28" s="15"/>
      <c r="O28" s="15"/>
      <c r="P28" s="15"/>
      <c r="Q28" s="10"/>
      <c r="R28" s="16"/>
      <c r="U28" s="15"/>
      <c r="V28" s="15"/>
      <c r="W28" s="10"/>
      <c r="X28" s="10"/>
      <c r="Y28" s="10"/>
      <c r="Z28" s="10"/>
      <c r="AA28" s="10"/>
      <c r="AB28" s="10"/>
      <c r="AC28" s="10"/>
      <c r="AD28" s="15"/>
      <c r="AE28" s="15"/>
      <c r="AF28" s="15"/>
      <c r="AG28" s="15"/>
      <c r="AH28" s="16"/>
      <c r="AI28" s="10"/>
      <c r="AJ28" s="10"/>
      <c r="AK28" s="22"/>
      <c r="AL28" s="22"/>
    </row>
    <row r="29" spans="1:38" s="17" customFormat="1" x14ac:dyDescent="0.2">
      <c r="A29" s="19" t="s">
        <v>54</v>
      </c>
      <c r="B29" s="3"/>
      <c r="C29" s="29"/>
      <c r="D29" s="10"/>
      <c r="E29" s="11"/>
      <c r="F29" s="15"/>
      <c r="G29" s="15"/>
      <c r="H29" s="18"/>
      <c r="I29" s="22"/>
      <c r="J29" s="15"/>
      <c r="K29" s="15"/>
      <c r="L29" s="15"/>
      <c r="M29" s="15"/>
      <c r="N29" s="15"/>
      <c r="O29" s="15"/>
      <c r="P29" s="15"/>
      <c r="Q29" s="10"/>
      <c r="R29" s="16"/>
      <c r="U29" s="15"/>
      <c r="V29" s="15"/>
      <c r="W29" s="10"/>
      <c r="X29" s="10"/>
      <c r="Y29" s="10"/>
      <c r="Z29" s="10"/>
      <c r="AA29" s="10"/>
      <c r="AB29" s="10"/>
      <c r="AC29" s="10"/>
      <c r="AD29" s="15"/>
      <c r="AE29" s="15"/>
      <c r="AF29" s="15"/>
      <c r="AG29" s="15"/>
      <c r="AH29" s="16"/>
      <c r="AI29" s="10"/>
      <c r="AJ29" s="10"/>
      <c r="AK29" s="22"/>
      <c r="AL29" s="22"/>
    </row>
    <row r="30" spans="1:38" s="17" customFormat="1" x14ac:dyDescent="0.2">
      <c r="A30" s="19" t="s">
        <v>56</v>
      </c>
      <c r="B30" s="3"/>
      <c r="C30" s="29"/>
      <c r="D30" s="10"/>
      <c r="E30" s="11"/>
      <c r="F30" s="15"/>
      <c r="G30" s="15"/>
      <c r="H30" s="18"/>
      <c r="I30" s="22"/>
      <c r="J30" s="15"/>
      <c r="K30" s="15"/>
      <c r="L30" s="15"/>
      <c r="M30" s="15"/>
      <c r="N30" s="15"/>
      <c r="O30" s="15"/>
      <c r="P30" s="15"/>
      <c r="Q30" s="10"/>
      <c r="R30" s="16"/>
      <c r="U30" s="15"/>
      <c r="V30" s="15"/>
      <c r="W30" s="10"/>
      <c r="X30" s="10"/>
      <c r="Y30" s="10"/>
      <c r="Z30" s="10"/>
      <c r="AA30" s="10"/>
      <c r="AB30" s="10"/>
      <c r="AC30" s="10"/>
      <c r="AD30" s="15"/>
      <c r="AE30" s="15"/>
      <c r="AF30" s="15"/>
      <c r="AG30" s="15"/>
      <c r="AH30" s="16"/>
      <c r="AI30" s="10"/>
      <c r="AJ30" s="10"/>
      <c r="AK30" s="22"/>
      <c r="AL30" s="22"/>
    </row>
    <row r="31" spans="1:38" s="17" customFormat="1" x14ac:dyDescent="0.2">
      <c r="A31" s="19" t="s">
        <v>57</v>
      </c>
      <c r="B31" s="3"/>
      <c r="C31" s="29"/>
      <c r="D31" s="10"/>
      <c r="E31" s="11"/>
      <c r="F31" s="15"/>
      <c r="G31" s="15"/>
      <c r="H31" s="18"/>
      <c r="I31" s="22"/>
      <c r="J31" s="15"/>
      <c r="K31" s="15"/>
      <c r="L31" s="15"/>
      <c r="M31" s="15"/>
      <c r="N31" s="15"/>
      <c r="O31" s="15"/>
      <c r="P31" s="15"/>
      <c r="Q31" s="10"/>
      <c r="R31" s="16"/>
      <c r="U31" s="15"/>
      <c r="V31" s="15"/>
      <c r="W31" s="10"/>
      <c r="X31" s="10"/>
      <c r="Y31" s="10"/>
      <c r="Z31" s="10"/>
      <c r="AA31" s="10"/>
      <c r="AB31" s="10"/>
      <c r="AC31" s="10"/>
      <c r="AD31" s="15"/>
      <c r="AE31" s="15"/>
      <c r="AF31" s="15"/>
      <c r="AG31" s="15"/>
      <c r="AH31" s="16"/>
      <c r="AI31" s="10"/>
      <c r="AJ31" s="10"/>
      <c r="AK31" s="22"/>
      <c r="AL31" s="22"/>
    </row>
    <row r="32" spans="1:38" s="17" customFormat="1" x14ac:dyDescent="0.2">
      <c r="A32" s="19"/>
      <c r="B32" s="3"/>
      <c r="C32" s="29"/>
      <c r="D32" s="10"/>
      <c r="E32" s="11"/>
      <c r="F32" s="15"/>
      <c r="G32" s="15"/>
      <c r="H32" s="18"/>
      <c r="I32" s="22"/>
      <c r="J32" s="15"/>
      <c r="K32" s="15"/>
      <c r="L32" s="15"/>
      <c r="M32" s="15"/>
      <c r="N32" s="15"/>
      <c r="O32" s="15"/>
      <c r="P32" s="15"/>
      <c r="Q32" s="10"/>
      <c r="R32" s="16"/>
      <c r="U32" s="15"/>
      <c r="V32" s="15"/>
      <c r="W32" s="10"/>
      <c r="X32" s="10"/>
      <c r="Y32" s="10"/>
      <c r="Z32" s="10"/>
      <c r="AA32" s="10"/>
      <c r="AB32" s="10"/>
      <c r="AC32" s="10"/>
      <c r="AD32" s="15"/>
      <c r="AE32" s="15"/>
      <c r="AF32" s="15"/>
      <c r="AG32" s="15"/>
      <c r="AH32" s="16"/>
      <c r="AI32" s="10"/>
      <c r="AJ32" s="10"/>
      <c r="AK32" s="22"/>
      <c r="AL32" s="22"/>
    </row>
    <row r="33" spans="3:38" s="17" customFormat="1" x14ac:dyDescent="0.2">
      <c r="C33" s="26"/>
      <c r="D33" s="10"/>
      <c r="E33" s="11"/>
      <c r="F33" s="15"/>
      <c r="G33" s="15"/>
      <c r="H33" s="18"/>
      <c r="I33" s="22"/>
      <c r="J33" s="15"/>
      <c r="K33" s="15"/>
      <c r="L33" s="15"/>
      <c r="M33" s="15"/>
      <c r="N33" s="15"/>
      <c r="O33" s="15"/>
      <c r="P33" s="15"/>
      <c r="Q33" s="10"/>
      <c r="R33" s="16"/>
      <c r="U33" s="15"/>
      <c r="V33" s="15"/>
      <c r="W33" s="10"/>
      <c r="X33" s="10"/>
      <c r="Y33" s="10"/>
      <c r="Z33" s="10"/>
      <c r="AA33" s="10"/>
      <c r="AB33" s="10"/>
      <c r="AC33" s="10"/>
      <c r="AD33" s="15"/>
      <c r="AE33" s="15"/>
      <c r="AF33" s="15"/>
      <c r="AG33" s="15"/>
      <c r="AH33" s="16"/>
      <c r="AI33" s="10"/>
      <c r="AJ33" s="10"/>
      <c r="AK33" s="22"/>
      <c r="AL33" s="22"/>
    </row>
    <row r="34" spans="3:38" s="17" customFormat="1" x14ac:dyDescent="0.2">
      <c r="C34" s="26"/>
      <c r="D34" s="10"/>
      <c r="E34" s="11"/>
      <c r="F34" s="15"/>
      <c r="G34" s="15"/>
      <c r="H34" s="18"/>
      <c r="I34" s="22"/>
      <c r="J34" s="15"/>
      <c r="K34" s="15"/>
      <c r="L34" s="15"/>
      <c r="M34" s="15"/>
      <c r="N34" s="15"/>
      <c r="O34" s="15"/>
      <c r="P34" s="15"/>
      <c r="Q34" s="10"/>
      <c r="R34" s="16"/>
      <c r="U34" s="15"/>
      <c r="V34" s="15"/>
      <c r="W34" s="10"/>
      <c r="X34" s="10"/>
      <c r="Y34" s="10"/>
      <c r="Z34" s="10"/>
      <c r="AA34" s="10"/>
      <c r="AB34" s="10"/>
      <c r="AC34" s="10"/>
      <c r="AD34" s="15"/>
      <c r="AE34" s="15"/>
      <c r="AF34" s="15"/>
      <c r="AG34" s="15"/>
      <c r="AH34" s="16"/>
      <c r="AI34" s="10"/>
      <c r="AJ34" s="10"/>
      <c r="AK34" s="22"/>
      <c r="AL34" s="22"/>
    </row>
    <row r="35" spans="3:38" s="17" customFormat="1" x14ac:dyDescent="0.2">
      <c r="C35" s="26"/>
      <c r="D35" s="10"/>
      <c r="E35" s="11"/>
      <c r="F35" s="15"/>
      <c r="G35" s="15"/>
      <c r="H35" s="18"/>
      <c r="I35" s="22"/>
      <c r="J35" s="15"/>
      <c r="K35" s="15"/>
      <c r="L35" s="15"/>
      <c r="M35" s="15"/>
      <c r="N35" s="15"/>
      <c r="O35" s="15"/>
      <c r="P35" s="15"/>
      <c r="Q35" s="10"/>
      <c r="R35" s="16"/>
      <c r="U35" s="15"/>
      <c r="V35" s="15"/>
      <c r="W35" s="10"/>
      <c r="X35" s="10"/>
      <c r="Y35" s="10"/>
      <c r="Z35" s="10"/>
      <c r="AA35" s="10"/>
      <c r="AB35" s="10"/>
      <c r="AC35" s="10"/>
      <c r="AD35" s="15"/>
      <c r="AE35" s="15"/>
      <c r="AF35" s="15"/>
      <c r="AG35" s="15"/>
      <c r="AH35" s="16"/>
      <c r="AI35" s="10"/>
      <c r="AJ35" s="10"/>
      <c r="AK35" s="22"/>
      <c r="AL35" s="22"/>
    </row>
    <row r="36" spans="3:38" s="17" customFormat="1" x14ac:dyDescent="0.2">
      <c r="C36" s="26"/>
      <c r="D36" s="10"/>
      <c r="E36" s="11"/>
      <c r="F36" s="15"/>
      <c r="G36" s="15"/>
      <c r="H36" s="18"/>
      <c r="I36" s="22"/>
      <c r="J36" s="15"/>
      <c r="K36" s="15"/>
      <c r="L36" s="15"/>
      <c r="M36" s="15"/>
      <c r="N36" s="15"/>
      <c r="O36" s="15"/>
      <c r="P36" s="15"/>
      <c r="Q36" s="10"/>
      <c r="R36" s="16"/>
      <c r="U36" s="15"/>
      <c r="V36" s="15"/>
      <c r="W36" s="10"/>
      <c r="X36" s="10"/>
      <c r="Y36" s="10"/>
      <c r="Z36" s="10"/>
      <c r="AA36" s="10"/>
      <c r="AB36" s="10"/>
      <c r="AC36" s="10"/>
      <c r="AD36" s="15"/>
      <c r="AE36" s="15"/>
      <c r="AF36" s="15"/>
      <c r="AG36" s="15"/>
      <c r="AH36" s="16"/>
      <c r="AI36" s="10"/>
      <c r="AJ36" s="10"/>
      <c r="AK36" s="22"/>
      <c r="AL36" s="22"/>
    </row>
    <row r="37" spans="3:38" s="17" customFormat="1" x14ac:dyDescent="0.2">
      <c r="C37" s="26"/>
      <c r="D37" s="10"/>
      <c r="E37" s="11"/>
      <c r="F37" s="15"/>
      <c r="G37" s="15"/>
      <c r="H37" s="18"/>
      <c r="I37" s="22"/>
      <c r="J37" s="15"/>
      <c r="K37" s="15"/>
      <c r="L37" s="15"/>
      <c r="M37" s="15"/>
      <c r="N37" s="15"/>
      <c r="O37" s="15"/>
      <c r="P37" s="15"/>
      <c r="Q37" s="10"/>
      <c r="R37" s="16"/>
      <c r="U37" s="15"/>
      <c r="V37" s="15"/>
      <c r="W37" s="10"/>
      <c r="X37" s="10"/>
      <c r="Y37" s="10"/>
      <c r="Z37" s="10"/>
      <c r="AA37" s="10"/>
      <c r="AB37" s="10"/>
      <c r="AC37" s="10"/>
      <c r="AD37" s="15"/>
      <c r="AE37" s="15"/>
      <c r="AF37" s="15"/>
      <c r="AG37" s="15"/>
      <c r="AH37" s="16"/>
      <c r="AI37" s="10"/>
      <c r="AJ37" s="10"/>
      <c r="AK37" s="22"/>
      <c r="AL37" s="22"/>
    </row>
    <row r="38" spans="3:38" s="17" customFormat="1" x14ac:dyDescent="0.2">
      <c r="C38" s="26"/>
      <c r="D38" s="10"/>
      <c r="E38" s="11"/>
      <c r="F38" s="15"/>
      <c r="G38" s="15"/>
      <c r="H38" s="18"/>
      <c r="I38" s="22"/>
      <c r="J38" s="15"/>
      <c r="K38" s="15"/>
      <c r="L38" s="15"/>
      <c r="M38" s="15"/>
      <c r="N38" s="15"/>
      <c r="O38" s="15"/>
      <c r="P38" s="15"/>
      <c r="Q38" s="10"/>
      <c r="R38" s="16"/>
      <c r="U38" s="15"/>
      <c r="V38" s="15"/>
      <c r="W38" s="10"/>
      <c r="X38" s="10"/>
      <c r="Y38" s="10"/>
      <c r="Z38" s="10"/>
      <c r="AA38" s="10"/>
      <c r="AB38" s="10"/>
      <c r="AC38" s="10"/>
      <c r="AD38" s="15"/>
      <c r="AE38" s="15"/>
      <c r="AF38" s="15"/>
      <c r="AG38" s="15"/>
      <c r="AH38" s="16"/>
      <c r="AI38" s="10"/>
      <c r="AJ38" s="10"/>
      <c r="AK38" s="22"/>
      <c r="AL38" s="22"/>
    </row>
    <row r="39" spans="3:38" s="17" customFormat="1" x14ac:dyDescent="0.2">
      <c r="C39" s="26"/>
      <c r="D39" s="10"/>
      <c r="E39" s="11"/>
      <c r="F39" s="15"/>
      <c r="G39" s="15"/>
      <c r="H39" s="18"/>
      <c r="I39" s="22"/>
      <c r="J39" s="15"/>
      <c r="K39" s="15"/>
      <c r="L39" s="15"/>
      <c r="M39" s="15"/>
      <c r="N39" s="15"/>
      <c r="O39" s="15"/>
      <c r="P39" s="15"/>
      <c r="Q39" s="10"/>
      <c r="R39" s="16"/>
      <c r="U39" s="15"/>
      <c r="V39" s="15"/>
      <c r="W39" s="10"/>
      <c r="X39" s="10"/>
      <c r="Y39" s="10"/>
      <c r="Z39" s="10"/>
      <c r="AA39" s="10"/>
      <c r="AB39" s="10"/>
      <c r="AC39" s="10"/>
      <c r="AD39" s="15"/>
      <c r="AE39" s="15"/>
      <c r="AF39" s="15"/>
      <c r="AG39" s="15"/>
      <c r="AH39" s="16"/>
      <c r="AI39" s="10"/>
      <c r="AJ39" s="10"/>
      <c r="AK39" s="22"/>
      <c r="AL39" s="22"/>
    </row>
    <row r="40" spans="3:38" s="17" customFormat="1" x14ac:dyDescent="0.2">
      <c r="C40" s="26"/>
      <c r="D40" s="10"/>
      <c r="E40" s="11"/>
      <c r="F40" s="15"/>
      <c r="G40" s="15"/>
      <c r="H40" s="18"/>
      <c r="I40" s="22"/>
      <c r="J40" s="15"/>
      <c r="K40" s="15"/>
      <c r="L40" s="15"/>
      <c r="M40" s="15"/>
      <c r="N40" s="15"/>
      <c r="O40" s="15"/>
      <c r="P40" s="15"/>
      <c r="Q40" s="10"/>
      <c r="R40" s="16"/>
      <c r="U40" s="15"/>
      <c r="V40" s="15"/>
      <c r="W40" s="10"/>
      <c r="X40" s="10"/>
      <c r="Y40" s="10"/>
      <c r="Z40" s="10"/>
      <c r="AA40" s="10"/>
      <c r="AB40" s="10"/>
      <c r="AC40" s="10"/>
      <c r="AD40" s="15"/>
      <c r="AE40" s="15"/>
      <c r="AF40" s="15"/>
      <c r="AG40" s="15"/>
      <c r="AH40" s="16"/>
      <c r="AI40" s="10"/>
      <c r="AJ40" s="10"/>
      <c r="AK40" s="22"/>
      <c r="AL40" s="22"/>
    </row>
    <row r="41" spans="3:38" s="17" customFormat="1" x14ac:dyDescent="0.2">
      <c r="C41" s="26"/>
      <c r="D41" s="10"/>
      <c r="E41" s="11"/>
      <c r="F41" s="15"/>
      <c r="G41" s="15"/>
      <c r="H41" s="18"/>
      <c r="I41" s="22"/>
      <c r="J41" s="15"/>
      <c r="K41" s="15"/>
      <c r="L41" s="15"/>
      <c r="M41" s="15"/>
      <c r="N41" s="15"/>
      <c r="O41" s="15"/>
      <c r="P41" s="15"/>
      <c r="Q41" s="10"/>
      <c r="R41" s="16"/>
      <c r="U41" s="15"/>
      <c r="V41" s="15"/>
      <c r="W41" s="10"/>
      <c r="X41" s="10"/>
      <c r="Y41" s="10"/>
      <c r="Z41" s="10"/>
      <c r="AA41" s="10"/>
      <c r="AB41" s="10"/>
      <c r="AC41" s="10"/>
      <c r="AD41" s="15"/>
      <c r="AE41" s="15"/>
      <c r="AF41" s="15"/>
      <c r="AG41" s="15"/>
      <c r="AH41" s="16"/>
      <c r="AI41" s="10"/>
      <c r="AJ41" s="10"/>
      <c r="AK41" s="22"/>
      <c r="AL41" s="22"/>
    </row>
    <row r="42" spans="3:38" s="17" customFormat="1" x14ac:dyDescent="0.2">
      <c r="C42" s="26"/>
      <c r="D42" s="10"/>
      <c r="E42" s="11"/>
      <c r="F42" s="15"/>
      <c r="G42" s="15"/>
      <c r="H42" s="18"/>
      <c r="I42" s="22"/>
      <c r="J42" s="15"/>
      <c r="K42" s="15"/>
      <c r="L42" s="15"/>
      <c r="M42" s="15"/>
      <c r="N42" s="15"/>
      <c r="O42" s="15"/>
      <c r="P42" s="15"/>
      <c r="Q42" s="10"/>
      <c r="R42" s="16"/>
      <c r="U42" s="15"/>
      <c r="V42" s="15"/>
      <c r="W42" s="10"/>
      <c r="X42" s="10"/>
      <c r="Y42" s="10"/>
      <c r="Z42" s="10"/>
      <c r="AA42" s="10"/>
      <c r="AB42" s="10"/>
      <c r="AC42" s="10"/>
      <c r="AD42" s="15"/>
      <c r="AE42" s="15"/>
      <c r="AF42" s="15"/>
      <c r="AG42" s="15"/>
      <c r="AH42" s="16"/>
      <c r="AI42" s="10"/>
      <c r="AJ42" s="10"/>
      <c r="AK42" s="22"/>
      <c r="AL42" s="22"/>
    </row>
    <row r="43" spans="3:38" s="17" customFormat="1" x14ac:dyDescent="0.2">
      <c r="C43" s="26"/>
      <c r="D43" s="10"/>
      <c r="E43" s="11"/>
      <c r="F43" s="15"/>
      <c r="G43" s="15"/>
      <c r="H43" s="18"/>
      <c r="I43" s="22"/>
      <c r="J43" s="15"/>
      <c r="K43" s="15"/>
      <c r="L43" s="15"/>
      <c r="M43" s="15"/>
      <c r="N43" s="15"/>
      <c r="O43" s="15"/>
      <c r="P43" s="15"/>
      <c r="Q43" s="10"/>
      <c r="R43" s="16"/>
      <c r="U43" s="15"/>
      <c r="V43" s="15"/>
      <c r="W43" s="10"/>
      <c r="X43" s="10"/>
      <c r="Y43" s="10"/>
      <c r="Z43" s="10"/>
      <c r="AA43" s="10"/>
      <c r="AB43" s="10"/>
      <c r="AC43" s="10"/>
      <c r="AD43" s="15"/>
      <c r="AE43" s="15"/>
      <c r="AF43" s="15"/>
      <c r="AG43" s="15"/>
      <c r="AH43" s="16"/>
      <c r="AI43" s="10"/>
      <c r="AJ43" s="10"/>
      <c r="AK43" s="22"/>
      <c r="AL43" s="22"/>
    </row>
    <row r="44" spans="3:38" s="17" customFormat="1" x14ac:dyDescent="0.2">
      <c r="C44" s="26"/>
      <c r="D44" s="10"/>
      <c r="E44" s="11"/>
      <c r="F44" s="15"/>
      <c r="G44" s="15"/>
      <c r="H44" s="18"/>
      <c r="I44" s="22"/>
      <c r="J44" s="15"/>
      <c r="K44" s="15"/>
      <c r="L44" s="15"/>
      <c r="M44" s="15"/>
      <c r="N44" s="15"/>
      <c r="O44" s="15"/>
      <c r="P44" s="15"/>
      <c r="Q44" s="10"/>
      <c r="R44" s="16"/>
      <c r="U44" s="15"/>
      <c r="V44" s="15"/>
      <c r="W44" s="10"/>
      <c r="X44" s="10"/>
      <c r="Y44" s="10"/>
      <c r="Z44" s="10"/>
      <c r="AA44" s="10"/>
      <c r="AB44" s="10"/>
      <c r="AC44" s="10"/>
      <c r="AD44" s="15"/>
      <c r="AE44" s="15"/>
      <c r="AF44" s="15"/>
      <c r="AG44" s="15"/>
      <c r="AH44" s="16"/>
      <c r="AI44" s="10"/>
      <c r="AJ44" s="10"/>
      <c r="AK44" s="22"/>
      <c r="AL44" s="22"/>
    </row>
    <row r="45" spans="3:38" s="17" customFormat="1" x14ac:dyDescent="0.2">
      <c r="C45" s="26"/>
      <c r="D45" s="10"/>
      <c r="E45" s="11"/>
      <c r="F45" s="15"/>
      <c r="G45" s="15"/>
      <c r="H45" s="18"/>
      <c r="I45" s="22"/>
      <c r="J45" s="15"/>
      <c r="K45" s="15"/>
      <c r="L45" s="15"/>
      <c r="M45" s="15"/>
      <c r="N45" s="15"/>
      <c r="O45" s="15"/>
      <c r="P45" s="15"/>
      <c r="Q45" s="10"/>
      <c r="R45" s="16"/>
      <c r="U45" s="15"/>
      <c r="V45" s="15"/>
      <c r="W45" s="10"/>
      <c r="X45" s="10"/>
      <c r="Y45" s="10"/>
      <c r="Z45" s="10"/>
      <c r="AA45" s="10"/>
      <c r="AB45" s="10"/>
      <c r="AC45" s="10"/>
      <c r="AD45" s="15"/>
      <c r="AE45" s="15"/>
      <c r="AF45" s="15"/>
      <c r="AG45" s="15"/>
      <c r="AH45" s="16"/>
      <c r="AI45" s="10"/>
      <c r="AJ45" s="10"/>
      <c r="AK45" s="22"/>
      <c r="AL45" s="22"/>
    </row>
    <row r="46" spans="3:38" s="17" customFormat="1" x14ac:dyDescent="0.2">
      <c r="C46" s="26"/>
      <c r="D46" s="10"/>
      <c r="E46" s="11"/>
      <c r="F46" s="15"/>
      <c r="G46" s="15"/>
      <c r="H46" s="18"/>
      <c r="I46" s="22"/>
      <c r="J46" s="15"/>
      <c r="K46" s="15"/>
      <c r="L46" s="15"/>
      <c r="M46" s="15"/>
      <c r="N46" s="15"/>
      <c r="O46" s="15"/>
      <c r="P46" s="15"/>
      <c r="Q46" s="10"/>
      <c r="R46" s="16"/>
      <c r="U46" s="15"/>
      <c r="V46" s="15"/>
      <c r="W46" s="10"/>
      <c r="X46" s="10"/>
      <c r="Y46" s="10"/>
      <c r="Z46" s="10"/>
      <c r="AA46" s="10"/>
      <c r="AB46" s="10"/>
      <c r="AC46" s="10"/>
      <c r="AD46" s="15"/>
      <c r="AE46" s="15"/>
      <c r="AF46" s="15"/>
      <c r="AG46" s="15"/>
      <c r="AH46" s="16"/>
      <c r="AI46" s="10"/>
      <c r="AJ46" s="10"/>
      <c r="AK46" s="22"/>
      <c r="AL46" s="22"/>
    </row>
    <row r="47" spans="3:38" s="17" customFormat="1" x14ac:dyDescent="0.2">
      <c r="C47" s="26"/>
      <c r="D47" s="10"/>
      <c r="E47" s="11"/>
      <c r="F47" s="15"/>
      <c r="G47" s="15"/>
      <c r="H47" s="18"/>
      <c r="I47" s="22"/>
      <c r="J47" s="15"/>
      <c r="K47" s="15"/>
      <c r="L47" s="15"/>
      <c r="M47" s="15"/>
      <c r="N47" s="15"/>
      <c r="O47" s="15"/>
      <c r="P47" s="15"/>
      <c r="Q47" s="10"/>
      <c r="R47" s="16"/>
      <c r="U47" s="15"/>
      <c r="V47" s="15"/>
      <c r="W47" s="10"/>
      <c r="X47" s="10"/>
      <c r="Y47" s="10"/>
      <c r="Z47" s="10"/>
      <c r="AA47" s="10"/>
      <c r="AB47" s="10"/>
      <c r="AC47" s="10"/>
      <c r="AD47" s="15"/>
      <c r="AE47" s="15"/>
      <c r="AF47" s="15"/>
      <c r="AG47" s="15"/>
      <c r="AH47" s="16"/>
      <c r="AI47" s="10"/>
      <c r="AJ47" s="10"/>
      <c r="AK47" s="22"/>
      <c r="AL47" s="22"/>
    </row>
    <row r="48" spans="3:38" s="17" customFormat="1" x14ac:dyDescent="0.2">
      <c r="C48" s="26"/>
      <c r="D48" s="10"/>
      <c r="E48" s="11"/>
      <c r="F48" s="15"/>
      <c r="G48" s="15"/>
      <c r="H48" s="18"/>
      <c r="I48" s="22"/>
      <c r="J48" s="15"/>
      <c r="K48" s="15"/>
      <c r="L48" s="15"/>
      <c r="M48" s="15"/>
      <c r="N48" s="15"/>
      <c r="O48" s="15"/>
      <c r="P48" s="15"/>
      <c r="Q48" s="10"/>
      <c r="R48" s="16"/>
      <c r="U48" s="15"/>
      <c r="V48" s="15"/>
      <c r="W48" s="10"/>
      <c r="X48" s="10"/>
      <c r="Y48" s="10"/>
      <c r="Z48" s="10"/>
      <c r="AA48" s="10"/>
      <c r="AB48" s="10"/>
      <c r="AC48" s="10"/>
      <c r="AD48" s="15"/>
      <c r="AE48" s="15"/>
      <c r="AF48" s="15"/>
      <c r="AG48" s="15"/>
      <c r="AH48" s="16"/>
      <c r="AI48" s="10"/>
      <c r="AJ48" s="10"/>
      <c r="AK48" s="22"/>
      <c r="AL48" s="22"/>
    </row>
    <row r="49" spans="3:38" s="17" customFormat="1" x14ac:dyDescent="0.2">
      <c r="C49" s="26"/>
      <c r="D49" s="10"/>
      <c r="E49" s="11"/>
      <c r="F49" s="15"/>
      <c r="G49" s="15"/>
      <c r="H49" s="18"/>
      <c r="I49" s="22"/>
      <c r="J49" s="15"/>
      <c r="K49" s="15"/>
      <c r="L49" s="15"/>
      <c r="M49" s="15"/>
      <c r="N49" s="15"/>
      <c r="O49" s="15"/>
      <c r="P49" s="15"/>
      <c r="Q49" s="10"/>
      <c r="R49" s="16"/>
      <c r="U49" s="15"/>
      <c r="V49" s="15"/>
      <c r="W49" s="10"/>
      <c r="X49" s="10"/>
      <c r="Y49" s="10"/>
      <c r="Z49" s="10"/>
      <c r="AA49" s="10"/>
      <c r="AB49" s="10"/>
      <c r="AC49" s="10"/>
      <c r="AD49" s="15"/>
      <c r="AE49" s="15"/>
      <c r="AF49" s="15"/>
      <c r="AG49" s="15"/>
      <c r="AH49" s="16"/>
      <c r="AI49" s="10"/>
      <c r="AJ49" s="10"/>
      <c r="AK49" s="22"/>
      <c r="AL49" s="22"/>
    </row>
    <row r="50" spans="3:38" s="17" customFormat="1" x14ac:dyDescent="0.2">
      <c r="C50" s="26"/>
      <c r="D50" s="10"/>
      <c r="E50" s="11"/>
      <c r="F50" s="15"/>
      <c r="G50" s="15"/>
      <c r="H50" s="18"/>
      <c r="I50" s="22"/>
      <c r="J50" s="15"/>
      <c r="K50" s="15"/>
      <c r="L50" s="15"/>
      <c r="M50" s="15"/>
      <c r="N50" s="15"/>
      <c r="O50" s="15"/>
      <c r="P50" s="15"/>
      <c r="Q50" s="10"/>
      <c r="R50" s="16"/>
      <c r="U50" s="15"/>
      <c r="V50" s="15"/>
      <c r="W50" s="10"/>
      <c r="X50" s="10"/>
      <c r="Y50" s="10"/>
      <c r="Z50" s="10"/>
      <c r="AA50" s="10"/>
      <c r="AB50" s="10"/>
      <c r="AC50" s="10"/>
      <c r="AD50" s="15"/>
      <c r="AE50" s="15"/>
      <c r="AF50" s="15"/>
      <c r="AG50" s="15"/>
      <c r="AH50" s="16"/>
      <c r="AI50" s="10"/>
      <c r="AJ50" s="10"/>
      <c r="AK50" s="22"/>
      <c r="AL50" s="22"/>
    </row>
    <row r="51" spans="3:38" s="17" customFormat="1" x14ac:dyDescent="0.2">
      <c r="C51" s="26"/>
      <c r="D51" s="10"/>
      <c r="E51" s="11"/>
      <c r="F51" s="15"/>
      <c r="G51" s="15"/>
      <c r="H51" s="18"/>
      <c r="I51" s="22"/>
      <c r="J51" s="15"/>
      <c r="K51" s="15"/>
      <c r="L51" s="15"/>
      <c r="M51" s="15"/>
      <c r="N51" s="15"/>
      <c r="O51" s="15"/>
      <c r="P51" s="15"/>
      <c r="Q51" s="10"/>
      <c r="R51" s="16"/>
      <c r="U51" s="15"/>
      <c r="V51" s="15"/>
      <c r="W51" s="10"/>
      <c r="X51" s="10"/>
      <c r="Y51" s="10"/>
      <c r="Z51" s="10"/>
      <c r="AA51" s="10"/>
      <c r="AB51" s="10"/>
      <c r="AC51" s="10"/>
      <c r="AD51" s="15"/>
      <c r="AE51" s="15"/>
      <c r="AF51" s="15"/>
      <c r="AG51" s="15"/>
      <c r="AH51" s="16"/>
      <c r="AI51" s="10"/>
      <c r="AJ51" s="10"/>
      <c r="AK51" s="22"/>
      <c r="AL51" s="22"/>
    </row>
    <row r="52" spans="3:38" s="17" customFormat="1" x14ac:dyDescent="0.2">
      <c r="C52" s="26"/>
      <c r="D52" s="10"/>
      <c r="E52" s="11"/>
      <c r="F52" s="15"/>
      <c r="G52" s="15"/>
      <c r="H52" s="18"/>
      <c r="I52" s="22"/>
      <c r="J52" s="15"/>
      <c r="K52" s="15"/>
      <c r="L52" s="15"/>
      <c r="M52" s="15"/>
      <c r="N52" s="15"/>
      <c r="O52" s="15"/>
      <c r="P52" s="15"/>
      <c r="Q52" s="10"/>
      <c r="R52" s="16"/>
      <c r="U52" s="15"/>
      <c r="V52" s="15"/>
      <c r="W52" s="10"/>
      <c r="X52" s="10"/>
      <c r="Y52" s="10"/>
      <c r="Z52" s="10"/>
      <c r="AA52" s="10"/>
      <c r="AB52" s="10"/>
      <c r="AC52" s="10"/>
      <c r="AD52" s="15"/>
      <c r="AE52" s="15"/>
      <c r="AF52" s="15"/>
      <c r="AG52" s="15"/>
      <c r="AH52" s="16"/>
      <c r="AI52" s="10"/>
      <c r="AJ52" s="10"/>
      <c r="AK52" s="22"/>
      <c r="AL52" s="22"/>
    </row>
    <row r="53" spans="3:38" s="17" customFormat="1" x14ac:dyDescent="0.2">
      <c r="C53" s="26"/>
      <c r="D53" s="10"/>
      <c r="E53" s="11"/>
      <c r="F53" s="15"/>
      <c r="G53" s="15"/>
      <c r="H53" s="18"/>
      <c r="I53" s="22"/>
      <c r="J53" s="15"/>
      <c r="K53" s="15"/>
      <c r="L53" s="15"/>
      <c r="M53" s="15"/>
      <c r="N53" s="15"/>
      <c r="O53" s="15"/>
      <c r="P53" s="15"/>
      <c r="Q53" s="10"/>
      <c r="R53" s="16"/>
      <c r="U53" s="15"/>
      <c r="V53" s="15"/>
      <c r="W53" s="10"/>
      <c r="X53" s="10"/>
      <c r="Y53" s="10"/>
      <c r="Z53" s="10"/>
      <c r="AA53" s="10"/>
      <c r="AB53" s="10"/>
      <c r="AC53" s="10"/>
      <c r="AD53" s="15"/>
      <c r="AE53" s="15"/>
      <c r="AF53" s="15"/>
      <c r="AG53" s="15"/>
      <c r="AH53" s="16"/>
      <c r="AI53" s="10"/>
      <c r="AJ53" s="10"/>
      <c r="AK53" s="22"/>
      <c r="AL53" s="22"/>
    </row>
    <row r="54" spans="3:38" s="17" customFormat="1" x14ac:dyDescent="0.2">
      <c r="C54" s="26"/>
      <c r="D54" s="10"/>
      <c r="E54" s="11"/>
      <c r="F54" s="15"/>
      <c r="G54" s="15"/>
      <c r="H54" s="18"/>
      <c r="I54" s="22"/>
      <c r="J54" s="15"/>
      <c r="K54" s="15"/>
      <c r="L54" s="15"/>
      <c r="M54" s="15"/>
      <c r="N54" s="15"/>
      <c r="O54" s="15"/>
      <c r="P54" s="15"/>
      <c r="Q54" s="10"/>
      <c r="R54" s="16"/>
      <c r="U54" s="15"/>
      <c r="V54" s="15"/>
      <c r="W54" s="10"/>
      <c r="X54" s="10"/>
      <c r="Y54" s="10"/>
      <c r="Z54" s="10"/>
      <c r="AA54" s="10"/>
      <c r="AB54" s="10"/>
      <c r="AC54" s="10"/>
      <c r="AD54" s="15"/>
      <c r="AE54" s="15"/>
      <c r="AF54" s="15"/>
      <c r="AG54" s="15"/>
      <c r="AH54" s="16"/>
      <c r="AI54" s="10"/>
      <c r="AJ54" s="10"/>
      <c r="AK54" s="22"/>
      <c r="AL54" s="22"/>
    </row>
    <row r="55" spans="3:38" s="17" customFormat="1" x14ac:dyDescent="0.2">
      <c r="C55" s="26"/>
      <c r="D55" s="10"/>
      <c r="E55" s="11"/>
      <c r="F55" s="15"/>
      <c r="G55" s="15"/>
      <c r="H55" s="18"/>
      <c r="I55" s="22"/>
      <c r="J55" s="15"/>
      <c r="K55" s="15"/>
      <c r="L55" s="15"/>
      <c r="M55" s="15"/>
      <c r="N55" s="15"/>
      <c r="O55" s="15"/>
      <c r="P55" s="15"/>
      <c r="Q55" s="10"/>
      <c r="R55" s="16"/>
      <c r="U55" s="15"/>
      <c r="V55" s="15"/>
      <c r="W55" s="10"/>
      <c r="X55" s="10"/>
      <c r="Y55" s="10"/>
      <c r="Z55" s="10"/>
      <c r="AA55" s="10"/>
      <c r="AB55" s="10"/>
      <c r="AC55" s="10"/>
      <c r="AD55" s="15"/>
      <c r="AE55" s="15"/>
      <c r="AF55" s="15"/>
      <c r="AG55" s="15"/>
      <c r="AH55" s="16"/>
      <c r="AI55" s="10"/>
      <c r="AJ55" s="10"/>
      <c r="AK55" s="22"/>
      <c r="AL55" s="22"/>
    </row>
    <row r="56" spans="3:38" s="17" customFormat="1" x14ac:dyDescent="0.2">
      <c r="C56" s="26"/>
      <c r="D56" s="10"/>
      <c r="E56" s="11"/>
      <c r="F56" s="15"/>
      <c r="G56" s="15"/>
      <c r="H56" s="18"/>
      <c r="I56" s="22"/>
      <c r="J56" s="15"/>
      <c r="K56" s="15"/>
      <c r="L56" s="15"/>
      <c r="M56" s="15"/>
      <c r="N56" s="15"/>
      <c r="O56" s="15"/>
      <c r="P56" s="15"/>
      <c r="Q56" s="10"/>
      <c r="R56" s="16"/>
      <c r="U56" s="15"/>
      <c r="V56" s="15"/>
      <c r="W56" s="10"/>
      <c r="X56" s="10"/>
      <c r="Y56" s="10"/>
      <c r="Z56" s="10"/>
      <c r="AA56" s="10"/>
      <c r="AB56" s="10"/>
      <c r="AC56" s="10"/>
      <c r="AD56" s="15"/>
      <c r="AE56" s="15"/>
      <c r="AF56" s="15"/>
      <c r="AG56" s="15"/>
      <c r="AH56" s="16"/>
      <c r="AI56" s="10"/>
      <c r="AJ56" s="10"/>
      <c r="AK56" s="22"/>
      <c r="AL56" s="22"/>
    </row>
    <row r="57" spans="3:38" s="17" customFormat="1" x14ac:dyDescent="0.2">
      <c r="C57" s="26"/>
      <c r="D57" s="10"/>
      <c r="E57" s="11"/>
      <c r="F57" s="15"/>
      <c r="G57" s="15"/>
      <c r="H57" s="18"/>
      <c r="I57" s="22"/>
      <c r="J57" s="15"/>
      <c r="K57" s="15"/>
      <c r="L57" s="15"/>
      <c r="M57" s="15"/>
      <c r="N57" s="15"/>
      <c r="O57" s="15"/>
      <c r="P57" s="15"/>
      <c r="Q57" s="10"/>
      <c r="R57" s="16"/>
      <c r="U57" s="15"/>
      <c r="V57" s="15"/>
      <c r="W57" s="10"/>
      <c r="X57" s="10"/>
      <c r="Y57" s="10"/>
      <c r="Z57" s="10"/>
      <c r="AA57" s="10"/>
      <c r="AB57" s="10"/>
      <c r="AC57" s="10"/>
      <c r="AD57" s="15"/>
      <c r="AE57" s="15"/>
      <c r="AF57" s="15"/>
      <c r="AG57" s="15"/>
      <c r="AH57" s="16"/>
      <c r="AI57" s="10"/>
      <c r="AJ57" s="10"/>
      <c r="AK57" s="22"/>
      <c r="AL57" s="22"/>
    </row>
    <row r="58" spans="3:38" s="17" customFormat="1" x14ac:dyDescent="0.2">
      <c r="C58" s="26"/>
      <c r="D58" s="10"/>
      <c r="E58" s="11"/>
      <c r="F58" s="15"/>
      <c r="G58" s="15"/>
      <c r="H58" s="18"/>
      <c r="I58" s="22"/>
      <c r="J58" s="15"/>
      <c r="K58" s="15"/>
      <c r="L58" s="15"/>
      <c r="M58" s="15"/>
      <c r="N58" s="15"/>
      <c r="O58" s="15"/>
      <c r="P58" s="15"/>
      <c r="Q58" s="10"/>
      <c r="R58" s="16"/>
      <c r="U58" s="15"/>
      <c r="V58" s="15"/>
      <c r="W58" s="10"/>
      <c r="X58" s="10"/>
      <c r="Y58" s="10"/>
      <c r="Z58" s="10"/>
      <c r="AA58" s="10"/>
      <c r="AB58" s="10"/>
      <c r="AC58" s="10"/>
      <c r="AD58" s="15"/>
      <c r="AE58" s="15"/>
      <c r="AF58" s="15"/>
      <c r="AG58" s="15"/>
      <c r="AH58" s="16"/>
      <c r="AI58" s="10"/>
      <c r="AJ58" s="10"/>
      <c r="AK58" s="22"/>
      <c r="AL58" s="22"/>
    </row>
    <row r="59" spans="3:38" s="17" customFormat="1" x14ac:dyDescent="0.2">
      <c r="C59" s="26"/>
      <c r="D59" s="10"/>
      <c r="E59" s="11"/>
      <c r="F59" s="15"/>
      <c r="G59" s="15"/>
      <c r="H59" s="18"/>
      <c r="I59" s="22"/>
      <c r="J59" s="15"/>
      <c r="K59" s="15"/>
      <c r="L59" s="15"/>
      <c r="M59" s="15"/>
      <c r="N59" s="15"/>
      <c r="O59" s="15"/>
      <c r="P59" s="15"/>
      <c r="Q59" s="10"/>
      <c r="R59" s="16"/>
      <c r="U59" s="15"/>
      <c r="V59" s="15"/>
      <c r="W59" s="10"/>
      <c r="X59" s="10"/>
      <c r="Y59" s="10"/>
      <c r="Z59" s="10"/>
      <c r="AA59" s="10"/>
      <c r="AB59" s="10"/>
      <c r="AC59" s="10"/>
      <c r="AD59" s="15"/>
      <c r="AE59" s="15"/>
      <c r="AF59" s="15"/>
      <c r="AG59" s="15"/>
      <c r="AH59" s="16"/>
      <c r="AI59" s="10"/>
      <c r="AJ59" s="10"/>
      <c r="AK59" s="22"/>
      <c r="AL59" s="22"/>
    </row>
    <row r="60" spans="3:38" s="17" customFormat="1" x14ac:dyDescent="0.2">
      <c r="C60" s="26"/>
      <c r="D60" s="10"/>
      <c r="E60" s="11"/>
      <c r="F60" s="15"/>
      <c r="G60" s="15"/>
      <c r="H60" s="18"/>
      <c r="I60" s="22"/>
      <c r="J60" s="15"/>
      <c r="K60" s="15"/>
      <c r="L60" s="15"/>
      <c r="M60" s="15"/>
      <c r="N60" s="15"/>
      <c r="O60" s="15"/>
      <c r="P60" s="15"/>
      <c r="Q60" s="10"/>
      <c r="R60" s="16"/>
      <c r="U60" s="15"/>
      <c r="V60" s="15"/>
      <c r="W60" s="10"/>
      <c r="X60" s="10"/>
      <c r="Y60" s="10"/>
      <c r="Z60" s="10"/>
      <c r="AA60" s="10"/>
      <c r="AB60" s="10"/>
      <c r="AC60" s="10"/>
      <c r="AD60" s="15"/>
      <c r="AE60" s="15"/>
      <c r="AF60" s="15"/>
      <c r="AG60" s="15"/>
      <c r="AH60" s="16"/>
      <c r="AI60" s="10"/>
      <c r="AJ60" s="10"/>
      <c r="AK60" s="22"/>
      <c r="AL60" s="22"/>
    </row>
    <row r="61" spans="3:38" s="17" customFormat="1" x14ac:dyDescent="0.2">
      <c r="C61" s="26"/>
      <c r="D61" s="10"/>
      <c r="E61" s="11"/>
      <c r="F61" s="15"/>
      <c r="G61" s="15"/>
      <c r="H61" s="18"/>
      <c r="I61" s="22"/>
      <c r="J61" s="15"/>
      <c r="K61" s="15"/>
      <c r="L61" s="15"/>
      <c r="M61" s="15"/>
      <c r="N61" s="15"/>
      <c r="O61" s="15"/>
      <c r="P61" s="15"/>
      <c r="Q61" s="10"/>
      <c r="R61" s="16"/>
      <c r="U61" s="15"/>
      <c r="V61" s="15"/>
      <c r="W61" s="10"/>
      <c r="X61" s="10"/>
      <c r="Y61" s="10"/>
      <c r="Z61" s="10"/>
      <c r="AA61" s="10"/>
      <c r="AB61" s="10"/>
      <c r="AC61" s="10"/>
      <c r="AD61" s="15"/>
      <c r="AE61" s="15"/>
      <c r="AF61" s="15"/>
      <c r="AG61" s="15"/>
      <c r="AH61" s="16"/>
      <c r="AI61" s="10"/>
      <c r="AJ61" s="10"/>
      <c r="AK61" s="22"/>
      <c r="AL61" s="22"/>
    </row>
    <row r="62" spans="3:38" s="17" customFormat="1" x14ac:dyDescent="0.2">
      <c r="C62" s="26"/>
      <c r="D62" s="10"/>
      <c r="E62" s="11"/>
      <c r="F62" s="15"/>
      <c r="G62" s="15"/>
      <c r="H62" s="18"/>
      <c r="I62" s="22"/>
      <c r="J62" s="15"/>
      <c r="K62" s="15"/>
      <c r="L62" s="15"/>
      <c r="M62" s="15"/>
      <c r="N62" s="15"/>
      <c r="O62" s="15"/>
      <c r="P62" s="15"/>
      <c r="Q62" s="10"/>
      <c r="R62" s="16"/>
      <c r="U62" s="15"/>
      <c r="V62" s="15"/>
      <c r="W62" s="10"/>
      <c r="X62" s="10"/>
      <c r="Y62" s="10"/>
      <c r="Z62" s="10"/>
      <c r="AA62" s="10"/>
      <c r="AB62" s="10"/>
      <c r="AC62" s="10"/>
      <c r="AD62" s="15"/>
      <c r="AE62" s="15"/>
      <c r="AF62" s="15"/>
      <c r="AG62" s="15"/>
      <c r="AH62" s="16"/>
      <c r="AI62" s="10"/>
      <c r="AJ62" s="10"/>
      <c r="AK62" s="22"/>
      <c r="AL62" s="22"/>
    </row>
    <row r="63" spans="3:38" s="17" customFormat="1" x14ac:dyDescent="0.2">
      <c r="C63" s="26"/>
      <c r="D63" s="10"/>
      <c r="E63" s="11"/>
      <c r="F63" s="15"/>
      <c r="G63" s="15"/>
      <c r="H63" s="18"/>
      <c r="I63" s="22"/>
      <c r="J63" s="15"/>
      <c r="K63" s="15"/>
      <c r="L63" s="15"/>
      <c r="M63" s="15"/>
      <c r="N63" s="15"/>
      <c r="O63" s="15"/>
      <c r="P63" s="15"/>
      <c r="Q63" s="10"/>
      <c r="R63" s="16"/>
      <c r="U63" s="15"/>
      <c r="V63" s="15"/>
      <c r="W63" s="10"/>
      <c r="X63" s="10"/>
      <c r="Y63" s="10"/>
      <c r="Z63" s="10"/>
      <c r="AA63" s="10"/>
      <c r="AB63" s="10"/>
      <c r="AC63" s="10"/>
      <c r="AD63" s="15"/>
      <c r="AE63" s="15"/>
      <c r="AF63" s="15"/>
      <c r="AG63" s="15"/>
      <c r="AH63" s="16"/>
      <c r="AI63" s="10"/>
      <c r="AJ63" s="10"/>
      <c r="AK63" s="22"/>
      <c r="AL63" s="22"/>
    </row>
    <row r="64" spans="3:38" s="17" customFormat="1" x14ac:dyDescent="0.2">
      <c r="C64" s="26"/>
      <c r="D64" s="10"/>
      <c r="E64" s="11"/>
      <c r="F64" s="15"/>
      <c r="G64" s="15"/>
      <c r="H64" s="18"/>
      <c r="I64" s="22"/>
      <c r="J64" s="15"/>
      <c r="K64" s="15"/>
      <c r="L64" s="15"/>
      <c r="M64" s="15"/>
      <c r="N64" s="15"/>
      <c r="O64" s="15"/>
      <c r="P64" s="15"/>
      <c r="Q64" s="10"/>
      <c r="R64" s="16"/>
      <c r="U64" s="15"/>
      <c r="V64" s="15"/>
      <c r="W64" s="10"/>
      <c r="X64" s="10"/>
      <c r="Y64" s="10"/>
      <c r="Z64" s="10"/>
      <c r="AA64" s="10"/>
      <c r="AB64" s="10"/>
      <c r="AC64" s="10"/>
      <c r="AD64" s="15"/>
      <c r="AE64" s="15"/>
      <c r="AF64" s="15"/>
      <c r="AG64" s="15"/>
      <c r="AH64" s="16"/>
      <c r="AI64" s="10"/>
      <c r="AJ64" s="10"/>
      <c r="AK64" s="22"/>
      <c r="AL64" s="22"/>
    </row>
    <row r="65" spans="3:38" s="17" customFormat="1" x14ac:dyDescent="0.2">
      <c r="C65" s="26"/>
      <c r="D65" s="10"/>
      <c r="E65" s="11"/>
      <c r="F65" s="15"/>
      <c r="G65" s="15"/>
      <c r="H65" s="18"/>
      <c r="I65" s="22"/>
      <c r="J65" s="15"/>
      <c r="K65" s="15"/>
      <c r="L65" s="15"/>
      <c r="M65" s="15"/>
      <c r="N65" s="15"/>
      <c r="O65" s="15"/>
      <c r="P65" s="15"/>
      <c r="Q65" s="10"/>
      <c r="R65" s="16"/>
      <c r="U65" s="15"/>
      <c r="V65" s="15"/>
      <c r="W65" s="10"/>
      <c r="X65" s="10"/>
      <c r="Y65" s="10"/>
      <c r="Z65" s="10"/>
      <c r="AA65" s="10"/>
      <c r="AB65" s="10"/>
      <c r="AC65" s="10"/>
      <c r="AD65" s="15"/>
      <c r="AE65" s="15"/>
      <c r="AF65" s="15"/>
      <c r="AG65" s="15"/>
      <c r="AH65" s="16"/>
      <c r="AI65" s="10"/>
      <c r="AJ65" s="10"/>
      <c r="AK65" s="22"/>
      <c r="AL65" s="22"/>
    </row>
    <row r="66" spans="3:38" s="17" customFormat="1" x14ac:dyDescent="0.2">
      <c r="C66" s="26"/>
      <c r="D66" s="10"/>
      <c r="E66" s="11"/>
      <c r="F66" s="15"/>
      <c r="G66" s="15"/>
      <c r="H66" s="18"/>
      <c r="I66" s="22"/>
      <c r="J66" s="15"/>
      <c r="K66" s="15"/>
      <c r="L66" s="15"/>
      <c r="M66" s="15"/>
      <c r="N66" s="15"/>
      <c r="O66" s="15"/>
      <c r="P66" s="15"/>
      <c r="Q66" s="10"/>
      <c r="R66" s="16"/>
      <c r="U66" s="15"/>
      <c r="V66" s="15"/>
      <c r="W66" s="10"/>
      <c r="X66" s="10"/>
      <c r="Y66" s="10"/>
      <c r="Z66" s="10"/>
      <c r="AA66" s="10"/>
      <c r="AB66" s="10"/>
      <c r="AC66" s="10"/>
      <c r="AD66" s="15"/>
      <c r="AE66" s="15"/>
      <c r="AF66" s="15"/>
      <c r="AG66" s="15"/>
      <c r="AH66" s="16"/>
      <c r="AI66" s="10"/>
      <c r="AJ66" s="10"/>
      <c r="AK66" s="22"/>
      <c r="AL66" s="22"/>
    </row>
    <row r="67" spans="3:38" s="17" customFormat="1" x14ac:dyDescent="0.2">
      <c r="C67" s="26"/>
      <c r="D67" s="10"/>
      <c r="E67" s="11"/>
      <c r="F67" s="15"/>
      <c r="G67" s="15"/>
      <c r="H67" s="18"/>
      <c r="I67" s="22"/>
      <c r="J67" s="15"/>
      <c r="K67" s="15"/>
      <c r="L67" s="15"/>
      <c r="M67" s="15"/>
      <c r="N67" s="15"/>
      <c r="O67" s="15"/>
      <c r="P67" s="15"/>
      <c r="Q67" s="10"/>
      <c r="R67" s="16"/>
      <c r="U67" s="15"/>
      <c r="V67" s="15"/>
      <c r="W67" s="10"/>
      <c r="X67" s="10"/>
      <c r="Y67" s="10"/>
      <c r="Z67" s="10"/>
      <c r="AA67" s="10"/>
      <c r="AB67" s="10"/>
      <c r="AC67" s="10"/>
      <c r="AD67" s="15"/>
      <c r="AE67" s="15"/>
      <c r="AF67" s="15"/>
      <c r="AG67" s="15"/>
      <c r="AH67" s="16"/>
      <c r="AI67" s="10"/>
      <c r="AJ67" s="10"/>
      <c r="AK67" s="22"/>
      <c r="AL67" s="22"/>
    </row>
    <row r="68" spans="3:38" s="17" customFormat="1" x14ac:dyDescent="0.2">
      <c r="C68" s="26"/>
      <c r="D68" s="10"/>
      <c r="E68" s="11"/>
      <c r="F68" s="15"/>
      <c r="G68" s="15"/>
      <c r="H68" s="18"/>
      <c r="I68" s="22"/>
      <c r="J68" s="15"/>
      <c r="K68" s="15"/>
      <c r="L68" s="15"/>
      <c r="M68" s="15"/>
      <c r="N68" s="15"/>
      <c r="O68" s="15"/>
      <c r="P68" s="15"/>
      <c r="Q68" s="10"/>
      <c r="R68" s="16"/>
      <c r="U68" s="15"/>
      <c r="V68" s="15"/>
      <c r="W68" s="10"/>
      <c r="X68" s="10"/>
      <c r="Y68" s="10"/>
      <c r="Z68" s="10"/>
      <c r="AA68" s="10"/>
      <c r="AB68" s="10"/>
      <c r="AC68" s="10"/>
      <c r="AD68" s="15"/>
      <c r="AE68" s="15"/>
      <c r="AF68" s="15"/>
      <c r="AG68" s="15"/>
      <c r="AH68" s="16"/>
      <c r="AI68" s="10"/>
      <c r="AJ68" s="10"/>
      <c r="AK68" s="22"/>
      <c r="AL68" s="22"/>
    </row>
    <row r="69" spans="3:38" s="17" customFormat="1" x14ac:dyDescent="0.2">
      <c r="C69" s="26"/>
      <c r="D69" s="10"/>
      <c r="E69" s="11"/>
      <c r="F69" s="15"/>
      <c r="G69" s="15"/>
      <c r="H69" s="18"/>
      <c r="I69" s="22"/>
      <c r="J69" s="15"/>
      <c r="K69" s="15"/>
      <c r="L69" s="15"/>
      <c r="M69" s="15"/>
      <c r="N69" s="15"/>
      <c r="O69" s="15"/>
      <c r="P69" s="15"/>
      <c r="Q69" s="10"/>
      <c r="R69" s="16"/>
      <c r="U69" s="15"/>
      <c r="V69" s="15"/>
      <c r="W69" s="10"/>
      <c r="X69" s="10"/>
      <c r="Y69" s="10"/>
      <c r="Z69" s="10"/>
      <c r="AA69" s="10"/>
      <c r="AB69" s="10"/>
      <c r="AC69" s="10"/>
      <c r="AD69" s="15"/>
      <c r="AE69" s="15"/>
      <c r="AF69" s="15"/>
      <c r="AG69" s="15"/>
      <c r="AH69" s="16"/>
      <c r="AI69" s="10"/>
      <c r="AJ69" s="10"/>
      <c r="AK69" s="22"/>
      <c r="AL69" s="22"/>
    </row>
    <row r="70" spans="3:38" s="17" customFormat="1" x14ac:dyDescent="0.2">
      <c r="C70" s="26"/>
      <c r="D70" s="10"/>
      <c r="E70" s="11"/>
      <c r="F70" s="15"/>
      <c r="G70" s="15"/>
      <c r="H70" s="18"/>
      <c r="I70" s="22"/>
      <c r="J70" s="15"/>
      <c r="K70" s="15"/>
      <c r="L70" s="15"/>
      <c r="M70" s="15"/>
      <c r="N70" s="15"/>
      <c r="O70" s="15"/>
      <c r="P70" s="15"/>
      <c r="Q70" s="10"/>
      <c r="R70" s="16"/>
      <c r="U70" s="15"/>
      <c r="V70" s="15"/>
      <c r="W70" s="10"/>
      <c r="X70" s="10"/>
      <c r="Y70" s="10"/>
      <c r="Z70" s="10"/>
      <c r="AA70" s="10"/>
      <c r="AB70" s="10"/>
      <c r="AC70" s="10"/>
      <c r="AD70" s="15"/>
      <c r="AE70" s="15"/>
      <c r="AF70" s="15"/>
      <c r="AG70" s="15"/>
      <c r="AH70" s="16"/>
      <c r="AI70" s="10"/>
      <c r="AJ70" s="10"/>
      <c r="AK70" s="22"/>
      <c r="AL70" s="22"/>
    </row>
    <row r="71" spans="3:38" s="17" customFormat="1" x14ac:dyDescent="0.2">
      <c r="C71" s="26"/>
      <c r="D71" s="10"/>
      <c r="E71" s="11"/>
      <c r="F71" s="15"/>
      <c r="G71" s="15"/>
      <c r="H71" s="18"/>
      <c r="I71" s="22"/>
      <c r="J71" s="15"/>
      <c r="K71" s="15"/>
      <c r="L71" s="15"/>
      <c r="M71" s="15"/>
      <c r="N71" s="15"/>
      <c r="O71" s="15"/>
      <c r="P71" s="15"/>
      <c r="Q71" s="10"/>
      <c r="R71" s="16"/>
      <c r="U71" s="15"/>
      <c r="V71" s="15"/>
      <c r="W71" s="10"/>
      <c r="X71" s="10"/>
      <c r="Y71" s="10"/>
      <c r="Z71" s="10"/>
      <c r="AA71" s="10"/>
      <c r="AB71" s="10"/>
      <c r="AC71" s="10"/>
      <c r="AD71" s="15"/>
      <c r="AE71" s="15"/>
      <c r="AF71" s="15"/>
      <c r="AG71" s="15"/>
      <c r="AH71" s="16"/>
      <c r="AI71" s="10"/>
      <c r="AJ71" s="10"/>
      <c r="AK71" s="22"/>
      <c r="AL71" s="22"/>
    </row>
    <row r="72" spans="3:38" s="17" customFormat="1" x14ac:dyDescent="0.2">
      <c r="C72" s="26"/>
      <c r="D72" s="10"/>
      <c r="E72" s="11"/>
      <c r="F72" s="15"/>
      <c r="G72" s="15"/>
      <c r="H72" s="18"/>
      <c r="I72" s="22"/>
      <c r="J72" s="15"/>
      <c r="K72" s="15"/>
      <c r="L72" s="15"/>
      <c r="M72" s="15"/>
      <c r="N72" s="15"/>
      <c r="O72" s="15"/>
      <c r="P72" s="15"/>
      <c r="Q72" s="10"/>
      <c r="R72" s="16"/>
      <c r="U72" s="15"/>
      <c r="V72" s="15"/>
      <c r="W72" s="10"/>
      <c r="X72" s="10"/>
      <c r="Y72" s="10"/>
      <c r="Z72" s="10"/>
      <c r="AA72" s="10"/>
      <c r="AB72" s="10"/>
      <c r="AC72" s="10"/>
      <c r="AD72" s="15"/>
      <c r="AE72" s="15"/>
      <c r="AF72" s="15"/>
      <c r="AG72" s="15"/>
      <c r="AH72" s="16"/>
      <c r="AI72" s="10"/>
      <c r="AJ72" s="10"/>
      <c r="AK72" s="22"/>
      <c r="AL72" s="22"/>
    </row>
    <row r="73" spans="3:38" s="17" customFormat="1" x14ac:dyDescent="0.2">
      <c r="C73" s="26"/>
      <c r="D73" s="10"/>
      <c r="E73" s="11"/>
      <c r="F73" s="15"/>
      <c r="G73" s="15"/>
      <c r="H73" s="18"/>
      <c r="I73" s="22"/>
      <c r="J73" s="15"/>
      <c r="K73" s="15"/>
      <c r="L73" s="15"/>
      <c r="M73" s="15"/>
      <c r="N73" s="15"/>
      <c r="O73" s="15"/>
      <c r="P73" s="15"/>
      <c r="Q73" s="10"/>
      <c r="R73" s="16"/>
      <c r="U73" s="15"/>
      <c r="V73" s="15"/>
      <c r="W73" s="10"/>
      <c r="X73" s="10"/>
      <c r="Y73" s="10"/>
      <c r="Z73" s="10"/>
      <c r="AA73" s="10"/>
      <c r="AB73" s="10"/>
      <c r="AC73" s="10"/>
      <c r="AD73" s="15"/>
      <c r="AE73" s="15"/>
      <c r="AF73" s="15"/>
      <c r="AG73" s="15"/>
      <c r="AH73" s="16"/>
      <c r="AI73" s="10"/>
      <c r="AJ73" s="10"/>
      <c r="AK73" s="22"/>
      <c r="AL73" s="22"/>
    </row>
    <row r="74" spans="3:38" s="17" customFormat="1" x14ac:dyDescent="0.2">
      <c r="C74" s="26"/>
      <c r="D74" s="10"/>
      <c r="E74" s="11"/>
      <c r="F74" s="15"/>
      <c r="G74" s="15"/>
      <c r="H74" s="18"/>
      <c r="I74" s="22"/>
      <c r="J74" s="15"/>
      <c r="K74" s="15"/>
      <c r="L74" s="15"/>
      <c r="M74" s="15"/>
      <c r="N74" s="15"/>
      <c r="O74" s="15"/>
      <c r="P74" s="15"/>
      <c r="Q74" s="10"/>
      <c r="R74" s="16"/>
      <c r="U74" s="15"/>
      <c r="V74" s="15"/>
      <c r="W74" s="10"/>
      <c r="X74" s="10"/>
      <c r="Y74" s="10"/>
      <c r="Z74" s="10"/>
      <c r="AA74" s="10"/>
      <c r="AB74" s="10"/>
      <c r="AC74" s="10"/>
      <c r="AD74" s="15"/>
      <c r="AE74" s="15"/>
      <c r="AF74" s="15"/>
      <c r="AG74" s="15"/>
      <c r="AH74" s="16"/>
      <c r="AI74" s="10"/>
      <c r="AJ74" s="10"/>
      <c r="AK74" s="22"/>
      <c r="AL74" s="22"/>
    </row>
    <row r="75" spans="3:38" s="17" customFormat="1" x14ac:dyDescent="0.2">
      <c r="C75" s="26"/>
      <c r="D75" s="10"/>
      <c r="E75" s="11"/>
      <c r="F75" s="15"/>
      <c r="G75" s="15"/>
      <c r="H75" s="18"/>
      <c r="I75" s="22"/>
      <c r="J75" s="15"/>
      <c r="K75" s="15"/>
      <c r="L75" s="15"/>
      <c r="M75" s="15"/>
      <c r="N75" s="15"/>
      <c r="O75" s="15"/>
      <c r="P75" s="15"/>
      <c r="Q75" s="10"/>
      <c r="R75" s="16"/>
      <c r="U75" s="15"/>
      <c r="V75" s="15"/>
      <c r="W75" s="10"/>
      <c r="X75" s="10"/>
      <c r="Y75" s="10"/>
      <c r="Z75" s="10"/>
      <c r="AA75" s="10"/>
      <c r="AB75" s="10"/>
      <c r="AC75" s="10"/>
      <c r="AD75" s="15"/>
      <c r="AE75" s="15"/>
      <c r="AF75" s="15"/>
      <c r="AG75" s="15"/>
      <c r="AH75" s="16"/>
      <c r="AI75" s="10"/>
      <c r="AJ75" s="10"/>
      <c r="AK75" s="22"/>
      <c r="AL75" s="22"/>
    </row>
    <row r="76" spans="3:38" s="17" customFormat="1" x14ac:dyDescent="0.2">
      <c r="C76" s="26"/>
      <c r="D76" s="10"/>
      <c r="E76" s="11"/>
      <c r="F76" s="15"/>
      <c r="G76" s="15"/>
      <c r="H76" s="18"/>
      <c r="I76" s="22"/>
      <c r="J76" s="15"/>
      <c r="K76" s="15"/>
      <c r="L76" s="15"/>
      <c r="M76" s="15"/>
      <c r="N76" s="15"/>
      <c r="O76" s="15"/>
      <c r="P76" s="15"/>
      <c r="Q76" s="10"/>
      <c r="R76" s="16"/>
      <c r="U76" s="15"/>
      <c r="V76" s="15"/>
      <c r="W76" s="10"/>
      <c r="X76" s="10"/>
      <c r="Y76" s="10"/>
      <c r="Z76" s="10"/>
      <c r="AA76" s="10"/>
      <c r="AB76" s="10"/>
      <c r="AC76" s="10"/>
      <c r="AD76" s="15"/>
      <c r="AE76" s="15"/>
      <c r="AF76" s="15"/>
      <c r="AG76" s="15"/>
      <c r="AH76" s="16"/>
      <c r="AI76" s="10"/>
      <c r="AJ76" s="10"/>
      <c r="AK76" s="22"/>
      <c r="AL76" s="22"/>
    </row>
    <row r="77" spans="3:38" s="17" customFormat="1" x14ac:dyDescent="0.2">
      <c r="C77" s="26"/>
      <c r="D77" s="10"/>
      <c r="E77" s="11"/>
      <c r="F77" s="15"/>
      <c r="G77" s="15"/>
      <c r="H77" s="18"/>
      <c r="I77" s="22"/>
      <c r="J77" s="15"/>
      <c r="K77" s="15"/>
      <c r="L77" s="15"/>
      <c r="M77" s="15"/>
      <c r="N77" s="15"/>
      <c r="O77" s="15"/>
      <c r="P77" s="15"/>
      <c r="Q77" s="10"/>
      <c r="R77" s="16"/>
      <c r="U77" s="15"/>
      <c r="V77" s="15"/>
      <c r="W77" s="10"/>
      <c r="X77" s="10"/>
      <c r="Y77" s="10"/>
      <c r="Z77" s="10"/>
      <c r="AA77" s="10"/>
      <c r="AB77" s="10"/>
      <c r="AC77" s="10"/>
      <c r="AD77" s="15"/>
      <c r="AE77" s="15"/>
      <c r="AF77" s="15"/>
      <c r="AG77" s="15"/>
      <c r="AH77" s="16"/>
      <c r="AI77" s="10"/>
      <c r="AJ77" s="10"/>
      <c r="AK77" s="22"/>
      <c r="AL77" s="22"/>
    </row>
    <row r="78" spans="3:38" s="17" customFormat="1" x14ac:dyDescent="0.2">
      <c r="C78" s="26"/>
      <c r="D78" s="10"/>
      <c r="E78" s="11"/>
      <c r="F78" s="15"/>
      <c r="G78" s="15"/>
      <c r="H78" s="18"/>
      <c r="I78" s="22"/>
      <c r="J78" s="15"/>
      <c r="K78" s="15"/>
      <c r="L78" s="15"/>
      <c r="M78" s="15"/>
      <c r="N78" s="15"/>
      <c r="O78" s="15"/>
      <c r="P78" s="15"/>
      <c r="Q78" s="10"/>
      <c r="R78" s="16"/>
      <c r="U78" s="15"/>
      <c r="V78" s="15"/>
      <c r="W78" s="10"/>
      <c r="X78" s="10"/>
      <c r="Y78" s="10"/>
      <c r="Z78" s="10"/>
      <c r="AA78" s="10"/>
      <c r="AB78" s="10"/>
      <c r="AC78" s="10"/>
      <c r="AD78" s="15"/>
      <c r="AE78" s="15"/>
      <c r="AF78" s="15"/>
      <c r="AG78" s="15"/>
      <c r="AH78" s="16"/>
      <c r="AI78" s="10"/>
      <c r="AJ78" s="10"/>
      <c r="AK78" s="22"/>
      <c r="AL78" s="22"/>
    </row>
    <row r="79" spans="3:38" s="17" customFormat="1" x14ac:dyDescent="0.2">
      <c r="C79" s="26"/>
      <c r="D79" s="10"/>
      <c r="E79" s="11"/>
      <c r="F79" s="15"/>
      <c r="G79" s="15"/>
      <c r="H79" s="18"/>
      <c r="I79" s="22"/>
      <c r="J79" s="15"/>
      <c r="K79" s="15"/>
      <c r="L79" s="15"/>
      <c r="M79" s="15"/>
      <c r="N79" s="15"/>
      <c r="O79" s="15"/>
      <c r="P79" s="15"/>
      <c r="Q79" s="10"/>
      <c r="R79" s="16"/>
      <c r="U79" s="15"/>
      <c r="V79" s="15"/>
      <c r="W79" s="10"/>
      <c r="X79" s="10"/>
      <c r="Y79" s="10"/>
      <c r="Z79" s="10"/>
      <c r="AA79" s="10"/>
      <c r="AB79" s="10"/>
      <c r="AC79" s="10"/>
      <c r="AD79" s="15"/>
      <c r="AE79" s="15"/>
      <c r="AF79" s="15"/>
      <c r="AG79" s="15"/>
      <c r="AH79" s="16"/>
      <c r="AI79" s="10"/>
      <c r="AJ79" s="10"/>
      <c r="AK79" s="22"/>
      <c r="AL79" s="22"/>
    </row>
    <row r="80" spans="3:38" s="17" customFormat="1" x14ac:dyDescent="0.2">
      <c r="C80" s="26"/>
      <c r="D80" s="10"/>
      <c r="E80" s="11"/>
      <c r="F80" s="15"/>
      <c r="G80" s="15"/>
      <c r="H80" s="18"/>
      <c r="I80" s="22"/>
      <c r="J80" s="15"/>
      <c r="K80" s="15"/>
      <c r="L80" s="15"/>
      <c r="M80" s="15"/>
      <c r="N80" s="15"/>
      <c r="O80" s="15"/>
      <c r="P80" s="15"/>
      <c r="Q80" s="10"/>
      <c r="R80" s="16"/>
      <c r="U80" s="15"/>
      <c r="V80" s="15"/>
      <c r="W80" s="10"/>
      <c r="X80" s="10"/>
      <c r="Y80" s="10"/>
      <c r="Z80" s="10"/>
      <c r="AA80" s="10"/>
      <c r="AB80" s="10"/>
      <c r="AC80" s="10"/>
      <c r="AD80" s="15"/>
      <c r="AE80" s="15"/>
      <c r="AF80" s="15"/>
      <c r="AG80" s="15"/>
      <c r="AH80" s="16"/>
      <c r="AI80" s="10"/>
      <c r="AJ80" s="10"/>
      <c r="AK80" s="22"/>
      <c r="AL80" s="22"/>
    </row>
    <row r="81" spans="3:38" s="17" customFormat="1" x14ac:dyDescent="0.2">
      <c r="C81" s="26"/>
      <c r="D81" s="10"/>
      <c r="E81" s="11"/>
      <c r="F81" s="15"/>
      <c r="G81" s="15"/>
      <c r="H81" s="18"/>
      <c r="I81" s="22"/>
      <c r="J81" s="15"/>
      <c r="K81" s="15"/>
      <c r="L81" s="15"/>
      <c r="M81" s="15"/>
      <c r="N81" s="15"/>
      <c r="O81" s="15"/>
      <c r="P81" s="15"/>
      <c r="Q81" s="10"/>
      <c r="R81" s="16"/>
      <c r="U81" s="15"/>
      <c r="V81" s="15"/>
      <c r="W81" s="10"/>
      <c r="X81" s="10"/>
      <c r="Y81" s="10"/>
      <c r="Z81" s="10"/>
      <c r="AA81" s="10"/>
      <c r="AB81" s="10"/>
      <c r="AC81" s="10"/>
      <c r="AD81" s="15"/>
      <c r="AE81" s="15"/>
      <c r="AF81" s="15"/>
      <c r="AG81" s="15"/>
      <c r="AH81" s="16"/>
      <c r="AI81" s="10"/>
      <c r="AJ81" s="10"/>
      <c r="AK81" s="22"/>
      <c r="AL81" s="22"/>
    </row>
    <row r="82" spans="3:38" s="17" customFormat="1" x14ac:dyDescent="0.2">
      <c r="C82" s="26"/>
      <c r="D82" s="10"/>
      <c r="E82" s="11"/>
      <c r="F82" s="15"/>
      <c r="G82" s="15"/>
      <c r="H82" s="18"/>
      <c r="I82" s="22"/>
      <c r="J82" s="15"/>
      <c r="K82" s="15"/>
      <c r="L82" s="15"/>
      <c r="M82" s="15"/>
      <c r="N82" s="15"/>
      <c r="O82" s="15"/>
      <c r="P82" s="15"/>
      <c r="Q82" s="10"/>
      <c r="R82" s="16"/>
      <c r="U82" s="15"/>
      <c r="V82" s="15"/>
      <c r="W82" s="10"/>
      <c r="X82" s="10"/>
      <c r="Y82" s="10"/>
      <c r="Z82" s="10"/>
      <c r="AA82" s="10"/>
      <c r="AB82" s="10"/>
      <c r="AC82" s="10"/>
      <c r="AD82" s="15"/>
      <c r="AE82" s="15"/>
      <c r="AF82" s="15"/>
      <c r="AG82" s="15"/>
      <c r="AH82" s="16"/>
      <c r="AI82" s="10"/>
      <c r="AJ82" s="10"/>
      <c r="AK82" s="22"/>
      <c r="AL82" s="22"/>
    </row>
    <row r="83" spans="3:38" s="17" customFormat="1" x14ac:dyDescent="0.2">
      <c r="C83" s="26"/>
      <c r="D83" s="10"/>
      <c r="E83" s="11"/>
      <c r="F83" s="15"/>
      <c r="G83" s="15"/>
      <c r="H83" s="18"/>
      <c r="I83" s="22"/>
      <c r="J83" s="15"/>
      <c r="K83" s="15"/>
      <c r="L83" s="15"/>
      <c r="M83" s="15"/>
      <c r="N83" s="15"/>
      <c r="O83" s="15"/>
      <c r="P83" s="15"/>
      <c r="Q83" s="10"/>
      <c r="R83" s="16"/>
      <c r="U83" s="15"/>
      <c r="V83" s="15"/>
      <c r="W83" s="10"/>
      <c r="X83" s="10"/>
      <c r="Y83" s="10"/>
      <c r="Z83" s="10"/>
      <c r="AA83" s="10"/>
      <c r="AB83" s="10"/>
      <c r="AC83" s="10"/>
      <c r="AD83" s="15"/>
      <c r="AE83" s="15"/>
      <c r="AF83" s="15"/>
      <c r="AG83" s="15"/>
      <c r="AH83" s="16"/>
      <c r="AI83" s="10"/>
      <c r="AJ83" s="10"/>
      <c r="AK83" s="22"/>
      <c r="AL83" s="22"/>
    </row>
    <row r="84" spans="3:38" s="17" customFormat="1" x14ac:dyDescent="0.2">
      <c r="C84" s="26"/>
      <c r="D84" s="10"/>
      <c r="E84" s="11"/>
      <c r="F84" s="15"/>
      <c r="G84" s="15"/>
      <c r="H84" s="18"/>
      <c r="I84" s="22"/>
      <c r="J84" s="15"/>
      <c r="K84" s="15"/>
      <c r="L84" s="15"/>
      <c r="M84" s="15"/>
      <c r="N84" s="15"/>
      <c r="O84" s="15"/>
      <c r="P84" s="15"/>
      <c r="Q84" s="10"/>
      <c r="R84" s="16"/>
      <c r="U84" s="15"/>
      <c r="V84" s="15"/>
      <c r="W84" s="10"/>
      <c r="X84" s="10"/>
      <c r="Y84" s="10"/>
      <c r="Z84" s="10"/>
      <c r="AA84" s="10"/>
      <c r="AB84" s="10"/>
      <c r="AC84" s="10"/>
      <c r="AD84" s="15"/>
      <c r="AE84" s="15"/>
      <c r="AF84" s="15"/>
      <c r="AG84" s="15"/>
      <c r="AH84" s="16"/>
      <c r="AI84" s="10"/>
      <c r="AJ84" s="10"/>
      <c r="AK84" s="22"/>
      <c r="AL84" s="22"/>
    </row>
    <row r="85" spans="3:38" s="17" customFormat="1" x14ac:dyDescent="0.2">
      <c r="C85" s="26"/>
      <c r="D85" s="10"/>
      <c r="E85" s="11"/>
      <c r="F85" s="15"/>
      <c r="G85" s="15"/>
      <c r="H85" s="18"/>
      <c r="I85" s="22"/>
      <c r="J85" s="15"/>
      <c r="K85" s="15"/>
      <c r="L85" s="15"/>
      <c r="M85" s="15"/>
      <c r="N85" s="15"/>
      <c r="O85" s="15"/>
      <c r="P85" s="15"/>
      <c r="Q85" s="10"/>
      <c r="R85" s="16"/>
      <c r="U85" s="15"/>
      <c r="V85" s="15"/>
      <c r="W85" s="10"/>
      <c r="X85" s="10"/>
      <c r="Y85" s="10"/>
      <c r="Z85" s="10"/>
      <c r="AA85" s="10"/>
      <c r="AB85" s="10"/>
      <c r="AC85" s="10"/>
      <c r="AD85" s="15"/>
      <c r="AE85" s="15"/>
      <c r="AF85" s="15"/>
      <c r="AG85" s="15"/>
      <c r="AH85" s="16"/>
      <c r="AI85" s="10"/>
      <c r="AJ85" s="10"/>
      <c r="AK85" s="22"/>
      <c r="AL85" s="22"/>
    </row>
    <row r="86" spans="3:38" s="17" customFormat="1" x14ac:dyDescent="0.2">
      <c r="C86" s="26"/>
      <c r="D86" s="10"/>
      <c r="E86" s="11"/>
      <c r="F86" s="15"/>
      <c r="G86" s="15"/>
      <c r="H86" s="18"/>
      <c r="I86" s="22"/>
      <c r="J86" s="15"/>
      <c r="K86" s="15"/>
      <c r="L86" s="15"/>
      <c r="M86" s="15"/>
      <c r="N86" s="15"/>
      <c r="O86" s="15"/>
      <c r="P86" s="15"/>
      <c r="Q86" s="10"/>
      <c r="R86" s="16"/>
      <c r="U86" s="15"/>
      <c r="V86" s="15"/>
      <c r="W86" s="10"/>
      <c r="X86" s="10"/>
      <c r="Y86" s="10"/>
      <c r="Z86" s="10"/>
      <c r="AA86" s="10"/>
      <c r="AB86" s="10"/>
      <c r="AC86" s="10"/>
      <c r="AD86" s="15"/>
      <c r="AE86" s="15"/>
      <c r="AF86" s="15"/>
      <c r="AG86" s="15"/>
      <c r="AH86" s="16"/>
      <c r="AI86" s="10"/>
      <c r="AJ86" s="10"/>
      <c r="AK86" s="22"/>
      <c r="AL86" s="22"/>
    </row>
    <row r="87" spans="3:38" s="17" customFormat="1" x14ac:dyDescent="0.2">
      <c r="C87" s="26"/>
      <c r="D87" s="10"/>
      <c r="E87" s="11"/>
      <c r="F87" s="15"/>
      <c r="G87" s="15"/>
      <c r="H87" s="18"/>
      <c r="I87" s="22"/>
      <c r="J87" s="15"/>
      <c r="K87" s="15"/>
      <c r="L87" s="15"/>
      <c r="M87" s="15"/>
      <c r="N87" s="15"/>
      <c r="O87" s="15"/>
      <c r="P87" s="15"/>
      <c r="Q87" s="10"/>
      <c r="R87" s="16"/>
      <c r="U87" s="15"/>
      <c r="V87" s="15"/>
      <c r="W87" s="10"/>
      <c r="X87" s="10"/>
      <c r="Y87" s="10"/>
      <c r="Z87" s="10"/>
      <c r="AA87" s="10"/>
      <c r="AB87" s="10"/>
      <c r="AC87" s="10"/>
      <c r="AD87" s="15"/>
      <c r="AE87" s="15"/>
      <c r="AF87" s="15"/>
      <c r="AG87" s="15"/>
      <c r="AH87" s="16"/>
      <c r="AI87" s="10"/>
      <c r="AJ87" s="10"/>
      <c r="AK87" s="22"/>
      <c r="AL87" s="22"/>
    </row>
    <row r="88" spans="3:38" s="17" customFormat="1" x14ac:dyDescent="0.2">
      <c r="C88" s="26"/>
      <c r="D88" s="10"/>
      <c r="E88" s="11"/>
      <c r="F88" s="15"/>
      <c r="G88" s="15"/>
      <c r="H88" s="18"/>
      <c r="I88" s="22"/>
      <c r="J88" s="15"/>
      <c r="K88" s="15"/>
      <c r="L88" s="15"/>
      <c r="M88" s="15"/>
      <c r="N88" s="15"/>
      <c r="O88" s="15"/>
      <c r="P88" s="15"/>
      <c r="Q88" s="10"/>
      <c r="R88" s="16"/>
      <c r="U88" s="15"/>
      <c r="V88" s="15"/>
      <c r="W88" s="10"/>
      <c r="X88" s="10"/>
      <c r="Y88" s="10"/>
      <c r="Z88" s="10"/>
      <c r="AA88" s="10"/>
      <c r="AB88" s="10"/>
      <c r="AC88" s="10"/>
      <c r="AD88" s="15"/>
      <c r="AE88" s="15"/>
      <c r="AF88" s="15"/>
      <c r="AG88" s="15"/>
      <c r="AH88" s="16"/>
      <c r="AI88" s="10"/>
      <c r="AJ88" s="10"/>
      <c r="AK88" s="22"/>
      <c r="AL88" s="22"/>
    </row>
    <row r="89" spans="3:38" s="17" customFormat="1" x14ac:dyDescent="0.2">
      <c r="C89" s="26"/>
      <c r="D89" s="10"/>
      <c r="E89" s="11"/>
      <c r="F89" s="15"/>
      <c r="G89" s="15"/>
      <c r="H89" s="18"/>
      <c r="I89" s="22"/>
      <c r="J89" s="15"/>
      <c r="K89" s="15"/>
      <c r="L89" s="15"/>
      <c r="M89" s="15"/>
      <c r="N89" s="15"/>
      <c r="O89" s="15"/>
      <c r="P89" s="15"/>
      <c r="Q89" s="10"/>
      <c r="R89" s="16"/>
      <c r="U89" s="15"/>
      <c r="V89" s="15"/>
      <c r="W89" s="10"/>
      <c r="X89" s="10"/>
      <c r="Y89" s="10"/>
      <c r="Z89" s="10"/>
      <c r="AA89" s="10"/>
      <c r="AB89" s="10"/>
      <c r="AC89" s="10"/>
      <c r="AD89" s="15"/>
      <c r="AE89" s="15"/>
      <c r="AF89" s="15"/>
      <c r="AG89" s="15"/>
      <c r="AH89" s="16"/>
      <c r="AI89" s="10"/>
      <c r="AJ89" s="10"/>
      <c r="AK89" s="22"/>
      <c r="AL89" s="22"/>
    </row>
    <row r="90" spans="3:38" s="17" customFormat="1" x14ac:dyDescent="0.2">
      <c r="C90" s="26"/>
      <c r="D90" s="10"/>
      <c r="E90" s="11"/>
      <c r="F90" s="15"/>
      <c r="G90" s="15"/>
      <c r="H90" s="18"/>
      <c r="I90" s="22"/>
      <c r="J90" s="15"/>
      <c r="K90" s="15"/>
      <c r="L90" s="15"/>
      <c r="M90" s="15"/>
      <c r="N90" s="15"/>
      <c r="O90" s="15"/>
      <c r="P90" s="15"/>
      <c r="Q90" s="10"/>
      <c r="R90" s="16"/>
      <c r="U90" s="15"/>
      <c r="V90" s="15"/>
      <c r="W90" s="10"/>
      <c r="X90" s="10"/>
      <c r="Y90" s="10"/>
      <c r="Z90" s="10"/>
      <c r="AA90" s="10"/>
      <c r="AB90" s="10"/>
      <c r="AC90" s="10"/>
      <c r="AD90" s="15"/>
      <c r="AE90" s="15"/>
      <c r="AF90" s="15"/>
      <c r="AG90" s="15"/>
      <c r="AH90" s="16"/>
      <c r="AI90" s="10"/>
      <c r="AJ90" s="10"/>
      <c r="AK90" s="22"/>
      <c r="AL90" s="22"/>
    </row>
    <row r="91" spans="3:38" s="17" customFormat="1" x14ac:dyDescent="0.2">
      <c r="C91" s="26"/>
      <c r="D91" s="10"/>
      <c r="E91" s="11"/>
      <c r="F91" s="15"/>
      <c r="G91" s="15"/>
      <c r="H91" s="18"/>
      <c r="I91" s="22"/>
      <c r="J91" s="15"/>
      <c r="K91" s="15"/>
      <c r="L91" s="15"/>
      <c r="M91" s="15"/>
      <c r="N91" s="15"/>
      <c r="O91" s="15"/>
      <c r="P91" s="15"/>
      <c r="Q91" s="10"/>
      <c r="R91" s="16"/>
      <c r="U91" s="15"/>
      <c r="V91" s="15"/>
      <c r="W91" s="10"/>
      <c r="X91" s="10"/>
      <c r="Y91" s="10"/>
      <c r="Z91" s="10"/>
      <c r="AA91" s="10"/>
      <c r="AB91" s="10"/>
      <c r="AC91" s="10"/>
      <c r="AD91" s="15"/>
      <c r="AE91" s="15"/>
      <c r="AF91" s="15"/>
      <c r="AG91" s="15"/>
      <c r="AH91" s="16"/>
      <c r="AI91" s="10"/>
      <c r="AJ91" s="10"/>
      <c r="AK91" s="22"/>
      <c r="AL91" s="22"/>
    </row>
    <row r="92" spans="3:38" s="17" customFormat="1" x14ac:dyDescent="0.2">
      <c r="C92" s="26"/>
      <c r="D92" s="10"/>
      <c r="E92" s="11"/>
      <c r="F92" s="15"/>
      <c r="G92" s="15"/>
      <c r="H92" s="18"/>
      <c r="I92" s="22"/>
      <c r="J92" s="15"/>
      <c r="K92" s="15"/>
      <c r="L92" s="15"/>
      <c r="M92" s="15"/>
      <c r="N92" s="15"/>
      <c r="O92" s="15"/>
      <c r="P92" s="15"/>
      <c r="Q92" s="10"/>
      <c r="R92" s="16"/>
      <c r="U92" s="15"/>
      <c r="V92" s="15"/>
      <c r="W92" s="10"/>
      <c r="X92" s="10"/>
      <c r="Y92" s="10"/>
      <c r="Z92" s="10"/>
      <c r="AA92" s="10"/>
      <c r="AB92" s="10"/>
      <c r="AC92" s="10"/>
      <c r="AD92" s="15"/>
      <c r="AE92" s="15"/>
      <c r="AF92" s="15"/>
      <c r="AG92" s="15"/>
      <c r="AH92" s="16"/>
      <c r="AI92" s="10"/>
      <c r="AJ92" s="10"/>
      <c r="AK92" s="22"/>
      <c r="AL92" s="22"/>
    </row>
    <row r="93" spans="3:38" s="17" customFormat="1" x14ac:dyDescent="0.2">
      <c r="C93" s="26"/>
      <c r="D93" s="10"/>
      <c r="E93" s="11"/>
      <c r="F93" s="15"/>
      <c r="G93" s="15"/>
      <c r="H93" s="18"/>
      <c r="I93" s="22"/>
      <c r="J93" s="15"/>
      <c r="K93" s="15"/>
      <c r="L93" s="15"/>
      <c r="M93" s="15"/>
      <c r="N93" s="15"/>
      <c r="O93" s="15"/>
      <c r="P93" s="15"/>
      <c r="Q93" s="10"/>
      <c r="R93" s="16"/>
      <c r="U93" s="15"/>
      <c r="V93" s="15"/>
      <c r="W93" s="10"/>
      <c r="X93" s="10"/>
      <c r="Y93" s="10"/>
      <c r="Z93" s="10"/>
      <c r="AA93" s="10"/>
      <c r="AB93" s="10"/>
      <c r="AC93" s="10"/>
      <c r="AD93" s="15"/>
      <c r="AE93" s="15"/>
      <c r="AF93" s="15"/>
      <c r="AG93" s="15"/>
      <c r="AH93" s="16"/>
      <c r="AI93" s="10"/>
      <c r="AJ93" s="10"/>
      <c r="AK93" s="22"/>
      <c r="AL93" s="22"/>
    </row>
    <row r="94" spans="3:38" s="17" customFormat="1" x14ac:dyDescent="0.2">
      <c r="C94" s="26"/>
      <c r="D94" s="10"/>
      <c r="E94" s="11"/>
      <c r="F94" s="15"/>
      <c r="G94" s="15"/>
      <c r="H94" s="18"/>
      <c r="I94" s="22"/>
      <c r="J94" s="15"/>
      <c r="K94" s="15"/>
      <c r="L94" s="15"/>
      <c r="M94" s="15"/>
      <c r="N94" s="15"/>
      <c r="O94" s="15"/>
      <c r="P94" s="15"/>
      <c r="Q94" s="10"/>
      <c r="R94" s="16"/>
      <c r="U94" s="15"/>
      <c r="V94" s="15"/>
      <c r="W94" s="10"/>
      <c r="X94" s="10"/>
      <c r="Y94" s="10"/>
      <c r="Z94" s="10"/>
      <c r="AA94" s="10"/>
      <c r="AB94" s="10"/>
      <c r="AC94" s="10"/>
      <c r="AD94" s="15"/>
      <c r="AE94" s="15"/>
      <c r="AF94" s="15"/>
      <c r="AG94" s="15"/>
      <c r="AH94" s="16"/>
      <c r="AI94" s="10"/>
      <c r="AJ94" s="10"/>
      <c r="AK94" s="22"/>
      <c r="AL94" s="22"/>
    </row>
    <row r="95" spans="3:38" s="17" customFormat="1" x14ac:dyDescent="0.2">
      <c r="C95" s="26"/>
      <c r="D95" s="10"/>
      <c r="E95" s="11"/>
      <c r="F95" s="15"/>
      <c r="G95" s="15"/>
      <c r="H95" s="18"/>
      <c r="I95" s="22"/>
      <c r="J95" s="15"/>
      <c r="K95" s="15"/>
      <c r="L95" s="15"/>
      <c r="M95" s="15"/>
      <c r="N95" s="15"/>
      <c r="O95" s="15"/>
      <c r="P95" s="15"/>
      <c r="Q95" s="10"/>
      <c r="R95" s="16"/>
      <c r="U95" s="15"/>
      <c r="V95" s="15"/>
      <c r="W95" s="10"/>
      <c r="X95" s="10"/>
      <c r="Y95" s="10"/>
      <c r="Z95" s="10"/>
      <c r="AA95" s="10"/>
      <c r="AB95" s="10"/>
      <c r="AC95" s="10"/>
      <c r="AD95" s="15"/>
      <c r="AE95" s="15"/>
      <c r="AF95" s="15"/>
      <c r="AG95" s="15"/>
      <c r="AH95" s="16"/>
      <c r="AI95" s="10"/>
      <c r="AJ95" s="10"/>
      <c r="AK95" s="22"/>
      <c r="AL95" s="22"/>
    </row>
    <row r="96" spans="3:38" s="17" customFormat="1" x14ac:dyDescent="0.2">
      <c r="C96" s="26"/>
      <c r="D96" s="10"/>
      <c r="E96" s="11"/>
      <c r="F96" s="15"/>
      <c r="G96" s="15"/>
      <c r="H96" s="18"/>
      <c r="I96" s="22"/>
      <c r="J96" s="15"/>
      <c r="K96" s="15"/>
      <c r="L96" s="15"/>
      <c r="M96" s="15"/>
      <c r="N96" s="15"/>
      <c r="O96" s="15"/>
      <c r="P96" s="15"/>
      <c r="Q96" s="10"/>
      <c r="R96" s="16"/>
      <c r="U96" s="15"/>
      <c r="V96" s="15"/>
      <c r="W96" s="10"/>
      <c r="X96" s="10"/>
      <c r="Y96" s="10"/>
      <c r="Z96" s="10"/>
      <c r="AA96" s="10"/>
      <c r="AB96" s="10"/>
      <c r="AC96" s="10"/>
      <c r="AD96" s="15"/>
      <c r="AE96" s="15"/>
      <c r="AF96" s="15"/>
      <c r="AG96" s="15"/>
      <c r="AH96" s="16"/>
      <c r="AI96" s="10"/>
      <c r="AJ96" s="10"/>
      <c r="AK96" s="22"/>
      <c r="AL96" s="22"/>
    </row>
    <row r="97" spans="3:38" s="17" customFormat="1" x14ac:dyDescent="0.2">
      <c r="C97" s="26"/>
      <c r="D97" s="10"/>
      <c r="E97" s="11"/>
      <c r="F97" s="15"/>
      <c r="G97" s="15"/>
      <c r="H97" s="18"/>
      <c r="I97" s="22"/>
      <c r="J97" s="15"/>
      <c r="K97" s="15"/>
      <c r="L97" s="15"/>
      <c r="M97" s="15"/>
      <c r="N97" s="15"/>
      <c r="O97" s="15"/>
      <c r="P97" s="15"/>
      <c r="Q97" s="10"/>
      <c r="R97" s="16"/>
      <c r="U97" s="15"/>
      <c r="V97" s="15"/>
      <c r="W97" s="10"/>
      <c r="X97" s="10"/>
      <c r="Y97" s="10"/>
      <c r="Z97" s="10"/>
      <c r="AA97" s="10"/>
      <c r="AB97" s="10"/>
      <c r="AC97" s="10"/>
      <c r="AD97" s="15"/>
      <c r="AE97" s="15"/>
      <c r="AF97" s="15"/>
      <c r="AG97" s="15"/>
      <c r="AH97" s="16"/>
      <c r="AI97" s="10"/>
      <c r="AJ97" s="10"/>
      <c r="AK97" s="22"/>
      <c r="AL97" s="22"/>
    </row>
    <row r="98" spans="3:38" s="17" customFormat="1" x14ac:dyDescent="0.2">
      <c r="C98" s="26"/>
      <c r="D98" s="10"/>
      <c r="E98" s="11"/>
      <c r="F98" s="15"/>
      <c r="G98" s="15"/>
      <c r="H98" s="18"/>
      <c r="I98" s="22"/>
      <c r="J98" s="15"/>
      <c r="K98" s="15"/>
      <c r="L98" s="15"/>
      <c r="M98" s="15"/>
      <c r="N98" s="15"/>
      <c r="O98" s="15"/>
      <c r="P98" s="15"/>
      <c r="Q98" s="10"/>
      <c r="R98" s="16"/>
      <c r="U98" s="15"/>
      <c r="V98" s="15"/>
      <c r="W98" s="10"/>
      <c r="X98" s="10"/>
      <c r="Y98" s="10"/>
      <c r="Z98" s="10"/>
      <c r="AA98" s="10"/>
      <c r="AB98" s="10"/>
      <c r="AC98" s="10"/>
      <c r="AD98" s="15"/>
      <c r="AE98" s="15"/>
      <c r="AF98" s="15"/>
      <c r="AG98" s="15"/>
      <c r="AH98" s="16"/>
      <c r="AI98" s="10"/>
      <c r="AJ98" s="10"/>
      <c r="AK98" s="22"/>
      <c r="AL98" s="22"/>
    </row>
    <row r="99" spans="3:38" s="17" customFormat="1" x14ac:dyDescent="0.2">
      <c r="C99" s="26"/>
      <c r="D99" s="10"/>
      <c r="E99" s="11"/>
      <c r="F99" s="15"/>
      <c r="G99" s="15"/>
      <c r="H99" s="18"/>
      <c r="I99" s="22"/>
      <c r="J99" s="15"/>
      <c r="K99" s="15"/>
      <c r="L99" s="15"/>
      <c r="M99" s="15"/>
      <c r="N99" s="15"/>
      <c r="O99" s="15"/>
      <c r="P99" s="15"/>
      <c r="Q99" s="10"/>
      <c r="R99" s="16"/>
      <c r="U99" s="15"/>
      <c r="V99" s="15"/>
      <c r="W99" s="10"/>
      <c r="X99" s="10"/>
      <c r="Y99" s="10"/>
      <c r="Z99" s="10"/>
      <c r="AA99" s="10"/>
      <c r="AB99" s="10"/>
      <c r="AC99" s="10"/>
      <c r="AD99" s="15"/>
      <c r="AE99" s="15"/>
      <c r="AF99" s="15"/>
      <c r="AG99" s="15"/>
      <c r="AH99" s="16"/>
      <c r="AI99" s="10"/>
      <c r="AJ99" s="10"/>
      <c r="AK99" s="22"/>
      <c r="AL99" s="22"/>
    </row>
    <row r="100" spans="3:38" s="17" customFormat="1" x14ac:dyDescent="0.2">
      <c r="C100" s="26"/>
      <c r="D100" s="10"/>
      <c r="E100" s="11"/>
      <c r="F100" s="15"/>
      <c r="G100" s="15"/>
      <c r="H100" s="18"/>
      <c r="I100" s="22"/>
      <c r="J100" s="15"/>
      <c r="K100" s="15"/>
      <c r="L100" s="15"/>
      <c r="M100" s="15"/>
      <c r="N100" s="15"/>
      <c r="O100" s="15"/>
      <c r="P100" s="15"/>
      <c r="Q100" s="10"/>
      <c r="R100" s="16"/>
      <c r="U100" s="15"/>
      <c r="V100" s="15"/>
      <c r="W100" s="10"/>
      <c r="X100" s="10"/>
      <c r="Y100" s="10"/>
      <c r="Z100" s="10"/>
      <c r="AA100" s="10"/>
      <c r="AB100" s="10"/>
      <c r="AC100" s="10"/>
      <c r="AD100" s="15"/>
      <c r="AE100" s="15"/>
      <c r="AF100" s="15"/>
      <c r="AG100" s="15"/>
      <c r="AH100" s="16"/>
      <c r="AI100" s="10"/>
      <c r="AJ100" s="10"/>
      <c r="AK100" s="22"/>
      <c r="AL100" s="22"/>
    </row>
    <row r="101" spans="3:38" s="17" customFormat="1" x14ac:dyDescent="0.2">
      <c r="C101" s="26"/>
      <c r="D101" s="10"/>
      <c r="E101" s="11"/>
      <c r="F101" s="15"/>
      <c r="G101" s="15"/>
      <c r="H101" s="18"/>
      <c r="I101" s="22"/>
      <c r="J101" s="15"/>
      <c r="K101" s="15"/>
      <c r="L101" s="15"/>
      <c r="M101" s="15"/>
      <c r="N101" s="15"/>
      <c r="O101" s="15"/>
      <c r="P101" s="15"/>
      <c r="Q101" s="10"/>
      <c r="R101" s="16"/>
      <c r="U101" s="15"/>
      <c r="V101" s="15"/>
      <c r="W101" s="10"/>
      <c r="X101" s="10"/>
      <c r="Y101" s="10"/>
      <c r="Z101" s="10"/>
      <c r="AA101" s="10"/>
      <c r="AB101" s="10"/>
      <c r="AC101" s="10"/>
      <c r="AD101" s="15"/>
      <c r="AE101" s="15"/>
      <c r="AF101" s="15"/>
      <c r="AG101" s="15"/>
      <c r="AH101" s="16"/>
      <c r="AI101" s="10"/>
      <c r="AJ101" s="10"/>
      <c r="AK101" s="22"/>
      <c r="AL101" s="22"/>
    </row>
    <row r="102" spans="3:38" s="17" customFormat="1" x14ac:dyDescent="0.2">
      <c r="C102" s="26"/>
      <c r="D102" s="10"/>
      <c r="E102" s="11"/>
      <c r="F102" s="15"/>
      <c r="G102" s="15"/>
      <c r="H102" s="18"/>
      <c r="I102" s="22"/>
      <c r="J102" s="15"/>
      <c r="K102" s="15"/>
      <c r="L102" s="15"/>
      <c r="M102" s="15"/>
      <c r="N102" s="15"/>
      <c r="O102" s="15"/>
      <c r="P102" s="15"/>
      <c r="Q102" s="10"/>
      <c r="R102" s="16"/>
      <c r="U102" s="15"/>
      <c r="V102" s="15"/>
      <c r="W102" s="10"/>
      <c r="X102" s="10"/>
      <c r="Y102" s="10"/>
      <c r="Z102" s="10"/>
      <c r="AA102" s="10"/>
      <c r="AB102" s="10"/>
      <c r="AC102" s="10"/>
      <c r="AD102" s="15"/>
      <c r="AE102" s="15"/>
      <c r="AF102" s="15"/>
      <c r="AG102" s="15"/>
      <c r="AH102" s="16"/>
      <c r="AI102" s="10"/>
      <c r="AJ102" s="10"/>
      <c r="AK102" s="22"/>
      <c r="AL102" s="22"/>
    </row>
    <row r="103" spans="3:38" s="17" customFormat="1" x14ac:dyDescent="0.2">
      <c r="C103" s="26"/>
      <c r="D103" s="10"/>
      <c r="E103" s="11"/>
      <c r="F103" s="15"/>
      <c r="G103" s="15"/>
      <c r="H103" s="18"/>
      <c r="I103" s="22"/>
      <c r="J103" s="15"/>
      <c r="K103" s="15"/>
      <c r="L103" s="15"/>
      <c r="M103" s="15"/>
      <c r="N103" s="15"/>
      <c r="O103" s="15"/>
      <c r="P103" s="15"/>
      <c r="Q103" s="10"/>
      <c r="R103" s="16"/>
      <c r="U103" s="15"/>
      <c r="V103" s="15"/>
      <c r="W103" s="10"/>
      <c r="X103" s="10"/>
      <c r="Y103" s="10"/>
      <c r="Z103" s="10"/>
      <c r="AA103" s="10"/>
      <c r="AB103" s="10"/>
      <c r="AC103" s="10"/>
      <c r="AD103" s="15"/>
      <c r="AE103" s="15"/>
      <c r="AF103" s="15"/>
      <c r="AG103" s="15"/>
      <c r="AH103" s="16"/>
      <c r="AI103" s="10"/>
      <c r="AJ103" s="10"/>
      <c r="AK103" s="22"/>
      <c r="AL103" s="22"/>
    </row>
    <row r="104" spans="3:38" s="17" customFormat="1" x14ac:dyDescent="0.2">
      <c r="C104" s="26"/>
      <c r="D104" s="10"/>
      <c r="E104" s="11"/>
      <c r="F104" s="15"/>
      <c r="G104" s="15"/>
      <c r="H104" s="18"/>
      <c r="I104" s="22"/>
      <c r="J104" s="15"/>
      <c r="K104" s="15"/>
      <c r="L104" s="15"/>
      <c r="M104" s="15"/>
      <c r="N104" s="15"/>
      <c r="O104" s="15"/>
      <c r="P104" s="15"/>
      <c r="Q104" s="10"/>
      <c r="R104" s="16"/>
      <c r="U104" s="15"/>
      <c r="V104" s="15"/>
      <c r="W104" s="10"/>
      <c r="X104" s="10"/>
      <c r="Y104" s="10"/>
      <c r="Z104" s="10"/>
      <c r="AA104" s="10"/>
      <c r="AB104" s="10"/>
      <c r="AC104" s="10"/>
      <c r="AD104" s="15"/>
      <c r="AE104" s="15"/>
      <c r="AF104" s="15"/>
      <c r="AG104" s="15"/>
      <c r="AH104" s="16"/>
      <c r="AI104" s="10"/>
      <c r="AJ104" s="10"/>
      <c r="AK104" s="22"/>
      <c r="AL104" s="22"/>
    </row>
    <row r="105" spans="3:38" s="17" customFormat="1" x14ac:dyDescent="0.2">
      <c r="C105" s="26"/>
      <c r="D105" s="10"/>
      <c r="E105" s="11"/>
      <c r="F105" s="15"/>
      <c r="G105" s="15"/>
      <c r="H105" s="18"/>
      <c r="I105" s="22"/>
      <c r="J105" s="15"/>
      <c r="K105" s="15"/>
      <c r="L105" s="15"/>
      <c r="M105" s="15"/>
      <c r="N105" s="15"/>
      <c r="O105" s="15"/>
      <c r="P105" s="15"/>
      <c r="Q105" s="10"/>
      <c r="R105" s="16"/>
      <c r="U105" s="15"/>
      <c r="V105" s="15"/>
      <c r="W105" s="10"/>
      <c r="X105" s="10"/>
      <c r="Y105" s="10"/>
      <c r="Z105" s="10"/>
      <c r="AA105" s="10"/>
      <c r="AB105" s="10"/>
      <c r="AC105" s="10"/>
      <c r="AD105" s="15"/>
      <c r="AE105" s="15"/>
      <c r="AF105" s="15"/>
      <c r="AG105" s="15"/>
      <c r="AH105" s="16"/>
      <c r="AI105" s="10"/>
      <c r="AJ105" s="10"/>
      <c r="AK105" s="22"/>
      <c r="AL105" s="22"/>
    </row>
    <row r="106" spans="3:38" s="17" customFormat="1" x14ac:dyDescent="0.2">
      <c r="C106" s="26"/>
      <c r="D106" s="10"/>
      <c r="E106" s="11"/>
      <c r="F106" s="15"/>
      <c r="G106" s="15"/>
      <c r="H106" s="18"/>
      <c r="I106" s="22"/>
      <c r="J106" s="15"/>
      <c r="K106" s="15"/>
      <c r="L106" s="15"/>
      <c r="M106" s="15"/>
      <c r="N106" s="15"/>
      <c r="O106" s="15"/>
      <c r="P106" s="15"/>
      <c r="Q106" s="10"/>
      <c r="R106" s="16"/>
      <c r="U106" s="15"/>
      <c r="V106" s="15"/>
      <c r="W106" s="10"/>
      <c r="X106" s="10"/>
      <c r="Y106" s="10"/>
      <c r="Z106" s="10"/>
      <c r="AA106" s="10"/>
      <c r="AB106" s="10"/>
      <c r="AC106" s="10"/>
      <c r="AD106" s="15"/>
      <c r="AE106" s="15"/>
      <c r="AF106" s="15"/>
      <c r="AG106" s="15"/>
      <c r="AH106" s="16"/>
      <c r="AI106" s="10"/>
      <c r="AJ106" s="10"/>
      <c r="AK106" s="22"/>
      <c r="AL106" s="22"/>
    </row>
    <row r="107" spans="3:38" s="17" customFormat="1" x14ac:dyDescent="0.2">
      <c r="C107" s="26"/>
      <c r="D107" s="10"/>
      <c r="E107" s="11"/>
      <c r="F107" s="15"/>
      <c r="G107" s="15"/>
      <c r="H107" s="18"/>
      <c r="I107" s="22"/>
      <c r="J107" s="15"/>
      <c r="K107" s="15"/>
      <c r="L107" s="15"/>
      <c r="M107" s="15"/>
      <c r="N107" s="15"/>
      <c r="O107" s="15"/>
      <c r="P107" s="15"/>
      <c r="Q107" s="10"/>
      <c r="R107" s="16"/>
      <c r="U107" s="15"/>
      <c r="V107" s="15"/>
      <c r="W107" s="10"/>
      <c r="X107" s="10"/>
      <c r="Y107" s="10"/>
      <c r="Z107" s="10"/>
      <c r="AA107" s="10"/>
      <c r="AB107" s="10"/>
      <c r="AC107" s="10"/>
      <c r="AD107" s="15"/>
      <c r="AE107" s="15"/>
      <c r="AF107" s="15"/>
      <c r="AG107" s="15"/>
      <c r="AH107" s="16"/>
      <c r="AI107" s="10"/>
      <c r="AJ107" s="10"/>
      <c r="AK107" s="22"/>
      <c r="AL107" s="22"/>
    </row>
    <row r="108" spans="3:38" s="17" customFormat="1" x14ac:dyDescent="0.2">
      <c r="C108" s="26"/>
      <c r="D108" s="10"/>
      <c r="E108" s="11"/>
      <c r="F108" s="15"/>
      <c r="G108" s="15"/>
      <c r="H108" s="18"/>
      <c r="I108" s="22"/>
      <c r="J108" s="15"/>
      <c r="K108" s="15"/>
      <c r="L108" s="15"/>
      <c r="M108" s="15"/>
      <c r="N108" s="15"/>
      <c r="O108" s="15"/>
      <c r="P108" s="15"/>
      <c r="Q108" s="10"/>
      <c r="R108" s="16"/>
      <c r="U108" s="15"/>
      <c r="V108" s="15"/>
      <c r="W108" s="10"/>
      <c r="X108" s="10"/>
      <c r="Y108" s="10"/>
      <c r="Z108" s="10"/>
      <c r="AA108" s="10"/>
      <c r="AB108" s="10"/>
      <c r="AC108" s="10"/>
      <c r="AD108" s="15"/>
      <c r="AE108" s="15"/>
      <c r="AF108" s="15"/>
      <c r="AG108" s="15"/>
      <c r="AH108" s="16"/>
      <c r="AI108" s="10"/>
      <c r="AJ108" s="10"/>
      <c r="AK108" s="22"/>
      <c r="AL108" s="22"/>
    </row>
    <row r="109" spans="3:38" s="17" customFormat="1" x14ac:dyDescent="0.2">
      <c r="C109" s="26"/>
      <c r="D109" s="10"/>
      <c r="E109" s="11"/>
      <c r="F109" s="15"/>
      <c r="G109" s="15"/>
      <c r="H109" s="18"/>
      <c r="I109" s="22"/>
      <c r="J109" s="15"/>
      <c r="K109" s="15"/>
      <c r="L109" s="15"/>
      <c r="M109" s="15"/>
      <c r="N109" s="15"/>
      <c r="O109" s="15"/>
      <c r="P109" s="15"/>
      <c r="Q109" s="10"/>
      <c r="R109" s="16"/>
      <c r="U109" s="15"/>
      <c r="V109" s="15"/>
      <c r="W109" s="10"/>
      <c r="X109" s="10"/>
      <c r="Y109" s="10"/>
      <c r="Z109" s="10"/>
      <c r="AA109" s="10"/>
      <c r="AB109" s="10"/>
      <c r="AC109" s="10"/>
      <c r="AD109" s="15"/>
      <c r="AE109" s="15"/>
      <c r="AF109" s="15"/>
      <c r="AG109" s="15"/>
      <c r="AH109" s="16"/>
      <c r="AI109" s="10"/>
      <c r="AJ109" s="10"/>
      <c r="AK109" s="22"/>
      <c r="AL109" s="22"/>
    </row>
    <row r="110" spans="3:38" s="17" customFormat="1" x14ac:dyDescent="0.2">
      <c r="C110" s="26"/>
      <c r="D110" s="10"/>
      <c r="E110" s="11"/>
      <c r="F110" s="15"/>
      <c r="G110" s="15"/>
      <c r="H110" s="18"/>
      <c r="I110" s="22"/>
      <c r="J110" s="15"/>
      <c r="K110" s="15"/>
      <c r="L110" s="15"/>
      <c r="M110" s="15"/>
      <c r="N110" s="15"/>
      <c r="O110" s="15"/>
      <c r="P110" s="15"/>
      <c r="Q110" s="10"/>
      <c r="R110" s="16"/>
      <c r="U110" s="15"/>
      <c r="V110" s="15"/>
      <c r="W110" s="10"/>
      <c r="X110" s="10"/>
      <c r="Y110" s="10"/>
      <c r="Z110" s="10"/>
      <c r="AA110" s="10"/>
      <c r="AB110" s="10"/>
      <c r="AC110" s="10"/>
      <c r="AD110" s="15"/>
      <c r="AE110" s="15"/>
      <c r="AF110" s="15"/>
      <c r="AG110" s="15"/>
      <c r="AH110" s="16"/>
      <c r="AI110" s="10"/>
      <c r="AJ110" s="10"/>
      <c r="AK110" s="22"/>
      <c r="AL110" s="22"/>
    </row>
    <row r="111" spans="3:38" s="17" customFormat="1" x14ac:dyDescent="0.2">
      <c r="C111" s="26"/>
      <c r="D111" s="10"/>
      <c r="E111" s="11"/>
      <c r="F111" s="15"/>
      <c r="G111" s="15"/>
      <c r="H111" s="18"/>
      <c r="I111" s="22"/>
      <c r="J111" s="15"/>
      <c r="K111" s="15"/>
      <c r="L111" s="15"/>
      <c r="M111" s="15"/>
      <c r="N111" s="15"/>
      <c r="O111" s="15"/>
      <c r="P111" s="15"/>
      <c r="Q111" s="10"/>
      <c r="R111" s="16"/>
      <c r="U111" s="15"/>
      <c r="V111" s="15"/>
      <c r="W111" s="10"/>
      <c r="X111" s="10"/>
      <c r="Y111" s="10"/>
      <c r="Z111" s="10"/>
      <c r="AA111" s="10"/>
      <c r="AB111" s="10"/>
      <c r="AC111" s="10"/>
      <c r="AD111" s="15"/>
      <c r="AE111" s="15"/>
      <c r="AF111" s="15"/>
      <c r="AG111" s="15"/>
      <c r="AH111" s="16"/>
      <c r="AI111" s="10"/>
      <c r="AJ111" s="10"/>
      <c r="AK111" s="22"/>
      <c r="AL111" s="22"/>
    </row>
    <row r="112" spans="3:38" s="17" customFormat="1" x14ac:dyDescent="0.2">
      <c r="C112" s="26"/>
      <c r="D112" s="10"/>
      <c r="E112" s="11"/>
      <c r="F112" s="15"/>
      <c r="G112" s="15"/>
      <c r="H112" s="18"/>
      <c r="I112" s="22"/>
      <c r="J112" s="15"/>
      <c r="K112" s="15"/>
      <c r="L112" s="15"/>
      <c r="M112" s="15"/>
      <c r="N112" s="15"/>
      <c r="O112" s="15"/>
      <c r="P112" s="15"/>
      <c r="Q112" s="10"/>
      <c r="R112" s="16"/>
      <c r="U112" s="15"/>
      <c r="V112" s="15"/>
      <c r="W112" s="10"/>
      <c r="X112" s="10"/>
      <c r="Y112" s="10"/>
      <c r="Z112" s="10"/>
      <c r="AA112" s="10"/>
      <c r="AB112" s="10"/>
      <c r="AC112" s="10"/>
      <c r="AD112" s="15"/>
      <c r="AE112" s="15"/>
      <c r="AF112" s="15"/>
      <c r="AG112" s="15"/>
      <c r="AH112" s="16"/>
      <c r="AI112" s="10"/>
      <c r="AJ112" s="10"/>
      <c r="AK112" s="22"/>
      <c r="AL112" s="22"/>
    </row>
    <row r="113" spans="3:38" s="17" customFormat="1" x14ac:dyDescent="0.2">
      <c r="C113" s="26"/>
      <c r="D113" s="10"/>
      <c r="E113" s="11"/>
      <c r="F113" s="15"/>
      <c r="G113" s="15"/>
      <c r="H113" s="18"/>
      <c r="I113" s="22"/>
      <c r="J113" s="15"/>
      <c r="K113" s="15"/>
      <c r="L113" s="15"/>
      <c r="M113" s="15"/>
      <c r="N113" s="15"/>
      <c r="O113" s="15"/>
      <c r="P113" s="15"/>
      <c r="Q113" s="10"/>
      <c r="R113" s="16"/>
      <c r="U113" s="15"/>
      <c r="V113" s="15"/>
      <c r="W113" s="10"/>
      <c r="X113" s="10"/>
      <c r="Y113" s="10"/>
      <c r="Z113" s="10"/>
      <c r="AA113" s="10"/>
      <c r="AB113" s="10"/>
      <c r="AC113" s="10"/>
      <c r="AD113" s="15"/>
      <c r="AE113" s="15"/>
      <c r="AF113" s="15"/>
      <c r="AG113" s="15"/>
      <c r="AH113" s="16"/>
      <c r="AI113" s="10"/>
      <c r="AJ113" s="10"/>
      <c r="AK113" s="22"/>
      <c r="AL113" s="22"/>
    </row>
    <row r="114" spans="3:38" s="17" customFormat="1" x14ac:dyDescent="0.2">
      <c r="C114" s="26"/>
      <c r="D114" s="10"/>
      <c r="E114" s="11"/>
      <c r="F114" s="15"/>
      <c r="G114" s="15"/>
      <c r="H114" s="18"/>
      <c r="I114" s="22"/>
      <c r="J114" s="15"/>
      <c r="K114" s="15"/>
      <c r="L114" s="15"/>
      <c r="M114" s="15"/>
      <c r="N114" s="15"/>
      <c r="O114" s="15"/>
      <c r="P114" s="15"/>
      <c r="Q114" s="10"/>
      <c r="R114" s="16"/>
      <c r="U114" s="15"/>
      <c r="V114" s="15"/>
      <c r="W114" s="10"/>
      <c r="X114" s="10"/>
      <c r="Y114" s="10"/>
      <c r="Z114" s="10"/>
      <c r="AA114" s="10"/>
      <c r="AB114" s="10"/>
      <c r="AC114" s="10"/>
      <c r="AD114" s="15"/>
      <c r="AE114" s="15"/>
      <c r="AF114" s="15"/>
      <c r="AG114" s="10"/>
      <c r="AH114" s="16"/>
      <c r="AI114" s="10"/>
      <c r="AJ114" s="10"/>
      <c r="AK114" s="22"/>
      <c r="AL114" s="22"/>
    </row>
    <row r="115" spans="3:38" s="17" customFormat="1" x14ac:dyDescent="0.2">
      <c r="C115" s="26"/>
      <c r="D115" s="10"/>
      <c r="E115" s="11"/>
      <c r="F115" s="15"/>
      <c r="G115" s="15"/>
      <c r="H115" s="18"/>
      <c r="I115" s="22"/>
      <c r="J115" s="15"/>
      <c r="K115" s="15"/>
      <c r="L115" s="15"/>
      <c r="M115" s="15"/>
      <c r="N115" s="15"/>
      <c r="O115" s="15"/>
      <c r="P115" s="15"/>
      <c r="Q115" s="10"/>
      <c r="R115" s="16"/>
      <c r="U115" s="15"/>
      <c r="V115" s="15"/>
      <c r="W115" s="10"/>
      <c r="X115" s="10"/>
      <c r="Y115" s="10"/>
      <c r="Z115" s="10"/>
      <c r="AA115" s="10"/>
      <c r="AB115" s="10"/>
      <c r="AC115" s="10"/>
      <c r="AD115" s="15"/>
      <c r="AE115" s="15"/>
      <c r="AF115" s="15"/>
      <c r="AG115" s="15"/>
      <c r="AH115" s="16"/>
      <c r="AI115" s="10"/>
      <c r="AJ115" s="10"/>
      <c r="AK115" s="22"/>
      <c r="AL115" s="22"/>
    </row>
    <row r="116" spans="3:38" s="17" customFormat="1" x14ac:dyDescent="0.2">
      <c r="C116" s="26"/>
      <c r="D116" s="10"/>
      <c r="E116" s="11"/>
      <c r="F116" s="15"/>
      <c r="G116" s="15"/>
      <c r="H116" s="18"/>
      <c r="I116" s="22"/>
      <c r="J116" s="15"/>
      <c r="K116" s="15"/>
      <c r="L116" s="15"/>
      <c r="M116" s="15"/>
      <c r="N116" s="15"/>
      <c r="O116" s="15"/>
      <c r="P116" s="15"/>
      <c r="Q116" s="10"/>
      <c r="R116" s="16"/>
      <c r="U116" s="15"/>
      <c r="V116" s="15"/>
      <c r="W116" s="10"/>
      <c r="X116" s="10"/>
      <c r="Y116" s="10"/>
      <c r="Z116" s="10"/>
      <c r="AA116" s="10"/>
      <c r="AB116" s="10"/>
      <c r="AC116" s="10"/>
      <c r="AD116" s="15"/>
      <c r="AE116" s="15"/>
      <c r="AF116" s="15"/>
      <c r="AG116" s="15"/>
      <c r="AH116" s="16"/>
      <c r="AI116" s="10"/>
      <c r="AJ116" s="10"/>
      <c r="AK116" s="22"/>
      <c r="AL116" s="22"/>
    </row>
    <row r="117" spans="3:38" s="17" customFormat="1" x14ac:dyDescent="0.2">
      <c r="C117" s="26"/>
      <c r="D117" s="10"/>
      <c r="E117" s="11"/>
      <c r="F117" s="15"/>
      <c r="G117" s="15"/>
      <c r="H117" s="18"/>
      <c r="I117" s="22"/>
      <c r="J117" s="15"/>
      <c r="K117" s="15"/>
      <c r="L117" s="15"/>
      <c r="M117" s="15"/>
      <c r="N117" s="15"/>
      <c r="O117" s="15"/>
      <c r="P117" s="15"/>
      <c r="Q117" s="10"/>
      <c r="R117" s="16"/>
      <c r="U117" s="15"/>
      <c r="V117" s="15"/>
      <c r="W117" s="10"/>
      <c r="X117" s="10"/>
      <c r="Y117" s="10"/>
      <c r="Z117" s="10"/>
      <c r="AA117" s="10"/>
      <c r="AB117" s="10"/>
      <c r="AC117" s="10"/>
      <c r="AD117" s="15"/>
      <c r="AE117" s="15"/>
      <c r="AF117" s="15"/>
      <c r="AG117" s="15"/>
      <c r="AH117" s="16"/>
      <c r="AI117" s="10"/>
      <c r="AJ117" s="10"/>
      <c r="AK117" s="22"/>
      <c r="AL117" s="22"/>
    </row>
    <row r="118" spans="3:38" s="17" customFormat="1" x14ac:dyDescent="0.2">
      <c r="C118" s="26"/>
      <c r="D118" s="10"/>
      <c r="E118" s="11"/>
      <c r="F118" s="15"/>
      <c r="G118" s="15"/>
      <c r="H118" s="18"/>
      <c r="I118" s="22"/>
      <c r="J118" s="15"/>
      <c r="K118" s="15"/>
      <c r="L118" s="15"/>
      <c r="M118" s="15"/>
      <c r="N118" s="15"/>
      <c r="O118" s="15"/>
      <c r="P118" s="15"/>
      <c r="Q118" s="10"/>
      <c r="R118" s="16"/>
      <c r="U118" s="15"/>
      <c r="V118" s="15"/>
      <c r="W118" s="10"/>
      <c r="X118" s="10"/>
      <c r="Y118" s="10"/>
      <c r="Z118" s="10"/>
      <c r="AA118" s="10"/>
      <c r="AB118" s="10"/>
      <c r="AC118" s="10"/>
      <c r="AD118" s="15"/>
      <c r="AE118" s="15"/>
      <c r="AF118" s="15"/>
      <c r="AG118" s="15"/>
      <c r="AH118" s="16"/>
      <c r="AI118" s="10"/>
      <c r="AJ118" s="10"/>
      <c r="AK118" s="22"/>
      <c r="AL118" s="22"/>
    </row>
    <row r="119" spans="3:38" s="17" customFormat="1" x14ac:dyDescent="0.2">
      <c r="C119" s="26"/>
      <c r="D119" s="10"/>
      <c r="E119" s="11"/>
      <c r="F119" s="15"/>
      <c r="G119" s="15"/>
      <c r="H119" s="18"/>
      <c r="I119" s="22"/>
      <c r="J119" s="15"/>
      <c r="K119" s="15"/>
      <c r="L119" s="15"/>
      <c r="M119" s="15"/>
      <c r="N119" s="15"/>
      <c r="O119" s="15"/>
      <c r="P119" s="15"/>
      <c r="Q119" s="10"/>
      <c r="R119" s="16"/>
      <c r="U119" s="15"/>
      <c r="V119" s="15"/>
      <c r="W119" s="10"/>
      <c r="X119" s="10"/>
      <c r="Y119" s="10"/>
      <c r="Z119" s="10"/>
      <c r="AA119" s="10"/>
      <c r="AB119" s="10"/>
      <c r="AC119" s="10"/>
      <c r="AD119" s="15"/>
      <c r="AE119" s="15"/>
      <c r="AF119" s="15"/>
      <c r="AG119" s="15"/>
      <c r="AH119" s="16"/>
      <c r="AI119" s="10"/>
      <c r="AJ119" s="10"/>
      <c r="AK119" s="22"/>
      <c r="AL119" s="22"/>
    </row>
    <row r="120" spans="3:38" s="17" customFormat="1" x14ac:dyDescent="0.2">
      <c r="C120" s="26"/>
      <c r="D120" s="10"/>
      <c r="E120" s="11"/>
      <c r="F120" s="15"/>
      <c r="G120" s="15"/>
      <c r="H120" s="18"/>
      <c r="I120" s="22"/>
      <c r="J120" s="15"/>
      <c r="K120" s="15"/>
      <c r="L120" s="15"/>
      <c r="M120" s="15"/>
      <c r="N120" s="15"/>
      <c r="O120" s="15"/>
      <c r="P120" s="15"/>
      <c r="Q120" s="10"/>
      <c r="R120" s="16"/>
      <c r="U120" s="15"/>
      <c r="V120" s="15"/>
      <c r="W120" s="10"/>
      <c r="X120" s="10"/>
      <c r="Y120" s="10"/>
      <c r="Z120" s="10"/>
      <c r="AA120" s="10"/>
      <c r="AB120" s="10"/>
      <c r="AC120" s="10"/>
      <c r="AD120" s="15"/>
      <c r="AE120" s="15"/>
      <c r="AF120" s="15"/>
      <c r="AG120" s="15"/>
      <c r="AH120" s="16"/>
      <c r="AI120" s="10"/>
      <c r="AJ120" s="10"/>
      <c r="AK120" s="22"/>
      <c r="AL120" s="22"/>
    </row>
    <row r="121" spans="3:38" s="17" customFormat="1" x14ac:dyDescent="0.2">
      <c r="C121" s="26"/>
      <c r="D121" s="10"/>
      <c r="E121" s="11"/>
      <c r="F121" s="15"/>
      <c r="G121" s="15"/>
      <c r="H121" s="18"/>
      <c r="I121" s="22"/>
      <c r="J121" s="15"/>
      <c r="K121" s="15"/>
      <c r="L121" s="15"/>
      <c r="M121" s="15"/>
      <c r="N121" s="15"/>
      <c r="O121" s="15"/>
      <c r="P121" s="15"/>
      <c r="Q121" s="10"/>
      <c r="R121" s="16"/>
      <c r="U121" s="15"/>
      <c r="V121" s="15"/>
      <c r="W121" s="10"/>
      <c r="X121" s="10"/>
      <c r="Y121" s="10"/>
      <c r="Z121" s="10"/>
      <c r="AA121" s="10"/>
      <c r="AB121" s="10"/>
      <c r="AC121" s="10"/>
      <c r="AD121" s="15"/>
      <c r="AE121" s="15"/>
      <c r="AF121" s="15"/>
      <c r="AG121" s="15"/>
      <c r="AH121" s="16"/>
      <c r="AI121" s="10"/>
      <c r="AJ121" s="10"/>
      <c r="AK121" s="22"/>
      <c r="AL121" s="22"/>
    </row>
    <row r="122" spans="3:38" s="17" customFormat="1" x14ac:dyDescent="0.2">
      <c r="C122" s="26"/>
      <c r="D122" s="10"/>
      <c r="E122" s="11"/>
      <c r="F122" s="15"/>
      <c r="G122" s="15"/>
      <c r="H122" s="18"/>
      <c r="I122" s="22"/>
      <c r="J122" s="15"/>
      <c r="K122" s="15"/>
      <c r="L122" s="15"/>
      <c r="M122" s="15"/>
      <c r="N122" s="15"/>
      <c r="O122" s="15"/>
      <c r="P122" s="15"/>
      <c r="Q122" s="10"/>
      <c r="R122" s="16"/>
      <c r="U122" s="15"/>
      <c r="V122" s="15"/>
      <c r="W122" s="10"/>
      <c r="X122" s="10"/>
      <c r="Y122" s="10"/>
      <c r="Z122" s="10"/>
      <c r="AA122" s="10"/>
      <c r="AB122" s="10"/>
      <c r="AC122" s="10"/>
      <c r="AD122" s="15"/>
      <c r="AE122" s="15"/>
      <c r="AF122" s="15"/>
      <c r="AG122" s="15"/>
      <c r="AH122" s="16"/>
      <c r="AI122" s="10"/>
      <c r="AJ122" s="10"/>
      <c r="AK122" s="22"/>
      <c r="AL122" s="22"/>
    </row>
    <row r="123" spans="3:38" s="17" customFormat="1" x14ac:dyDescent="0.2">
      <c r="C123" s="26"/>
      <c r="D123" s="10"/>
      <c r="E123" s="11"/>
      <c r="F123" s="15"/>
      <c r="G123" s="15"/>
      <c r="H123" s="18"/>
      <c r="I123" s="22"/>
      <c r="J123" s="15"/>
      <c r="K123" s="15"/>
      <c r="L123" s="15"/>
      <c r="M123" s="15"/>
      <c r="N123" s="15"/>
      <c r="O123" s="15"/>
      <c r="P123" s="15"/>
      <c r="Q123" s="10"/>
      <c r="R123" s="16"/>
      <c r="U123" s="15"/>
      <c r="V123" s="15"/>
      <c r="W123" s="10"/>
      <c r="X123" s="10"/>
      <c r="Y123" s="10"/>
      <c r="Z123" s="10"/>
      <c r="AA123" s="10"/>
      <c r="AB123" s="10"/>
      <c r="AC123" s="10"/>
      <c r="AD123" s="15"/>
      <c r="AE123" s="15"/>
      <c r="AF123" s="15"/>
      <c r="AG123" s="15"/>
      <c r="AH123" s="16"/>
      <c r="AI123" s="10"/>
      <c r="AJ123" s="10"/>
      <c r="AK123" s="22"/>
      <c r="AL123" s="22"/>
    </row>
    <row r="124" spans="3:38" s="17" customFormat="1" x14ac:dyDescent="0.2">
      <c r="C124" s="26"/>
      <c r="D124" s="10"/>
      <c r="E124" s="11"/>
      <c r="F124" s="15"/>
      <c r="G124" s="15"/>
      <c r="H124" s="18"/>
      <c r="I124" s="22"/>
      <c r="J124" s="15"/>
      <c r="K124" s="15"/>
      <c r="L124" s="15"/>
      <c r="M124" s="15"/>
      <c r="N124" s="15"/>
      <c r="O124" s="15"/>
      <c r="P124" s="15"/>
      <c r="Q124" s="10"/>
      <c r="R124" s="16"/>
      <c r="U124" s="15"/>
      <c r="V124" s="15"/>
      <c r="W124" s="10"/>
      <c r="X124" s="10"/>
      <c r="Y124" s="10"/>
      <c r="Z124" s="10"/>
      <c r="AA124" s="10"/>
      <c r="AB124" s="10"/>
      <c r="AC124" s="10"/>
      <c r="AD124" s="15"/>
      <c r="AE124" s="15"/>
      <c r="AF124" s="15"/>
      <c r="AG124" s="15"/>
      <c r="AH124" s="16"/>
      <c r="AI124" s="10"/>
      <c r="AJ124" s="10"/>
      <c r="AK124" s="22"/>
      <c r="AL124" s="22"/>
    </row>
    <row r="125" spans="3:38" s="17" customFormat="1" x14ac:dyDescent="0.2">
      <c r="C125" s="26"/>
      <c r="D125" s="10"/>
      <c r="E125" s="11"/>
      <c r="F125" s="15"/>
      <c r="G125" s="15"/>
      <c r="H125" s="18"/>
      <c r="I125" s="22"/>
      <c r="J125" s="15"/>
      <c r="K125" s="15"/>
      <c r="L125" s="15"/>
      <c r="M125" s="15"/>
      <c r="N125" s="15"/>
      <c r="O125" s="15"/>
      <c r="P125" s="15"/>
      <c r="Q125" s="10"/>
      <c r="R125" s="16"/>
      <c r="U125" s="15"/>
      <c r="V125" s="15"/>
      <c r="W125" s="10"/>
      <c r="X125" s="10"/>
      <c r="Y125" s="10"/>
      <c r="Z125" s="10"/>
      <c r="AA125" s="10"/>
      <c r="AB125" s="10"/>
      <c r="AC125" s="10"/>
      <c r="AD125" s="15"/>
      <c r="AE125" s="15"/>
      <c r="AF125" s="15"/>
      <c r="AG125" s="15"/>
      <c r="AH125" s="16"/>
      <c r="AI125" s="10"/>
      <c r="AJ125" s="10"/>
      <c r="AK125" s="22"/>
      <c r="AL125" s="22"/>
    </row>
    <row r="126" spans="3:38" s="17" customFormat="1" x14ac:dyDescent="0.2">
      <c r="C126" s="26"/>
      <c r="D126" s="10"/>
      <c r="E126" s="11"/>
      <c r="F126" s="15"/>
      <c r="G126" s="15"/>
      <c r="H126" s="18"/>
      <c r="I126" s="22"/>
      <c r="J126" s="15"/>
      <c r="K126" s="15"/>
      <c r="L126" s="15"/>
      <c r="M126" s="15"/>
      <c r="N126" s="15"/>
      <c r="O126" s="15"/>
      <c r="P126" s="15"/>
      <c r="Q126" s="10"/>
      <c r="R126" s="16"/>
      <c r="U126" s="15"/>
      <c r="V126" s="15"/>
      <c r="W126" s="10"/>
      <c r="X126" s="10"/>
      <c r="Y126" s="10"/>
      <c r="Z126" s="10"/>
      <c r="AA126" s="10"/>
      <c r="AB126" s="10"/>
      <c r="AC126" s="10"/>
      <c r="AD126" s="15"/>
      <c r="AE126" s="15"/>
      <c r="AF126" s="15"/>
      <c r="AG126" s="15"/>
      <c r="AH126" s="16"/>
      <c r="AI126" s="10"/>
      <c r="AJ126" s="10"/>
      <c r="AK126" s="22"/>
      <c r="AL126" s="22"/>
    </row>
    <row r="127" spans="3:38" s="17" customFormat="1" x14ac:dyDescent="0.2">
      <c r="C127" s="26"/>
      <c r="D127" s="10"/>
      <c r="E127" s="11"/>
      <c r="F127" s="15"/>
      <c r="G127" s="15"/>
      <c r="H127" s="18"/>
      <c r="I127" s="22"/>
      <c r="J127" s="15"/>
      <c r="K127" s="15"/>
      <c r="L127" s="15"/>
      <c r="M127" s="15"/>
      <c r="N127" s="15"/>
      <c r="O127" s="15"/>
      <c r="P127" s="15"/>
      <c r="Q127" s="10"/>
      <c r="R127" s="16"/>
      <c r="U127" s="15"/>
      <c r="V127" s="15"/>
      <c r="W127" s="10"/>
      <c r="X127" s="10"/>
      <c r="Y127" s="10"/>
      <c r="Z127" s="10"/>
      <c r="AA127" s="10"/>
      <c r="AB127" s="10"/>
      <c r="AC127" s="10"/>
      <c r="AD127" s="15"/>
      <c r="AE127" s="15"/>
      <c r="AF127" s="15"/>
      <c r="AG127" s="15"/>
      <c r="AH127" s="16"/>
      <c r="AI127" s="10"/>
      <c r="AJ127" s="10"/>
      <c r="AK127" s="22"/>
      <c r="AL127" s="22"/>
    </row>
    <row r="128" spans="3:38" s="17" customFormat="1" x14ac:dyDescent="0.2">
      <c r="C128" s="26"/>
      <c r="D128" s="10"/>
      <c r="E128" s="11"/>
      <c r="F128" s="15"/>
      <c r="G128" s="15"/>
      <c r="H128" s="18"/>
      <c r="I128" s="22"/>
      <c r="J128" s="15"/>
      <c r="K128" s="15"/>
      <c r="L128" s="15"/>
      <c r="M128" s="15"/>
      <c r="N128" s="15"/>
      <c r="O128" s="15"/>
      <c r="P128" s="15"/>
      <c r="Q128" s="10"/>
      <c r="R128" s="16"/>
      <c r="U128" s="15"/>
      <c r="V128" s="15"/>
      <c r="W128" s="10"/>
      <c r="X128" s="10"/>
      <c r="Y128" s="10"/>
      <c r="Z128" s="10"/>
      <c r="AA128" s="10"/>
      <c r="AB128" s="10"/>
      <c r="AC128" s="10"/>
      <c r="AD128" s="15"/>
      <c r="AE128" s="15"/>
      <c r="AF128" s="15"/>
      <c r="AG128" s="15"/>
      <c r="AH128" s="16"/>
      <c r="AI128" s="10"/>
      <c r="AJ128" s="10"/>
      <c r="AK128" s="22"/>
      <c r="AL128" s="22"/>
    </row>
    <row r="129" spans="3:38" s="17" customFormat="1" x14ac:dyDescent="0.2">
      <c r="C129" s="26"/>
      <c r="D129" s="10"/>
      <c r="E129" s="11"/>
      <c r="F129" s="15"/>
      <c r="G129" s="15"/>
      <c r="H129" s="18"/>
      <c r="I129" s="22"/>
      <c r="J129" s="15"/>
      <c r="K129" s="15"/>
      <c r="L129" s="15"/>
      <c r="M129" s="15"/>
      <c r="N129" s="15"/>
      <c r="O129" s="15"/>
      <c r="P129" s="15"/>
      <c r="Q129" s="10"/>
      <c r="R129" s="16"/>
      <c r="U129" s="15"/>
      <c r="V129" s="15"/>
      <c r="W129" s="10"/>
      <c r="X129" s="10"/>
      <c r="Y129" s="10"/>
      <c r="Z129" s="10"/>
      <c r="AA129" s="10"/>
      <c r="AB129" s="10"/>
      <c r="AC129" s="10"/>
      <c r="AD129" s="15"/>
      <c r="AE129" s="15"/>
      <c r="AF129" s="15"/>
      <c r="AG129" s="15"/>
      <c r="AH129" s="16"/>
      <c r="AI129" s="10"/>
      <c r="AJ129" s="10"/>
      <c r="AK129" s="22"/>
      <c r="AL129" s="22"/>
    </row>
    <row r="130" spans="3:38" s="17" customFormat="1" x14ac:dyDescent="0.2">
      <c r="C130" s="26"/>
      <c r="D130" s="10"/>
      <c r="E130" s="11"/>
      <c r="F130" s="15"/>
      <c r="G130" s="15"/>
      <c r="H130" s="18"/>
      <c r="I130" s="22"/>
      <c r="J130" s="15"/>
      <c r="K130" s="15"/>
      <c r="L130" s="15"/>
      <c r="M130" s="15"/>
      <c r="N130" s="15"/>
      <c r="O130" s="15"/>
      <c r="P130" s="15"/>
      <c r="Q130" s="10"/>
      <c r="R130" s="16"/>
      <c r="U130" s="15"/>
      <c r="V130" s="15"/>
      <c r="W130" s="10"/>
      <c r="X130" s="10"/>
      <c r="Y130" s="10"/>
      <c r="Z130" s="10"/>
      <c r="AA130" s="10"/>
      <c r="AB130" s="10"/>
      <c r="AC130" s="10"/>
      <c r="AD130" s="15"/>
      <c r="AE130" s="15"/>
      <c r="AF130" s="15"/>
      <c r="AG130" s="15"/>
      <c r="AH130" s="16"/>
      <c r="AI130" s="10"/>
      <c r="AJ130" s="10"/>
      <c r="AK130" s="22"/>
      <c r="AL130" s="22"/>
    </row>
    <row r="131" spans="3:38" s="17" customFormat="1" x14ac:dyDescent="0.2">
      <c r="C131" s="26"/>
      <c r="D131" s="10"/>
      <c r="E131" s="11"/>
      <c r="F131" s="15"/>
      <c r="G131" s="15"/>
      <c r="H131" s="18"/>
      <c r="I131" s="22"/>
      <c r="J131" s="15"/>
      <c r="K131" s="15"/>
      <c r="L131" s="15"/>
      <c r="M131" s="15"/>
      <c r="N131" s="15"/>
      <c r="O131" s="15"/>
      <c r="P131" s="15"/>
      <c r="Q131" s="10"/>
      <c r="R131" s="16"/>
      <c r="U131" s="15"/>
      <c r="V131" s="15"/>
      <c r="W131" s="10"/>
      <c r="X131" s="10"/>
      <c r="Y131" s="10"/>
      <c r="Z131" s="10"/>
      <c r="AA131" s="10"/>
      <c r="AB131" s="10"/>
      <c r="AC131" s="10"/>
      <c r="AD131" s="15"/>
      <c r="AE131" s="15"/>
      <c r="AF131" s="15"/>
      <c r="AG131" s="15"/>
      <c r="AH131" s="16"/>
      <c r="AI131" s="10"/>
      <c r="AJ131" s="10"/>
      <c r="AK131" s="22"/>
      <c r="AL131" s="22"/>
    </row>
    <row r="132" spans="3:38" s="17" customFormat="1" x14ac:dyDescent="0.2">
      <c r="C132" s="26"/>
      <c r="D132" s="10"/>
      <c r="E132" s="11"/>
      <c r="F132" s="15"/>
      <c r="G132" s="15"/>
      <c r="H132" s="18"/>
      <c r="I132" s="22"/>
      <c r="J132" s="15"/>
      <c r="K132" s="15"/>
      <c r="L132" s="15"/>
      <c r="M132" s="15"/>
      <c r="N132" s="15"/>
      <c r="O132" s="15"/>
      <c r="P132" s="15"/>
      <c r="Q132" s="10"/>
      <c r="R132" s="16"/>
      <c r="U132" s="15"/>
      <c r="V132" s="15"/>
      <c r="W132" s="10"/>
      <c r="X132" s="10"/>
      <c r="Y132" s="10"/>
      <c r="Z132" s="10"/>
      <c r="AA132" s="10"/>
      <c r="AB132" s="10"/>
      <c r="AC132" s="10"/>
      <c r="AD132" s="15"/>
      <c r="AE132" s="15"/>
      <c r="AF132" s="15"/>
      <c r="AG132" s="15"/>
      <c r="AH132" s="16"/>
      <c r="AI132" s="10"/>
      <c r="AJ132" s="10"/>
      <c r="AK132" s="22"/>
      <c r="AL132" s="22"/>
    </row>
    <row r="133" spans="3:38" s="17" customFormat="1" x14ac:dyDescent="0.2">
      <c r="C133" s="26"/>
      <c r="D133" s="10"/>
      <c r="E133" s="11"/>
      <c r="F133" s="15"/>
      <c r="G133" s="15"/>
      <c r="H133" s="18"/>
      <c r="I133" s="22"/>
      <c r="J133" s="15"/>
      <c r="K133" s="15"/>
      <c r="L133" s="15"/>
      <c r="M133" s="15"/>
      <c r="N133" s="15"/>
      <c r="O133" s="15"/>
      <c r="P133" s="15"/>
      <c r="Q133" s="10"/>
      <c r="R133" s="16"/>
      <c r="U133" s="15"/>
      <c r="V133" s="15"/>
      <c r="W133" s="10"/>
      <c r="X133" s="10"/>
      <c r="Y133" s="10"/>
      <c r="Z133" s="10"/>
      <c r="AA133" s="10"/>
      <c r="AB133" s="10"/>
      <c r="AC133" s="10"/>
      <c r="AD133" s="15"/>
      <c r="AE133" s="15"/>
      <c r="AF133" s="15"/>
      <c r="AG133" s="15"/>
      <c r="AH133" s="16"/>
      <c r="AI133" s="10"/>
      <c r="AJ133" s="10"/>
      <c r="AK133" s="22"/>
      <c r="AL133" s="22"/>
    </row>
    <row r="134" spans="3:38" s="17" customFormat="1" x14ac:dyDescent="0.2">
      <c r="C134" s="26"/>
      <c r="D134" s="10"/>
      <c r="E134" s="11"/>
      <c r="F134" s="15"/>
      <c r="G134" s="15"/>
      <c r="H134" s="18"/>
      <c r="I134" s="22"/>
      <c r="J134" s="15"/>
      <c r="K134" s="15"/>
      <c r="L134" s="15"/>
      <c r="M134" s="15"/>
      <c r="N134" s="15"/>
      <c r="O134" s="15"/>
      <c r="P134" s="15"/>
      <c r="Q134" s="10"/>
      <c r="R134" s="16"/>
      <c r="U134" s="15"/>
      <c r="V134" s="15"/>
      <c r="W134" s="10"/>
      <c r="X134" s="10"/>
      <c r="Y134" s="10"/>
      <c r="Z134" s="10"/>
      <c r="AA134" s="10"/>
      <c r="AB134" s="10"/>
      <c r="AC134" s="10"/>
      <c r="AD134" s="15"/>
      <c r="AE134" s="15"/>
      <c r="AF134" s="15"/>
      <c r="AG134" s="15"/>
      <c r="AH134" s="16"/>
      <c r="AI134" s="10"/>
      <c r="AJ134" s="10"/>
      <c r="AK134" s="22"/>
      <c r="AL134" s="22"/>
    </row>
    <row r="135" spans="3:38" s="17" customFormat="1" x14ac:dyDescent="0.2">
      <c r="C135" s="26"/>
      <c r="D135" s="10"/>
      <c r="E135" s="11"/>
      <c r="F135" s="15"/>
      <c r="G135" s="15"/>
      <c r="H135" s="18"/>
      <c r="I135" s="22"/>
      <c r="J135" s="15"/>
      <c r="K135" s="15"/>
      <c r="L135" s="15"/>
      <c r="M135" s="15"/>
      <c r="N135" s="15"/>
      <c r="O135" s="15"/>
      <c r="P135" s="15"/>
      <c r="Q135" s="10"/>
      <c r="R135" s="16"/>
      <c r="U135" s="15"/>
      <c r="V135" s="15"/>
      <c r="W135" s="10"/>
      <c r="X135" s="10"/>
      <c r="Y135" s="10"/>
      <c r="Z135" s="10"/>
      <c r="AA135" s="10"/>
      <c r="AB135" s="10"/>
      <c r="AC135" s="10"/>
      <c r="AD135" s="15"/>
      <c r="AE135" s="15"/>
      <c r="AF135" s="15"/>
      <c r="AG135" s="15"/>
      <c r="AH135" s="16"/>
      <c r="AI135" s="10"/>
      <c r="AJ135" s="10"/>
      <c r="AK135" s="22"/>
      <c r="AL135" s="22"/>
    </row>
    <row r="136" spans="3:38" s="17" customFormat="1" x14ac:dyDescent="0.2">
      <c r="C136" s="26"/>
      <c r="D136" s="10"/>
      <c r="E136" s="11"/>
      <c r="F136" s="15"/>
      <c r="G136" s="15"/>
      <c r="H136" s="18"/>
      <c r="I136" s="22"/>
      <c r="J136" s="15"/>
      <c r="K136" s="15"/>
      <c r="L136" s="15"/>
      <c r="M136" s="15"/>
      <c r="N136" s="15"/>
      <c r="O136" s="15"/>
      <c r="P136" s="15"/>
      <c r="Q136" s="10"/>
      <c r="R136" s="16"/>
      <c r="U136" s="15"/>
      <c r="V136" s="15"/>
      <c r="W136" s="10"/>
      <c r="X136" s="10"/>
      <c r="Y136" s="10"/>
      <c r="Z136" s="10"/>
      <c r="AA136" s="10"/>
      <c r="AB136" s="10"/>
      <c r="AC136" s="10"/>
      <c r="AD136" s="15"/>
      <c r="AE136" s="15"/>
      <c r="AF136" s="15"/>
      <c r="AG136" s="15"/>
      <c r="AH136" s="16"/>
      <c r="AI136" s="10"/>
      <c r="AJ136" s="10"/>
      <c r="AK136" s="22"/>
      <c r="AL136" s="22"/>
    </row>
    <row r="137" spans="3:38" s="17" customFormat="1" x14ac:dyDescent="0.2">
      <c r="C137" s="26"/>
      <c r="D137" s="10"/>
      <c r="E137" s="11"/>
      <c r="F137" s="15"/>
      <c r="G137" s="15"/>
      <c r="H137" s="18"/>
      <c r="I137" s="22"/>
      <c r="J137" s="15"/>
      <c r="K137" s="15"/>
      <c r="L137" s="15"/>
      <c r="M137" s="15"/>
      <c r="N137" s="15"/>
      <c r="O137" s="15"/>
      <c r="P137" s="15"/>
      <c r="Q137" s="10"/>
      <c r="R137" s="16"/>
      <c r="U137" s="15"/>
      <c r="V137" s="15"/>
      <c r="W137" s="10"/>
      <c r="X137" s="10"/>
      <c r="Y137" s="10"/>
      <c r="Z137" s="10"/>
      <c r="AA137" s="10"/>
      <c r="AB137" s="10"/>
      <c r="AC137" s="10"/>
      <c r="AD137" s="15"/>
      <c r="AE137" s="15"/>
      <c r="AF137" s="15"/>
      <c r="AG137" s="15"/>
      <c r="AH137" s="16"/>
      <c r="AI137" s="10"/>
      <c r="AJ137" s="10"/>
      <c r="AK137" s="22"/>
      <c r="AL137" s="22"/>
    </row>
    <row r="138" spans="3:38" s="17" customFormat="1" x14ac:dyDescent="0.2">
      <c r="C138" s="26"/>
      <c r="D138" s="10"/>
      <c r="E138" s="11"/>
      <c r="F138" s="15"/>
      <c r="G138" s="15"/>
      <c r="H138" s="18"/>
      <c r="I138" s="22"/>
      <c r="J138" s="15"/>
      <c r="K138" s="15"/>
      <c r="L138" s="15"/>
      <c r="M138" s="15"/>
      <c r="N138" s="15"/>
      <c r="O138" s="15"/>
      <c r="P138" s="15"/>
      <c r="Q138" s="10"/>
      <c r="R138" s="16"/>
      <c r="U138" s="15"/>
      <c r="V138" s="15"/>
      <c r="W138" s="10"/>
      <c r="X138" s="10"/>
      <c r="Y138" s="10"/>
      <c r="Z138" s="10"/>
      <c r="AA138" s="10"/>
      <c r="AB138" s="10"/>
      <c r="AC138" s="10"/>
      <c r="AD138" s="15"/>
      <c r="AE138" s="15"/>
      <c r="AF138" s="15"/>
      <c r="AG138" s="15"/>
      <c r="AH138" s="16"/>
      <c r="AI138" s="10"/>
      <c r="AJ138" s="10"/>
      <c r="AK138" s="22"/>
      <c r="AL138" s="22"/>
    </row>
    <row r="139" spans="3:38" s="17" customFormat="1" x14ac:dyDescent="0.2">
      <c r="C139" s="26"/>
      <c r="D139" s="10"/>
      <c r="E139" s="11"/>
      <c r="F139" s="15"/>
      <c r="G139" s="15"/>
      <c r="H139" s="18"/>
      <c r="I139" s="22"/>
      <c r="J139" s="15"/>
      <c r="K139" s="15"/>
      <c r="L139" s="15"/>
      <c r="M139" s="15"/>
      <c r="N139" s="15"/>
      <c r="O139" s="15"/>
      <c r="P139" s="15"/>
      <c r="Q139" s="10"/>
      <c r="R139" s="16"/>
      <c r="U139" s="15"/>
      <c r="V139" s="15"/>
      <c r="W139" s="10"/>
      <c r="X139" s="10"/>
      <c r="Y139" s="10"/>
      <c r="Z139" s="10"/>
      <c r="AA139" s="10"/>
      <c r="AB139" s="10"/>
      <c r="AC139" s="10"/>
      <c r="AD139" s="15"/>
      <c r="AE139" s="15"/>
      <c r="AF139" s="15"/>
      <c r="AG139" s="15"/>
      <c r="AH139" s="16"/>
      <c r="AI139" s="10"/>
      <c r="AJ139" s="10"/>
      <c r="AK139" s="22"/>
      <c r="AL139" s="22"/>
    </row>
    <row r="140" spans="3:38" s="17" customFormat="1" x14ac:dyDescent="0.2">
      <c r="C140" s="26"/>
      <c r="D140" s="10"/>
      <c r="E140" s="11"/>
      <c r="F140" s="15"/>
      <c r="G140" s="15"/>
      <c r="H140" s="18"/>
      <c r="I140" s="22"/>
      <c r="J140" s="15"/>
      <c r="K140" s="15"/>
      <c r="L140" s="15"/>
      <c r="M140" s="15"/>
      <c r="N140" s="15"/>
      <c r="O140" s="15"/>
      <c r="P140" s="15"/>
      <c r="Q140" s="10"/>
      <c r="R140" s="16"/>
      <c r="U140" s="15"/>
      <c r="V140" s="15"/>
      <c r="W140" s="10"/>
      <c r="X140" s="10"/>
      <c r="Y140" s="10"/>
      <c r="Z140" s="10"/>
      <c r="AA140" s="10"/>
      <c r="AB140" s="10"/>
      <c r="AC140" s="10"/>
      <c r="AD140" s="15"/>
      <c r="AE140" s="15"/>
      <c r="AF140" s="15"/>
      <c r="AG140" s="15"/>
      <c r="AH140" s="16"/>
      <c r="AI140" s="10"/>
      <c r="AJ140" s="10"/>
      <c r="AK140" s="22"/>
      <c r="AL140" s="22"/>
    </row>
    <row r="141" spans="3:38" s="17" customFormat="1" x14ac:dyDescent="0.2">
      <c r="C141" s="26"/>
      <c r="D141" s="10"/>
      <c r="E141" s="11"/>
      <c r="F141" s="15"/>
      <c r="G141" s="15"/>
      <c r="H141" s="18"/>
      <c r="I141" s="22"/>
      <c r="J141" s="15"/>
      <c r="K141" s="15"/>
      <c r="L141" s="15"/>
      <c r="M141" s="15"/>
      <c r="N141" s="15"/>
      <c r="O141" s="15"/>
      <c r="P141" s="15"/>
      <c r="Q141" s="10"/>
      <c r="R141" s="16"/>
      <c r="U141" s="15"/>
      <c r="V141" s="15"/>
      <c r="W141" s="10"/>
      <c r="X141" s="10"/>
      <c r="Y141" s="10"/>
      <c r="Z141" s="10"/>
      <c r="AA141" s="10"/>
      <c r="AB141" s="10"/>
      <c r="AC141" s="10"/>
      <c r="AD141" s="15"/>
      <c r="AE141" s="15"/>
      <c r="AF141" s="15"/>
      <c r="AG141" s="15"/>
      <c r="AH141" s="16"/>
      <c r="AI141" s="10"/>
      <c r="AJ141" s="10"/>
      <c r="AK141" s="22"/>
      <c r="AL141" s="22"/>
    </row>
    <row r="142" spans="3:38" s="17" customFormat="1" x14ac:dyDescent="0.2">
      <c r="C142" s="26"/>
      <c r="D142" s="10"/>
      <c r="E142" s="11"/>
      <c r="F142" s="15"/>
      <c r="G142" s="15"/>
      <c r="H142" s="18"/>
      <c r="I142" s="22"/>
      <c r="J142" s="15"/>
      <c r="K142" s="15"/>
      <c r="L142" s="15"/>
      <c r="M142" s="15"/>
      <c r="N142" s="15"/>
      <c r="O142" s="15"/>
      <c r="P142" s="15"/>
      <c r="Q142" s="10"/>
      <c r="R142" s="16"/>
      <c r="U142" s="15"/>
      <c r="V142" s="15"/>
      <c r="W142" s="10"/>
      <c r="X142" s="10"/>
      <c r="Y142" s="10"/>
      <c r="Z142" s="10"/>
      <c r="AA142" s="10"/>
      <c r="AB142" s="10"/>
      <c r="AC142" s="10"/>
      <c r="AD142" s="15"/>
      <c r="AE142" s="15"/>
      <c r="AF142" s="15"/>
      <c r="AG142" s="15"/>
      <c r="AH142" s="16"/>
      <c r="AI142" s="10"/>
      <c r="AJ142" s="10"/>
      <c r="AK142" s="22"/>
      <c r="AL142" s="22"/>
    </row>
    <row r="143" spans="3:38" s="17" customFormat="1" x14ac:dyDescent="0.2">
      <c r="C143" s="26"/>
      <c r="D143" s="10"/>
      <c r="E143" s="11"/>
      <c r="F143" s="15"/>
      <c r="G143" s="15"/>
      <c r="H143" s="18"/>
      <c r="I143" s="22"/>
      <c r="J143" s="15"/>
      <c r="K143" s="15"/>
      <c r="L143" s="15"/>
      <c r="M143" s="15"/>
      <c r="N143" s="15"/>
      <c r="O143" s="15"/>
      <c r="P143" s="15"/>
      <c r="Q143" s="10"/>
      <c r="R143" s="16"/>
      <c r="U143" s="15"/>
      <c r="V143" s="15"/>
      <c r="W143" s="10"/>
      <c r="X143" s="10"/>
      <c r="Y143" s="10"/>
      <c r="Z143" s="10"/>
      <c r="AA143" s="10"/>
      <c r="AB143" s="10"/>
      <c r="AC143" s="10"/>
      <c r="AD143" s="15"/>
      <c r="AE143" s="15"/>
      <c r="AF143" s="15"/>
      <c r="AG143" s="15"/>
      <c r="AH143" s="16"/>
      <c r="AI143" s="10"/>
      <c r="AJ143" s="10"/>
      <c r="AK143" s="22"/>
      <c r="AL143" s="22"/>
    </row>
    <row r="144" spans="3:38" s="17" customFormat="1" x14ac:dyDescent="0.2">
      <c r="C144" s="26"/>
      <c r="D144" s="10"/>
      <c r="E144" s="11"/>
      <c r="F144" s="15"/>
      <c r="G144" s="15"/>
      <c r="H144" s="18"/>
      <c r="I144" s="22"/>
      <c r="J144" s="15"/>
      <c r="K144" s="15"/>
      <c r="L144" s="15"/>
      <c r="M144" s="15"/>
      <c r="N144" s="15"/>
      <c r="O144" s="15"/>
      <c r="P144" s="15"/>
      <c r="Q144" s="10"/>
      <c r="R144" s="16"/>
      <c r="U144" s="15"/>
      <c r="V144" s="15"/>
      <c r="W144" s="10"/>
      <c r="X144" s="10"/>
      <c r="Y144" s="10"/>
      <c r="Z144" s="10"/>
      <c r="AA144" s="10"/>
      <c r="AB144" s="10"/>
      <c r="AC144" s="10"/>
      <c r="AD144" s="15"/>
      <c r="AE144" s="15"/>
      <c r="AF144" s="15"/>
      <c r="AG144" s="15"/>
      <c r="AH144" s="16"/>
      <c r="AI144" s="10"/>
      <c r="AJ144" s="10"/>
      <c r="AK144" s="22"/>
      <c r="AL144" s="22"/>
    </row>
    <row r="145" spans="3:38" s="17" customFormat="1" x14ac:dyDescent="0.2">
      <c r="C145" s="26"/>
      <c r="D145" s="10"/>
      <c r="E145" s="11"/>
      <c r="F145" s="15"/>
      <c r="G145" s="15"/>
      <c r="H145" s="18"/>
      <c r="I145" s="22"/>
      <c r="J145" s="15"/>
      <c r="K145" s="15"/>
      <c r="L145" s="15"/>
      <c r="M145" s="15"/>
      <c r="N145" s="15"/>
      <c r="O145" s="15"/>
      <c r="P145" s="15"/>
      <c r="Q145" s="10"/>
      <c r="R145" s="16"/>
      <c r="U145" s="15"/>
      <c r="V145" s="15"/>
      <c r="W145" s="10"/>
      <c r="X145" s="10"/>
      <c r="Y145" s="10"/>
      <c r="Z145" s="10"/>
      <c r="AA145" s="10"/>
      <c r="AB145" s="10"/>
      <c r="AC145" s="10"/>
      <c r="AD145" s="15"/>
      <c r="AE145" s="15"/>
      <c r="AF145" s="15"/>
      <c r="AG145" s="15"/>
      <c r="AH145" s="16"/>
      <c r="AI145" s="10"/>
      <c r="AJ145" s="10"/>
      <c r="AK145" s="22"/>
      <c r="AL145" s="22"/>
    </row>
    <row r="146" spans="3:38" s="17" customFormat="1" x14ac:dyDescent="0.2">
      <c r="C146" s="26"/>
      <c r="D146" s="10"/>
      <c r="E146" s="11"/>
      <c r="F146" s="15"/>
      <c r="G146" s="15"/>
      <c r="H146" s="18"/>
      <c r="I146" s="22"/>
      <c r="J146" s="15"/>
      <c r="K146" s="15"/>
      <c r="L146" s="15"/>
      <c r="M146" s="15"/>
      <c r="N146" s="15"/>
      <c r="O146" s="15"/>
      <c r="P146" s="15"/>
      <c r="Q146" s="10"/>
      <c r="R146" s="16"/>
      <c r="U146" s="15"/>
      <c r="V146" s="15"/>
      <c r="W146" s="10"/>
      <c r="X146" s="10"/>
      <c r="Y146" s="10"/>
      <c r="Z146" s="10"/>
      <c r="AA146" s="10"/>
      <c r="AB146" s="10"/>
      <c r="AC146" s="10"/>
      <c r="AD146" s="15"/>
      <c r="AE146" s="15"/>
      <c r="AF146" s="15"/>
      <c r="AG146" s="15"/>
      <c r="AH146" s="16"/>
      <c r="AI146" s="10"/>
      <c r="AJ146" s="10"/>
      <c r="AK146" s="22"/>
      <c r="AL146" s="22"/>
    </row>
    <row r="147" spans="3:38" s="17" customFormat="1" x14ac:dyDescent="0.2">
      <c r="C147" s="26"/>
      <c r="D147" s="10"/>
      <c r="E147" s="11"/>
      <c r="F147" s="15"/>
      <c r="G147" s="15"/>
      <c r="H147" s="18"/>
      <c r="I147" s="22"/>
      <c r="J147" s="15"/>
      <c r="K147" s="15"/>
      <c r="L147" s="15"/>
      <c r="M147" s="15"/>
      <c r="N147" s="15"/>
      <c r="O147" s="15"/>
      <c r="P147" s="15"/>
      <c r="Q147" s="10"/>
      <c r="R147" s="16"/>
      <c r="U147" s="15"/>
      <c r="V147" s="15"/>
      <c r="W147" s="10"/>
      <c r="X147" s="10"/>
      <c r="Y147" s="10"/>
      <c r="Z147" s="10"/>
      <c r="AA147" s="10"/>
      <c r="AB147" s="10"/>
      <c r="AC147" s="10"/>
      <c r="AD147" s="15"/>
      <c r="AE147" s="15"/>
      <c r="AF147" s="15"/>
      <c r="AG147" s="15"/>
      <c r="AH147" s="16"/>
      <c r="AI147" s="10"/>
      <c r="AJ147" s="10"/>
      <c r="AK147" s="22"/>
      <c r="AL147" s="22"/>
    </row>
    <row r="148" spans="3:38" s="17" customFormat="1" x14ac:dyDescent="0.2">
      <c r="C148" s="26"/>
      <c r="D148" s="10"/>
      <c r="E148" s="11"/>
      <c r="F148" s="15"/>
      <c r="G148" s="15"/>
      <c r="H148" s="18"/>
      <c r="I148" s="22"/>
      <c r="J148" s="15"/>
      <c r="K148" s="15"/>
      <c r="L148" s="15"/>
      <c r="M148" s="15"/>
      <c r="N148" s="15"/>
      <c r="O148" s="15"/>
      <c r="P148" s="15"/>
      <c r="Q148" s="10"/>
      <c r="R148" s="16"/>
      <c r="U148" s="15"/>
      <c r="V148" s="15"/>
      <c r="W148" s="10"/>
      <c r="X148" s="10"/>
      <c r="Y148" s="10"/>
      <c r="Z148" s="10"/>
      <c r="AA148" s="10"/>
      <c r="AB148" s="10"/>
      <c r="AC148" s="10"/>
      <c r="AD148" s="15"/>
      <c r="AE148" s="15"/>
      <c r="AF148" s="15"/>
      <c r="AG148" s="15"/>
      <c r="AH148" s="16"/>
      <c r="AI148" s="10"/>
      <c r="AJ148" s="10"/>
      <c r="AK148" s="22"/>
      <c r="AL148" s="22"/>
    </row>
    <row r="149" spans="3:38" s="17" customFormat="1" x14ac:dyDescent="0.2">
      <c r="C149" s="26"/>
      <c r="D149" s="10"/>
      <c r="E149" s="11"/>
      <c r="F149" s="15"/>
      <c r="G149" s="15"/>
      <c r="H149" s="18"/>
      <c r="I149" s="22"/>
      <c r="J149" s="15"/>
      <c r="K149" s="15"/>
      <c r="L149" s="15"/>
      <c r="M149" s="15"/>
      <c r="N149" s="15"/>
      <c r="O149" s="15"/>
      <c r="P149" s="15"/>
      <c r="Q149" s="10"/>
      <c r="R149" s="16"/>
      <c r="U149" s="15"/>
      <c r="V149" s="15"/>
      <c r="W149" s="10"/>
      <c r="X149" s="10"/>
      <c r="Y149" s="10"/>
      <c r="Z149" s="10"/>
      <c r="AA149" s="10"/>
      <c r="AB149" s="10"/>
      <c r="AC149" s="10"/>
      <c r="AD149" s="15"/>
      <c r="AE149" s="15"/>
      <c r="AF149" s="15"/>
      <c r="AG149" s="15"/>
      <c r="AH149" s="16"/>
      <c r="AI149" s="10"/>
      <c r="AJ149" s="10"/>
      <c r="AK149" s="22"/>
      <c r="AL149" s="22"/>
    </row>
    <row r="150" spans="3:38" s="17" customFormat="1" x14ac:dyDescent="0.2">
      <c r="C150" s="26"/>
      <c r="D150" s="10"/>
      <c r="E150" s="11"/>
      <c r="F150" s="15"/>
      <c r="G150" s="15"/>
      <c r="H150" s="18"/>
      <c r="I150" s="22"/>
      <c r="J150" s="15"/>
      <c r="K150" s="15"/>
      <c r="L150" s="15"/>
      <c r="M150" s="15"/>
      <c r="N150" s="15"/>
      <c r="O150" s="15"/>
      <c r="P150" s="15"/>
      <c r="Q150" s="10"/>
      <c r="R150" s="16"/>
      <c r="U150" s="15"/>
      <c r="V150" s="15"/>
      <c r="W150" s="10"/>
      <c r="X150" s="10"/>
      <c r="Y150" s="10"/>
      <c r="Z150" s="10"/>
      <c r="AA150" s="10"/>
      <c r="AB150" s="10"/>
      <c r="AC150" s="10"/>
      <c r="AD150" s="15"/>
      <c r="AE150" s="15"/>
      <c r="AF150" s="15"/>
      <c r="AG150" s="15"/>
      <c r="AH150" s="16"/>
      <c r="AI150" s="10"/>
      <c r="AJ150" s="10"/>
      <c r="AK150" s="22"/>
      <c r="AL150" s="22"/>
    </row>
    <row r="151" spans="3:38" s="17" customFormat="1" x14ac:dyDescent="0.2">
      <c r="C151" s="26"/>
      <c r="D151" s="10"/>
      <c r="E151" s="11"/>
      <c r="F151" s="15"/>
      <c r="G151" s="15"/>
      <c r="H151" s="18"/>
      <c r="I151" s="22"/>
      <c r="J151" s="15"/>
      <c r="K151" s="15"/>
      <c r="L151" s="15"/>
      <c r="M151" s="15"/>
      <c r="N151" s="15"/>
      <c r="O151" s="15"/>
      <c r="P151" s="15"/>
      <c r="Q151" s="10"/>
      <c r="R151" s="16"/>
      <c r="U151" s="15"/>
      <c r="V151" s="15"/>
      <c r="W151" s="10"/>
      <c r="X151" s="10"/>
      <c r="Y151" s="10"/>
      <c r="Z151" s="10"/>
      <c r="AA151" s="10"/>
      <c r="AB151" s="10"/>
      <c r="AC151" s="10"/>
      <c r="AD151" s="15"/>
      <c r="AE151" s="15"/>
      <c r="AF151" s="15"/>
      <c r="AG151" s="15"/>
      <c r="AH151" s="16"/>
      <c r="AI151" s="10"/>
      <c r="AJ151" s="10"/>
      <c r="AK151" s="22"/>
      <c r="AL151" s="22"/>
    </row>
    <row r="152" spans="3:38" s="17" customFormat="1" x14ac:dyDescent="0.2">
      <c r="C152" s="26"/>
      <c r="D152" s="10"/>
      <c r="E152" s="11"/>
      <c r="F152" s="15"/>
      <c r="G152" s="15"/>
      <c r="H152" s="18"/>
      <c r="I152" s="22"/>
      <c r="J152" s="15"/>
      <c r="K152" s="15"/>
      <c r="L152" s="15"/>
      <c r="M152" s="15"/>
      <c r="N152" s="15"/>
      <c r="O152" s="15"/>
      <c r="P152" s="15"/>
      <c r="Q152" s="10"/>
      <c r="R152" s="16"/>
      <c r="U152" s="15"/>
      <c r="V152" s="15"/>
      <c r="W152" s="10"/>
      <c r="X152" s="10"/>
      <c r="Y152" s="10"/>
      <c r="Z152" s="10"/>
      <c r="AA152" s="10"/>
      <c r="AB152" s="10"/>
      <c r="AC152" s="10"/>
      <c r="AD152" s="15"/>
      <c r="AE152" s="15"/>
      <c r="AF152" s="15"/>
      <c r="AG152" s="15"/>
      <c r="AH152" s="16"/>
      <c r="AI152" s="10"/>
      <c r="AJ152" s="10"/>
      <c r="AK152" s="22"/>
      <c r="AL152" s="22"/>
    </row>
    <row r="153" spans="3:38" s="17" customFormat="1" x14ac:dyDescent="0.2">
      <c r="C153" s="26"/>
      <c r="D153" s="10"/>
      <c r="E153" s="11"/>
      <c r="F153" s="15"/>
      <c r="G153" s="15"/>
      <c r="H153" s="18"/>
      <c r="I153" s="22"/>
      <c r="J153" s="15"/>
      <c r="K153" s="15"/>
      <c r="L153" s="15"/>
      <c r="M153" s="15"/>
      <c r="N153" s="15"/>
      <c r="O153" s="15"/>
      <c r="P153" s="15"/>
      <c r="Q153" s="10"/>
      <c r="R153" s="16"/>
      <c r="U153" s="15"/>
      <c r="V153" s="15"/>
      <c r="W153" s="10"/>
      <c r="X153" s="10"/>
      <c r="Y153" s="10"/>
      <c r="Z153" s="10"/>
      <c r="AA153" s="10"/>
      <c r="AB153" s="10"/>
      <c r="AC153" s="10"/>
      <c r="AD153" s="15"/>
      <c r="AE153" s="15"/>
      <c r="AF153" s="15"/>
      <c r="AG153" s="15"/>
      <c r="AH153" s="16"/>
      <c r="AI153" s="10"/>
      <c r="AJ153" s="10"/>
      <c r="AK153" s="22"/>
      <c r="AL153" s="22"/>
    </row>
    <row r="154" spans="3:38" s="17" customFormat="1" x14ac:dyDescent="0.2">
      <c r="C154" s="26"/>
      <c r="D154" s="10"/>
      <c r="E154" s="11"/>
      <c r="F154" s="15"/>
      <c r="G154" s="15"/>
      <c r="H154" s="18"/>
      <c r="I154" s="22"/>
      <c r="J154" s="15"/>
      <c r="K154" s="15"/>
      <c r="L154" s="15"/>
      <c r="M154" s="15"/>
      <c r="N154" s="15"/>
      <c r="O154" s="15"/>
      <c r="P154" s="15"/>
      <c r="Q154" s="10"/>
      <c r="R154" s="16"/>
      <c r="U154" s="15"/>
      <c r="V154" s="15"/>
      <c r="W154" s="10"/>
      <c r="X154" s="10"/>
      <c r="Y154" s="10"/>
      <c r="Z154" s="10"/>
      <c r="AA154" s="10"/>
      <c r="AB154" s="10"/>
      <c r="AC154" s="10"/>
      <c r="AD154" s="15"/>
      <c r="AE154" s="15"/>
      <c r="AF154" s="15"/>
      <c r="AG154" s="15"/>
      <c r="AH154" s="16"/>
      <c r="AI154" s="10"/>
      <c r="AJ154" s="10"/>
      <c r="AK154" s="22"/>
      <c r="AL154" s="22"/>
    </row>
    <row r="155" spans="3:38" s="17" customFormat="1" x14ac:dyDescent="0.2">
      <c r="C155" s="26"/>
      <c r="D155" s="10"/>
      <c r="E155" s="11"/>
      <c r="F155" s="15"/>
      <c r="G155" s="15"/>
      <c r="H155" s="18"/>
      <c r="I155" s="22"/>
      <c r="J155" s="15"/>
      <c r="K155" s="15"/>
      <c r="L155" s="15"/>
      <c r="M155" s="15"/>
      <c r="N155" s="15"/>
      <c r="O155" s="15"/>
      <c r="P155" s="15"/>
      <c r="Q155" s="10"/>
      <c r="R155" s="16"/>
      <c r="U155" s="15"/>
      <c r="V155" s="15"/>
      <c r="W155" s="10"/>
      <c r="X155" s="10"/>
      <c r="Y155" s="10"/>
      <c r="Z155" s="10"/>
      <c r="AA155" s="10"/>
      <c r="AB155" s="10"/>
      <c r="AC155" s="10"/>
      <c r="AD155" s="15"/>
      <c r="AE155" s="15"/>
      <c r="AF155" s="15"/>
      <c r="AG155" s="15"/>
      <c r="AH155" s="16"/>
      <c r="AI155" s="10"/>
      <c r="AJ155" s="10"/>
      <c r="AK155" s="22"/>
      <c r="AL155" s="22"/>
    </row>
    <row r="156" spans="3:38" s="17" customFormat="1" x14ac:dyDescent="0.2">
      <c r="C156" s="26"/>
      <c r="D156" s="10"/>
      <c r="E156" s="11"/>
      <c r="F156" s="15"/>
      <c r="G156" s="15"/>
      <c r="H156" s="18"/>
      <c r="I156" s="22"/>
      <c r="J156" s="15"/>
      <c r="K156" s="15"/>
      <c r="L156" s="15"/>
      <c r="M156" s="15"/>
      <c r="N156" s="15"/>
      <c r="O156" s="15"/>
      <c r="P156" s="15"/>
      <c r="Q156" s="10"/>
      <c r="R156" s="16"/>
      <c r="U156" s="15"/>
      <c r="V156" s="15"/>
      <c r="W156" s="10"/>
      <c r="X156" s="10"/>
      <c r="Y156" s="10"/>
      <c r="Z156" s="10"/>
      <c r="AA156" s="10"/>
      <c r="AB156" s="10"/>
      <c r="AC156" s="10"/>
      <c r="AD156" s="15"/>
      <c r="AE156" s="15"/>
      <c r="AF156" s="15"/>
      <c r="AG156" s="15"/>
      <c r="AH156" s="16"/>
      <c r="AI156" s="10"/>
      <c r="AJ156" s="10"/>
      <c r="AK156" s="22"/>
      <c r="AL156" s="22"/>
    </row>
    <row r="157" spans="3:38" s="17" customFormat="1" x14ac:dyDescent="0.2">
      <c r="C157" s="26"/>
      <c r="D157" s="10"/>
      <c r="E157" s="11"/>
      <c r="F157" s="15"/>
      <c r="G157" s="15"/>
      <c r="H157" s="18"/>
      <c r="I157" s="22"/>
      <c r="J157" s="15"/>
      <c r="K157" s="15"/>
      <c r="L157" s="15"/>
      <c r="M157" s="15"/>
      <c r="N157" s="15"/>
      <c r="O157" s="15"/>
      <c r="P157" s="15"/>
      <c r="Q157" s="10"/>
      <c r="R157" s="16"/>
      <c r="U157" s="15"/>
      <c r="V157" s="15"/>
      <c r="W157" s="10"/>
      <c r="X157" s="10"/>
      <c r="Y157" s="10"/>
      <c r="Z157" s="10"/>
      <c r="AA157" s="10"/>
      <c r="AB157" s="10"/>
      <c r="AC157" s="10"/>
      <c r="AD157" s="15"/>
      <c r="AE157" s="15"/>
      <c r="AF157" s="15"/>
      <c r="AG157" s="15"/>
      <c r="AH157" s="16"/>
      <c r="AI157" s="10"/>
      <c r="AJ157" s="10"/>
      <c r="AK157" s="22"/>
      <c r="AL157" s="22"/>
    </row>
    <row r="158" spans="3:38" s="17" customFormat="1" x14ac:dyDescent="0.2">
      <c r="C158" s="26"/>
      <c r="D158" s="10"/>
      <c r="E158" s="11"/>
      <c r="F158" s="15"/>
      <c r="G158" s="15"/>
      <c r="H158" s="18"/>
      <c r="I158" s="22"/>
      <c r="J158" s="15"/>
      <c r="K158" s="15"/>
      <c r="L158" s="15"/>
      <c r="M158" s="15"/>
      <c r="N158" s="15"/>
      <c r="O158" s="15"/>
      <c r="P158" s="15"/>
      <c r="Q158" s="10"/>
      <c r="R158" s="16"/>
      <c r="U158" s="15"/>
      <c r="V158" s="15"/>
      <c r="W158" s="10"/>
      <c r="X158" s="10"/>
      <c r="Y158" s="10"/>
      <c r="Z158" s="10"/>
      <c r="AA158" s="10"/>
      <c r="AB158" s="10"/>
      <c r="AC158" s="10"/>
      <c r="AD158" s="15"/>
      <c r="AE158" s="15"/>
      <c r="AF158" s="15"/>
      <c r="AG158" s="15"/>
      <c r="AH158" s="16"/>
      <c r="AI158" s="10"/>
      <c r="AJ158" s="10"/>
      <c r="AK158" s="22"/>
      <c r="AL158" s="22"/>
    </row>
    <row r="159" spans="3:38" s="17" customFormat="1" x14ac:dyDescent="0.2">
      <c r="C159" s="26"/>
      <c r="D159" s="10"/>
      <c r="E159" s="11"/>
      <c r="F159" s="15"/>
      <c r="G159" s="15"/>
      <c r="H159" s="18"/>
      <c r="I159" s="22"/>
      <c r="J159" s="15"/>
      <c r="K159" s="15"/>
      <c r="L159" s="15"/>
      <c r="M159" s="15"/>
      <c r="N159" s="15"/>
      <c r="O159" s="15"/>
      <c r="P159" s="15"/>
      <c r="Q159" s="10"/>
      <c r="R159" s="16"/>
      <c r="U159" s="15"/>
      <c r="V159" s="15"/>
      <c r="W159" s="10"/>
      <c r="X159" s="10"/>
      <c r="Y159" s="10"/>
      <c r="Z159" s="10"/>
      <c r="AA159" s="10"/>
      <c r="AB159" s="10"/>
      <c r="AC159" s="10"/>
      <c r="AD159" s="15"/>
      <c r="AE159" s="15"/>
      <c r="AF159" s="15"/>
      <c r="AG159" s="15"/>
      <c r="AH159" s="16"/>
      <c r="AI159" s="10"/>
      <c r="AJ159" s="10"/>
      <c r="AK159" s="22"/>
      <c r="AL159" s="22"/>
    </row>
    <row r="160" spans="3:38" s="17" customFormat="1" x14ac:dyDescent="0.2">
      <c r="C160" s="26"/>
      <c r="D160" s="10"/>
      <c r="E160" s="11"/>
      <c r="F160" s="15"/>
      <c r="G160" s="15"/>
      <c r="H160" s="18"/>
      <c r="I160" s="22"/>
      <c r="J160" s="15"/>
      <c r="K160" s="15"/>
      <c r="L160" s="15"/>
      <c r="M160" s="15"/>
      <c r="N160" s="15"/>
      <c r="O160" s="15"/>
      <c r="P160" s="15"/>
      <c r="Q160" s="10"/>
      <c r="R160" s="16"/>
      <c r="U160" s="15"/>
      <c r="V160" s="15"/>
      <c r="W160" s="10"/>
      <c r="X160" s="10"/>
      <c r="Y160" s="10"/>
      <c r="Z160" s="10"/>
      <c r="AA160" s="10"/>
      <c r="AB160" s="10"/>
      <c r="AC160" s="10"/>
      <c r="AD160" s="15"/>
      <c r="AE160" s="15"/>
      <c r="AF160" s="15"/>
      <c r="AG160" s="15"/>
      <c r="AH160" s="16"/>
      <c r="AI160" s="10"/>
      <c r="AJ160" s="10"/>
      <c r="AK160" s="22"/>
      <c r="AL160" s="22"/>
    </row>
    <row r="161" spans="3:38" s="17" customFormat="1" x14ac:dyDescent="0.2">
      <c r="C161" s="26"/>
      <c r="D161" s="10"/>
      <c r="E161" s="11"/>
      <c r="F161" s="15"/>
      <c r="G161" s="15"/>
      <c r="H161" s="18"/>
      <c r="I161" s="22"/>
      <c r="J161" s="15"/>
      <c r="K161" s="15"/>
      <c r="L161" s="15"/>
      <c r="M161" s="15"/>
      <c r="N161" s="15"/>
      <c r="O161" s="15"/>
      <c r="P161" s="15"/>
      <c r="Q161" s="10"/>
      <c r="R161" s="16"/>
      <c r="U161" s="15"/>
      <c r="V161" s="15"/>
      <c r="W161" s="10"/>
      <c r="X161" s="10"/>
      <c r="Y161" s="10"/>
      <c r="Z161" s="10"/>
      <c r="AA161" s="10"/>
      <c r="AB161" s="10"/>
      <c r="AC161" s="10"/>
      <c r="AD161" s="15"/>
      <c r="AE161" s="15"/>
      <c r="AF161" s="15"/>
      <c r="AG161" s="15"/>
      <c r="AH161" s="16"/>
      <c r="AI161" s="10"/>
      <c r="AJ161" s="10"/>
      <c r="AK161" s="22"/>
      <c r="AL161" s="22"/>
    </row>
    <row r="162" spans="3:38" s="17" customFormat="1" x14ac:dyDescent="0.2">
      <c r="C162" s="26"/>
      <c r="D162" s="10"/>
      <c r="E162" s="11"/>
      <c r="F162" s="15"/>
      <c r="G162" s="15"/>
      <c r="H162" s="18"/>
      <c r="I162" s="22"/>
      <c r="J162" s="15"/>
      <c r="K162" s="15"/>
      <c r="L162" s="15"/>
      <c r="M162" s="15"/>
      <c r="N162" s="15"/>
      <c r="O162" s="15"/>
      <c r="P162" s="15"/>
      <c r="Q162" s="10"/>
      <c r="R162" s="16"/>
      <c r="U162" s="15"/>
      <c r="V162" s="15"/>
      <c r="W162" s="10"/>
      <c r="X162" s="10"/>
      <c r="Y162" s="10"/>
      <c r="Z162" s="10"/>
      <c r="AA162" s="10"/>
      <c r="AB162" s="10"/>
      <c r="AC162" s="10"/>
      <c r="AD162" s="15"/>
      <c r="AE162" s="15"/>
      <c r="AF162" s="15"/>
      <c r="AG162" s="15"/>
      <c r="AH162" s="16"/>
      <c r="AI162" s="10"/>
      <c r="AJ162" s="10"/>
      <c r="AK162" s="22"/>
      <c r="AL162" s="22"/>
    </row>
    <row r="163" spans="3:38" s="17" customFormat="1" x14ac:dyDescent="0.2">
      <c r="C163" s="26"/>
      <c r="D163" s="10"/>
      <c r="E163" s="11"/>
      <c r="F163" s="15"/>
      <c r="G163" s="15"/>
      <c r="H163" s="18"/>
      <c r="I163" s="22"/>
      <c r="J163" s="15"/>
      <c r="K163" s="15"/>
      <c r="L163" s="15"/>
      <c r="M163" s="15"/>
      <c r="N163" s="15"/>
      <c r="O163" s="15"/>
      <c r="P163" s="15"/>
      <c r="Q163" s="10"/>
      <c r="R163" s="16"/>
      <c r="U163" s="15"/>
      <c r="V163" s="15"/>
      <c r="W163" s="10"/>
      <c r="X163" s="10"/>
      <c r="Y163" s="10"/>
      <c r="Z163" s="10"/>
      <c r="AA163" s="10"/>
      <c r="AB163" s="10"/>
      <c r="AC163" s="10"/>
      <c r="AD163" s="15"/>
      <c r="AE163" s="15"/>
      <c r="AF163" s="15"/>
      <c r="AG163" s="15"/>
      <c r="AH163" s="16"/>
      <c r="AI163" s="10"/>
      <c r="AJ163" s="10"/>
      <c r="AK163" s="22"/>
      <c r="AL163" s="22"/>
    </row>
    <row r="164" spans="3:38" s="17" customFormat="1" x14ac:dyDescent="0.2">
      <c r="C164" s="26"/>
      <c r="D164" s="10"/>
      <c r="E164" s="11"/>
      <c r="F164" s="15"/>
      <c r="G164" s="15"/>
      <c r="H164" s="18"/>
      <c r="I164" s="22"/>
      <c r="J164" s="15"/>
      <c r="K164" s="15"/>
      <c r="L164" s="15"/>
      <c r="M164" s="15"/>
      <c r="N164" s="15"/>
      <c r="O164" s="15"/>
      <c r="P164" s="15"/>
      <c r="Q164" s="10"/>
      <c r="R164" s="16"/>
      <c r="U164" s="15"/>
      <c r="V164" s="15"/>
      <c r="W164" s="10"/>
      <c r="X164" s="10"/>
      <c r="Y164" s="10"/>
      <c r="Z164" s="10"/>
      <c r="AA164" s="10"/>
      <c r="AB164" s="10"/>
      <c r="AC164" s="10"/>
      <c r="AD164" s="15"/>
      <c r="AE164" s="15"/>
      <c r="AF164" s="15"/>
      <c r="AG164" s="15"/>
      <c r="AH164" s="16"/>
      <c r="AI164" s="10"/>
      <c r="AJ164" s="10"/>
      <c r="AK164" s="22"/>
      <c r="AL164" s="22"/>
    </row>
    <row r="165" spans="3:38" s="17" customFormat="1" x14ac:dyDescent="0.2">
      <c r="C165" s="26"/>
      <c r="D165" s="10"/>
      <c r="E165" s="11"/>
      <c r="F165" s="15"/>
      <c r="G165" s="15"/>
      <c r="H165" s="18"/>
      <c r="I165" s="22"/>
      <c r="J165" s="15"/>
      <c r="K165" s="15"/>
      <c r="L165" s="15"/>
      <c r="M165" s="15"/>
      <c r="N165" s="15"/>
      <c r="O165" s="15"/>
      <c r="P165" s="15"/>
      <c r="Q165" s="10"/>
      <c r="R165" s="16"/>
      <c r="U165" s="15"/>
      <c r="V165" s="15"/>
      <c r="W165" s="10"/>
      <c r="X165" s="10"/>
      <c r="Y165" s="10"/>
      <c r="Z165" s="10"/>
      <c r="AA165" s="10"/>
      <c r="AB165" s="10"/>
      <c r="AC165" s="10"/>
      <c r="AD165" s="15"/>
      <c r="AE165" s="15"/>
      <c r="AF165" s="15"/>
      <c r="AG165" s="15"/>
      <c r="AH165" s="16"/>
      <c r="AI165" s="10"/>
      <c r="AJ165" s="10"/>
      <c r="AK165" s="22"/>
      <c r="AL165" s="22"/>
    </row>
    <row r="166" spans="3:38" s="17" customFormat="1" x14ac:dyDescent="0.2">
      <c r="C166" s="26"/>
      <c r="D166" s="10"/>
      <c r="E166" s="11"/>
      <c r="F166" s="15"/>
      <c r="G166" s="15"/>
      <c r="H166" s="18"/>
      <c r="I166" s="22"/>
      <c r="J166" s="15"/>
      <c r="K166" s="15"/>
      <c r="L166" s="15"/>
      <c r="M166" s="15"/>
      <c r="N166" s="15"/>
      <c r="O166" s="15"/>
      <c r="P166" s="15"/>
      <c r="Q166" s="10"/>
      <c r="R166" s="16"/>
      <c r="U166" s="15"/>
      <c r="V166" s="15"/>
      <c r="W166" s="10"/>
      <c r="X166" s="10"/>
      <c r="Y166" s="10"/>
      <c r="Z166" s="10"/>
      <c r="AA166" s="10"/>
      <c r="AB166" s="10"/>
      <c r="AC166" s="10"/>
      <c r="AD166" s="15"/>
      <c r="AE166" s="15"/>
      <c r="AF166" s="15"/>
      <c r="AG166" s="15"/>
      <c r="AH166" s="16"/>
      <c r="AI166" s="10"/>
      <c r="AJ166" s="10"/>
      <c r="AK166" s="22"/>
      <c r="AL166" s="22"/>
    </row>
    <row r="167" spans="3:38" s="17" customFormat="1" x14ac:dyDescent="0.2">
      <c r="C167" s="26"/>
      <c r="D167" s="10"/>
      <c r="E167" s="11"/>
      <c r="F167" s="15"/>
      <c r="G167" s="15"/>
      <c r="H167" s="18"/>
      <c r="I167" s="22"/>
      <c r="J167" s="15"/>
      <c r="K167" s="15"/>
      <c r="L167" s="15"/>
      <c r="M167" s="15"/>
      <c r="N167" s="15"/>
      <c r="O167" s="15"/>
      <c r="P167" s="15"/>
      <c r="Q167" s="10"/>
      <c r="R167" s="16"/>
      <c r="U167" s="15"/>
      <c r="V167" s="15"/>
      <c r="W167" s="10"/>
      <c r="X167" s="10"/>
      <c r="Y167" s="10"/>
      <c r="Z167" s="10"/>
      <c r="AA167" s="10"/>
      <c r="AB167" s="10"/>
      <c r="AC167" s="10"/>
      <c r="AD167" s="15"/>
      <c r="AE167" s="15"/>
      <c r="AF167" s="15"/>
      <c r="AG167" s="15"/>
      <c r="AH167" s="16"/>
      <c r="AI167" s="10"/>
      <c r="AJ167" s="10"/>
      <c r="AK167" s="22"/>
      <c r="AL167" s="22"/>
    </row>
    <row r="168" spans="3:38" s="17" customFormat="1" x14ac:dyDescent="0.2">
      <c r="C168" s="26"/>
      <c r="D168" s="10"/>
      <c r="E168" s="11"/>
      <c r="F168" s="15"/>
      <c r="G168" s="15"/>
      <c r="H168" s="18"/>
      <c r="I168" s="22"/>
      <c r="J168" s="15"/>
      <c r="K168" s="15"/>
      <c r="L168" s="15"/>
      <c r="M168" s="15"/>
      <c r="N168" s="15"/>
      <c r="O168" s="15"/>
      <c r="P168" s="15"/>
      <c r="Q168" s="10"/>
      <c r="R168" s="16"/>
      <c r="U168" s="15"/>
      <c r="V168" s="15"/>
      <c r="W168" s="10"/>
      <c r="X168" s="10"/>
      <c r="Y168" s="10"/>
      <c r="Z168" s="10"/>
      <c r="AA168" s="10"/>
      <c r="AB168" s="10"/>
      <c r="AC168" s="10"/>
      <c r="AD168" s="15"/>
      <c r="AE168" s="15"/>
      <c r="AF168" s="15"/>
      <c r="AG168" s="15"/>
      <c r="AH168" s="16"/>
      <c r="AI168" s="10"/>
      <c r="AJ168" s="10"/>
      <c r="AK168" s="22"/>
      <c r="AL168" s="22"/>
    </row>
    <row r="169" spans="3:38" s="17" customFormat="1" x14ac:dyDescent="0.2">
      <c r="C169" s="26"/>
      <c r="D169" s="10"/>
      <c r="E169" s="11"/>
      <c r="F169" s="15"/>
      <c r="G169" s="15"/>
      <c r="H169" s="18"/>
      <c r="I169" s="22"/>
      <c r="J169" s="15"/>
      <c r="K169" s="15"/>
      <c r="L169" s="15"/>
      <c r="M169" s="15"/>
      <c r="N169" s="15"/>
      <c r="O169" s="15"/>
      <c r="P169" s="15"/>
      <c r="Q169" s="10"/>
      <c r="R169" s="16"/>
      <c r="U169" s="15"/>
      <c r="V169" s="15"/>
      <c r="W169" s="10"/>
      <c r="X169" s="10"/>
      <c r="Y169" s="10"/>
      <c r="Z169" s="10"/>
      <c r="AA169" s="10"/>
      <c r="AB169" s="10"/>
      <c r="AC169" s="10"/>
      <c r="AD169" s="15"/>
      <c r="AE169" s="15"/>
      <c r="AF169" s="15"/>
      <c r="AG169" s="15"/>
      <c r="AH169" s="16"/>
      <c r="AI169" s="10"/>
      <c r="AJ169" s="10"/>
      <c r="AK169" s="22"/>
      <c r="AL169" s="22"/>
    </row>
    <row r="170" spans="3:38" s="17" customFormat="1" x14ac:dyDescent="0.2">
      <c r="C170" s="26"/>
      <c r="D170" s="10"/>
      <c r="E170" s="11"/>
      <c r="F170" s="15"/>
      <c r="G170" s="15"/>
      <c r="H170" s="18"/>
      <c r="I170" s="22"/>
      <c r="J170" s="15"/>
      <c r="K170" s="15"/>
      <c r="L170" s="15"/>
      <c r="M170" s="15"/>
      <c r="N170" s="15"/>
      <c r="O170" s="15"/>
      <c r="P170" s="15"/>
      <c r="Q170" s="10"/>
      <c r="R170" s="16"/>
      <c r="U170" s="15"/>
      <c r="V170" s="15"/>
      <c r="W170" s="10"/>
      <c r="X170" s="10"/>
      <c r="Y170" s="10"/>
      <c r="Z170" s="10"/>
      <c r="AA170" s="10"/>
      <c r="AB170" s="10"/>
      <c r="AC170" s="10"/>
      <c r="AD170" s="15"/>
      <c r="AE170" s="15"/>
      <c r="AF170" s="15"/>
      <c r="AG170" s="15"/>
      <c r="AH170" s="16"/>
      <c r="AI170" s="10"/>
      <c r="AJ170" s="10"/>
      <c r="AK170" s="22"/>
      <c r="AL170" s="22"/>
    </row>
    <row r="171" spans="3:38" s="17" customFormat="1" x14ac:dyDescent="0.2">
      <c r="C171" s="26"/>
      <c r="D171" s="10"/>
      <c r="E171" s="11"/>
      <c r="F171" s="15"/>
      <c r="G171" s="15"/>
      <c r="H171" s="18"/>
      <c r="I171" s="22"/>
      <c r="J171" s="15"/>
      <c r="K171" s="15"/>
      <c r="L171" s="15"/>
      <c r="M171" s="15"/>
      <c r="N171" s="15"/>
      <c r="O171" s="15"/>
      <c r="P171" s="15"/>
      <c r="Q171" s="10"/>
      <c r="R171" s="16"/>
      <c r="U171" s="15"/>
      <c r="V171" s="15"/>
      <c r="W171" s="10"/>
      <c r="X171" s="10"/>
      <c r="Y171" s="10"/>
      <c r="Z171" s="10"/>
      <c r="AA171" s="10"/>
      <c r="AB171" s="10"/>
      <c r="AC171" s="10"/>
      <c r="AD171" s="15"/>
      <c r="AE171" s="15"/>
      <c r="AF171" s="15"/>
      <c r="AG171" s="15"/>
      <c r="AH171" s="16"/>
      <c r="AI171" s="10"/>
      <c r="AJ171" s="10"/>
      <c r="AK171" s="22"/>
      <c r="AL171" s="22"/>
    </row>
    <row r="172" spans="3:38" s="17" customFormat="1" x14ac:dyDescent="0.2">
      <c r="C172" s="26"/>
      <c r="D172" s="10"/>
      <c r="E172" s="11"/>
      <c r="F172" s="15"/>
      <c r="G172" s="15"/>
      <c r="H172" s="18"/>
      <c r="I172" s="22"/>
      <c r="J172" s="15"/>
      <c r="K172" s="15"/>
      <c r="L172" s="15"/>
      <c r="M172" s="15"/>
      <c r="N172" s="15"/>
      <c r="O172" s="15"/>
      <c r="P172" s="15"/>
      <c r="Q172" s="10"/>
      <c r="R172" s="16"/>
      <c r="U172" s="15"/>
      <c r="V172" s="15"/>
      <c r="W172" s="10"/>
      <c r="X172" s="10"/>
      <c r="Y172" s="10"/>
      <c r="Z172" s="10"/>
      <c r="AA172" s="10"/>
      <c r="AB172" s="10"/>
      <c r="AC172" s="10"/>
      <c r="AD172" s="15"/>
      <c r="AE172" s="15"/>
      <c r="AF172" s="15"/>
      <c r="AG172" s="15"/>
      <c r="AH172" s="16"/>
      <c r="AI172" s="10"/>
      <c r="AJ172" s="10"/>
      <c r="AK172" s="22"/>
      <c r="AL172" s="22"/>
    </row>
    <row r="173" spans="3:38" s="17" customFormat="1" x14ac:dyDescent="0.2">
      <c r="C173" s="26"/>
      <c r="D173" s="10"/>
      <c r="E173" s="11"/>
      <c r="F173" s="15"/>
      <c r="G173" s="15"/>
      <c r="H173" s="18"/>
      <c r="I173" s="22"/>
      <c r="J173" s="15"/>
      <c r="K173" s="15"/>
      <c r="L173" s="15"/>
      <c r="M173" s="15"/>
      <c r="N173" s="15"/>
      <c r="O173" s="15"/>
      <c r="P173" s="15"/>
      <c r="Q173" s="10"/>
      <c r="R173" s="16"/>
      <c r="U173" s="15"/>
      <c r="V173" s="15"/>
      <c r="W173" s="10"/>
      <c r="X173" s="10"/>
      <c r="Y173" s="10"/>
      <c r="Z173" s="10"/>
      <c r="AA173" s="10"/>
      <c r="AB173" s="10"/>
      <c r="AC173" s="10"/>
      <c r="AD173" s="15"/>
      <c r="AE173" s="15"/>
      <c r="AF173" s="15"/>
      <c r="AG173" s="15"/>
      <c r="AH173" s="16"/>
      <c r="AI173" s="10"/>
      <c r="AJ173" s="10"/>
      <c r="AK173" s="22"/>
      <c r="AL173" s="22"/>
    </row>
    <row r="174" spans="3:38" s="17" customFormat="1" x14ac:dyDescent="0.2">
      <c r="C174" s="26"/>
      <c r="D174" s="10"/>
      <c r="E174" s="11"/>
      <c r="F174" s="15"/>
      <c r="G174" s="15"/>
      <c r="H174" s="18"/>
      <c r="I174" s="22"/>
      <c r="J174" s="15"/>
      <c r="K174" s="15"/>
      <c r="L174" s="15"/>
      <c r="M174" s="15"/>
      <c r="N174" s="15"/>
      <c r="O174" s="15"/>
      <c r="P174" s="15"/>
      <c r="Q174" s="10"/>
      <c r="R174" s="16"/>
      <c r="U174" s="15"/>
      <c r="V174" s="15"/>
      <c r="W174" s="10"/>
      <c r="X174" s="10"/>
      <c r="Y174" s="10"/>
      <c r="Z174" s="10"/>
      <c r="AA174" s="10"/>
      <c r="AB174" s="10"/>
      <c r="AC174" s="10"/>
      <c r="AD174" s="15"/>
      <c r="AE174" s="15"/>
      <c r="AF174" s="15"/>
      <c r="AG174" s="15"/>
      <c r="AH174" s="16"/>
      <c r="AI174" s="10"/>
      <c r="AJ174" s="10"/>
      <c r="AK174" s="22"/>
      <c r="AL174" s="22"/>
    </row>
    <row r="175" spans="3:38" s="17" customFormat="1" x14ac:dyDescent="0.2">
      <c r="C175" s="26"/>
      <c r="D175" s="10"/>
      <c r="E175" s="11"/>
      <c r="F175" s="15"/>
      <c r="G175" s="15"/>
      <c r="H175" s="18"/>
      <c r="I175" s="22"/>
      <c r="J175" s="15"/>
      <c r="K175" s="15"/>
      <c r="L175" s="15"/>
      <c r="M175" s="15"/>
      <c r="N175" s="15"/>
      <c r="O175" s="15"/>
      <c r="P175" s="15"/>
      <c r="Q175" s="10"/>
      <c r="R175" s="16"/>
      <c r="U175" s="15"/>
      <c r="V175" s="15"/>
      <c r="W175" s="10"/>
      <c r="X175" s="10"/>
      <c r="Y175" s="10"/>
      <c r="Z175" s="10"/>
      <c r="AA175" s="10"/>
      <c r="AB175" s="10"/>
      <c r="AC175" s="10"/>
      <c r="AD175" s="15"/>
      <c r="AE175" s="15"/>
      <c r="AF175" s="15"/>
      <c r="AG175" s="15"/>
      <c r="AH175" s="16"/>
      <c r="AI175" s="10"/>
      <c r="AJ175" s="10"/>
      <c r="AK175" s="22"/>
      <c r="AL175" s="22"/>
    </row>
    <row r="176" spans="3:38" s="17" customFormat="1" x14ac:dyDescent="0.2">
      <c r="C176" s="26"/>
      <c r="D176" s="10"/>
      <c r="E176" s="11"/>
      <c r="F176" s="15"/>
      <c r="G176" s="15"/>
      <c r="H176" s="18"/>
      <c r="I176" s="22"/>
      <c r="J176" s="15"/>
      <c r="K176" s="15"/>
      <c r="L176" s="15"/>
      <c r="M176" s="15"/>
      <c r="N176" s="15"/>
      <c r="O176" s="15"/>
      <c r="P176" s="15"/>
      <c r="Q176" s="10"/>
      <c r="R176" s="16"/>
      <c r="U176" s="15"/>
      <c r="V176" s="15"/>
      <c r="W176" s="10"/>
      <c r="X176" s="10"/>
      <c r="Y176" s="10"/>
      <c r="Z176" s="10"/>
      <c r="AA176" s="10"/>
      <c r="AB176" s="10"/>
      <c r="AC176" s="10"/>
      <c r="AD176" s="15"/>
      <c r="AE176" s="15"/>
      <c r="AF176" s="15"/>
      <c r="AG176" s="15"/>
      <c r="AH176" s="16"/>
      <c r="AI176" s="10"/>
      <c r="AJ176" s="10"/>
      <c r="AK176" s="22"/>
      <c r="AL176" s="22"/>
    </row>
    <row r="177" spans="3:38" s="17" customFormat="1" x14ac:dyDescent="0.2">
      <c r="C177" s="26"/>
      <c r="D177" s="10"/>
      <c r="E177" s="11"/>
      <c r="F177" s="15"/>
      <c r="G177" s="15"/>
      <c r="H177" s="18"/>
      <c r="I177" s="22"/>
      <c r="J177" s="15"/>
      <c r="K177" s="15"/>
      <c r="L177" s="15"/>
      <c r="M177" s="15"/>
      <c r="N177" s="15"/>
      <c r="O177" s="15"/>
      <c r="P177" s="15"/>
      <c r="Q177" s="10"/>
      <c r="R177" s="16"/>
      <c r="U177" s="15"/>
      <c r="V177" s="15"/>
      <c r="W177" s="10"/>
      <c r="X177" s="10"/>
      <c r="Y177" s="10"/>
      <c r="Z177" s="10"/>
      <c r="AA177" s="10"/>
      <c r="AB177" s="10"/>
      <c r="AC177" s="10"/>
      <c r="AD177" s="15"/>
      <c r="AE177" s="15"/>
      <c r="AF177" s="15"/>
      <c r="AG177" s="15"/>
      <c r="AH177" s="16"/>
      <c r="AI177" s="10"/>
      <c r="AJ177" s="10"/>
      <c r="AK177" s="22"/>
      <c r="AL177" s="22"/>
    </row>
    <row r="178" spans="3:38" s="17" customFormat="1" x14ac:dyDescent="0.2">
      <c r="C178" s="26"/>
      <c r="D178" s="10"/>
      <c r="E178" s="11"/>
      <c r="F178" s="15"/>
      <c r="G178" s="15"/>
      <c r="H178" s="18"/>
      <c r="I178" s="22"/>
      <c r="J178" s="15"/>
      <c r="K178" s="15"/>
      <c r="L178" s="15"/>
      <c r="M178" s="15"/>
      <c r="N178" s="15"/>
      <c r="O178" s="15"/>
      <c r="P178" s="15"/>
      <c r="Q178" s="10"/>
      <c r="R178" s="16"/>
      <c r="U178" s="15"/>
      <c r="V178" s="15"/>
      <c r="W178" s="10"/>
      <c r="X178" s="10"/>
      <c r="Y178" s="10"/>
      <c r="Z178" s="10"/>
      <c r="AA178" s="10"/>
      <c r="AB178" s="10"/>
      <c r="AC178" s="10"/>
      <c r="AD178" s="15"/>
      <c r="AE178" s="15"/>
      <c r="AF178" s="15"/>
      <c r="AG178" s="15"/>
      <c r="AH178" s="16"/>
      <c r="AI178" s="10"/>
      <c r="AJ178" s="10"/>
      <c r="AK178" s="22"/>
      <c r="AL178" s="22"/>
    </row>
    <row r="179" spans="3:38" s="17" customFormat="1" x14ac:dyDescent="0.2">
      <c r="C179" s="26"/>
      <c r="D179" s="10"/>
      <c r="E179" s="11"/>
      <c r="F179" s="15"/>
      <c r="G179" s="15"/>
      <c r="H179" s="18"/>
      <c r="I179" s="22"/>
      <c r="J179" s="15"/>
      <c r="K179" s="15"/>
      <c r="L179" s="15"/>
      <c r="M179" s="15"/>
      <c r="N179" s="15"/>
      <c r="O179" s="15"/>
      <c r="P179" s="15"/>
      <c r="Q179" s="10"/>
      <c r="R179" s="16"/>
      <c r="U179" s="15"/>
      <c r="V179" s="15"/>
      <c r="W179" s="10"/>
      <c r="X179" s="10"/>
      <c r="Y179" s="10"/>
      <c r="Z179" s="10"/>
      <c r="AA179" s="10"/>
      <c r="AB179" s="10"/>
      <c r="AC179" s="10"/>
      <c r="AD179" s="15"/>
      <c r="AE179" s="15"/>
      <c r="AF179" s="15"/>
      <c r="AG179" s="15"/>
      <c r="AH179" s="16"/>
      <c r="AI179" s="10"/>
      <c r="AJ179" s="10"/>
      <c r="AK179" s="22"/>
      <c r="AL179" s="22"/>
    </row>
    <row r="180" spans="3:38" s="17" customFormat="1" x14ac:dyDescent="0.2">
      <c r="C180" s="26"/>
      <c r="D180" s="10"/>
      <c r="E180" s="11"/>
      <c r="F180" s="15"/>
      <c r="G180" s="15"/>
      <c r="H180" s="18"/>
      <c r="I180" s="22"/>
      <c r="J180" s="15"/>
      <c r="K180" s="15"/>
      <c r="L180" s="15"/>
      <c r="M180" s="15"/>
      <c r="N180" s="15"/>
      <c r="O180" s="15"/>
      <c r="P180" s="15"/>
      <c r="Q180" s="10"/>
      <c r="R180" s="16"/>
      <c r="U180" s="15"/>
      <c r="V180" s="15"/>
      <c r="W180" s="10"/>
      <c r="X180" s="10"/>
      <c r="Y180" s="10"/>
      <c r="Z180" s="10"/>
      <c r="AA180" s="10"/>
      <c r="AB180" s="10"/>
      <c r="AC180" s="10"/>
      <c r="AD180" s="15"/>
      <c r="AE180" s="15"/>
      <c r="AF180" s="15"/>
      <c r="AG180" s="15"/>
      <c r="AH180" s="16"/>
      <c r="AI180" s="10"/>
      <c r="AJ180" s="10"/>
      <c r="AK180" s="22"/>
      <c r="AL180" s="22"/>
    </row>
    <row r="181" spans="3:38" s="17" customFormat="1" x14ac:dyDescent="0.2">
      <c r="C181" s="26"/>
      <c r="D181" s="10"/>
      <c r="E181" s="11"/>
      <c r="F181" s="15"/>
      <c r="G181" s="15"/>
      <c r="H181" s="18"/>
      <c r="I181" s="22"/>
      <c r="J181" s="15"/>
      <c r="K181" s="15"/>
      <c r="L181" s="15"/>
      <c r="M181" s="15"/>
      <c r="N181" s="15"/>
      <c r="O181" s="15"/>
      <c r="P181" s="15"/>
      <c r="Q181" s="10"/>
      <c r="R181" s="16"/>
      <c r="U181" s="15"/>
      <c r="V181" s="15"/>
      <c r="W181" s="10"/>
      <c r="X181" s="10"/>
      <c r="Y181" s="10"/>
      <c r="Z181" s="10"/>
      <c r="AA181" s="10"/>
      <c r="AB181" s="10"/>
      <c r="AC181" s="10"/>
      <c r="AD181" s="15"/>
      <c r="AE181" s="15"/>
      <c r="AF181" s="15"/>
      <c r="AG181" s="15"/>
      <c r="AH181" s="16"/>
      <c r="AI181" s="10"/>
      <c r="AJ181" s="10"/>
      <c r="AK181" s="22"/>
      <c r="AL181" s="22"/>
    </row>
    <row r="182" spans="3:38" s="17" customFormat="1" x14ac:dyDescent="0.2">
      <c r="C182" s="26"/>
      <c r="D182" s="10"/>
      <c r="E182" s="11"/>
      <c r="F182" s="15"/>
      <c r="G182" s="15"/>
      <c r="H182" s="18"/>
      <c r="I182" s="22"/>
      <c r="J182" s="15"/>
      <c r="K182" s="15"/>
      <c r="L182" s="15"/>
      <c r="M182" s="15"/>
      <c r="N182" s="15"/>
      <c r="O182" s="15"/>
      <c r="P182" s="15"/>
      <c r="Q182" s="10"/>
      <c r="R182" s="16"/>
      <c r="U182" s="15"/>
      <c r="V182" s="15"/>
      <c r="W182" s="10"/>
      <c r="X182" s="10"/>
      <c r="Y182" s="10"/>
      <c r="Z182" s="10"/>
      <c r="AA182" s="10"/>
      <c r="AB182" s="10"/>
      <c r="AC182" s="10"/>
      <c r="AD182" s="15"/>
      <c r="AE182" s="15"/>
      <c r="AF182" s="15"/>
      <c r="AG182" s="15"/>
      <c r="AH182" s="16"/>
      <c r="AI182" s="10"/>
      <c r="AJ182" s="10"/>
      <c r="AK182" s="22"/>
      <c r="AL182" s="22"/>
    </row>
    <row r="183" spans="3:38" s="17" customFormat="1" x14ac:dyDescent="0.2">
      <c r="C183" s="26"/>
      <c r="D183" s="10"/>
      <c r="E183" s="11"/>
      <c r="F183" s="15"/>
      <c r="G183" s="15"/>
      <c r="H183" s="18"/>
      <c r="I183" s="22"/>
      <c r="J183" s="15"/>
      <c r="K183" s="15"/>
      <c r="L183" s="15"/>
      <c r="M183" s="15"/>
      <c r="N183" s="15"/>
      <c r="O183" s="15"/>
      <c r="P183" s="15"/>
      <c r="Q183" s="10"/>
      <c r="R183" s="16"/>
      <c r="U183" s="15"/>
      <c r="V183" s="15"/>
      <c r="W183" s="10"/>
      <c r="X183" s="10"/>
      <c r="Y183" s="10"/>
      <c r="Z183" s="10"/>
      <c r="AA183" s="10"/>
      <c r="AB183" s="10"/>
      <c r="AC183" s="10"/>
      <c r="AD183" s="15"/>
      <c r="AE183" s="15"/>
      <c r="AF183" s="15"/>
      <c r="AG183" s="15"/>
      <c r="AH183" s="16"/>
      <c r="AI183" s="10"/>
      <c r="AJ183" s="10"/>
      <c r="AK183" s="22"/>
      <c r="AL183" s="22"/>
    </row>
    <row r="184" spans="3:38" s="17" customFormat="1" x14ac:dyDescent="0.2">
      <c r="C184" s="26"/>
      <c r="D184" s="10"/>
      <c r="E184" s="11"/>
      <c r="F184" s="15"/>
      <c r="G184" s="15"/>
      <c r="H184" s="18"/>
      <c r="I184" s="22"/>
      <c r="J184" s="15"/>
      <c r="K184" s="15"/>
      <c r="L184" s="15"/>
      <c r="M184" s="15"/>
      <c r="N184" s="15"/>
      <c r="O184" s="15"/>
      <c r="P184" s="15"/>
      <c r="Q184" s="10"/>
      <c r="R184" s="16"/>
      <c r="U184" s="15"/>
      <c r="V184" s="15"/>
      <c r="W184" s="10"/>
      <c r="X184" s="10"/>
      <c r="Y184" s="10"/>
      <c r="Z184" s="10"/>
      <c r="AA184" s="10"/>
      <c r="AB184" s="10"/>
      <c r="AC184" s="10"/>
      <c r="AD184" s="15"/>
      <c r="AE184" s="15"/>
      <c r="AF184" s="15"/>
      <c r="AG184" s="15"/>
      <c r="AH184" s="16"/>
      <c r="AI184" s="10"/>
      <c r="AJ184" s="10"/>
      <c r="AK184" s="22"/>
      <c r="AL184" s="22"/>
    </row>
    <row r="185" spans="3:38" s="17" customFormat="1" x14ac:dyDescent="0.2">
      <c r="C185" s="26"/>
      <c r="D185" s="10"/>
      <c r="E185" s="11"/>
      <c r="F185" s="15"/>
      <c r="G185" s="15"/>
      <c r="H185" s="18"/>
      <c r="I185" s="22"/>
      <c r="J185" s="15"/>
      <c r="K185" s="15"/>
      <c r="L185" s="15"/>
      <c r="M185" s="15"/>
      <c r="N185" s="15"/>
      <c r="O185" s="15"/>
      <c r="P185" s="15"/>
      <c r="Q185" s="10"/>
      <c r="R185" s="16"/>
      <c r="U185" s="15"/>
      <c r="V185" s="15"/>
      <c r="W185" s="10"/>
      <c r="X185" s="10"/>
      <c r="Y185" s="10"/>
      <c r="Z185" s="10"/>
      <c r="AA185" s="10"/>
      <c r="AB185" s="10"/>
      <c r="AC185" s="10"/>
      <c r="AD185" s="15"/>
      <c r="AE185" s="15"/>
      <c r="AF185" s="15"/>
      <c r="AG185" s="15"/>
      <c r="AH185" s="16"/>
      <c r="AI185" s="10"/>
      <c r="AJ185" s="10"/>
      <c r="AK185" s="22"/>
      <c r="AL185" s="22"/>
    </row>
    <row r="186" spans="3:38" s="17" customFormat="1" x14ac:dyDescent="0.2">
      <c r="C186" s="26"/>
      <c r="D186" s="10"/>
      <c r="E186" s="11"/>
      <c r="F186" s="15"/>
      <c r="G186" s="15"/>
      <c r="H186" s="18"/>
      <c r="I186" s="22"/>
      <c r="J186" s="15"/>
      <c r="K186" s="15"/>
      <c r="L186" s="15"/>
      <c r="M186" s="15"/>
      <c r="N186" s="15"/>
      <c r="O186" s="15"/>
      <c r="P186" s="15"/>
      <c r="Q186" s="10"/>
      <c r="R186" s="16"/>
      <c r="U186" s="15"/>
      <c r="V186" s="15"/>
      <c r="W186" s="10"/>
      <c r="X186" s="10"/>
      <c r="Y186" s="10"/>
      <c r="Z186" s="10"/>
      <c r="AA186" s="10"/>
      <c r="AB186" s="10"/>
      <c r="AC186" s="10"/>
      <c r="AD186" s="15"/>
      <c r="AE186" s="15"/>
      <c r="AF186" s="15"/>
      <c r="AG186" s="15"/>
      <c r="AH186" s="16"/>
      <c r="AI186" s="10"/>
      <c r="AJ186" s="10"/>
      <c r="AK186" s="22"/>
      <c r="AL186" s="22"/>
    </row>
    <row r="187" spans="3:38" s="17" customFormat="1" x14ac:dyDescent="0.2">
      <c r="C187" s="26"/>
      <c r="D187" s="10"/>
      <c r="E187" s="11"/>
      <c r="F187" s="15"/>
      <c r="G187" s="15"/>
      <c r="H187" s="18"/>
      <c r="I187" s="22"/>
      <c r="J187" s="15"/>
      <c r="K187" s="15"/>
      <c r="L187" s="15"/>
      <c r="M187" s="15"/>
      <c r="N187" s="15"/>
      <c r="O187" s="15"/>
      <c r="P187" s="15"/>
      <c r="Q187" s="10"/>
      <c r="R187" s="16"/>
      <c r="U187" s="15"/>
      <c r="V187" s="15"/>
      <c r="W187" s="10"/>
      <c r="X187" s="10"/>
      <c r="Y187" s="10"/>
      <c r="Z187" s="10"/>
      <c r="AA187" s="10"/>
      <c r="AB187" s="10"/>
      <c r="AC187" s="10"/>
      <c r="AD187" s="15"/>
      <c r="AE187" s="15"/>
      <c r="AF187" s="15"/>
      <c r="AG187" s="15"/>
      <c r="AH187" s="16"/>
      <c r="AI187" s="10"/>
      <c r="AJ187" s="10"/>
      <c r="AK187" s="22"/>
      <c r="AL187" s="22"/>
    </row>
    <row r="188" spans="3:38" s="17" customFormat="1" x14ac:dyDescent="0.2">
      <c r="C188" s="26"/>
      <c r="D188" s="10"/>
      <c r="E188" s="11"/>
      <c r="F188" s="15"/>
      <c r="G188" s="15"/>
      <c r="H188" s="18"/>
      <c r="I188" s="22"/>
      <c r="J188" s="15"/>
      <c r="K188" s="15"/>
      <c r="L188" s="15"/>
      <c r="M188" s="15"/>
      <c r="N188" s="15"/>
      <c r="O188" s="15"/>
      <c r="P188" s="15"/>
      <c r="Q188" s="10"/>
      <c r="R188" s="16"/>
      <c r="U188" s="15"/>
      <c r="V188" s="15"/>
      <c r="W188" s="10"/>
      <c r="X188" s="10"/>
      <c r="Y188" s="10"/>
      <c r="Z188" s="10"/>
      <c r="AA188" s="10"/>
      <c r="AB188" s="10"/>
      <c r="AC188" s="10"/>
      <c r="AD188" s="15"/>
      <c r="AE188" s="15"/>
      <c r="AF188" s="15"/>
      <c r="AG188" s="15"/>
      <c r="AH188" s="16"/>
      <c r="AI188" s="10"/>
      <c r="AJ188" s="10"/>
      <c r="AK188" s="22"/>
      <c r="AL188" s="22"/>
    </row>
    <row r="189" spans="3:38" s="17" customFormat="1" x14ac:dyDescent="0.2">
      <c r="C189" s="26"/>
      <c r="D189" s="10"/>
      <c r="E189" s="11"/>
      <c r="F189" s="15"/>
      <c r="G189" s="15"/>
      <c r="H189" s="18"/>
      <c r="I189" s="22"/>
      <c r="J189" s="15"/>
      <c r="K189" s="15"/>
      <c r="L189" s="15"/>
      <c r="M189" s="15"/>
      <c r="N189" s="15"/>
      <c r="O189" s="15"/>
      <c r="P189" s="15"/>
      <c r="Q189" s="10"/>
      <c r="R189" s="16"/>
      <c r="U189" s="15"/>
      <c r="V189" s="15"/>
      <c r="W189" s="10"/>
      <c r="X189" s="10"/>
      <c r="Y189" s="10"/>
      <c r="Z189" s="10"/>
      <c r="AA189" s="10"/>
      <c r="AB189" s="10"/>
      <c r="AC189" s="10"/>
      <c r="AD189" s="15"/>
      <c r="AE189" s="15"/>
      <c r="AF189" s="15"/>
      <c r="AG189" s="15"/>
      <c r="AH189" s="16"/>
      <c r="AI189" s="10"/>
      <c r="AJ189" s="10"/>
      <c r="AK189" s="22"/>
      <c r="AL189" s="22"/>
    </row>
    <row r="190" spans="3:38" s="17" customFormat="1" x14ac:dyDescent="0.2">
      <c r="C190" s="26"/>
      <c r="D190" s="10"/>
      <c r="E190" s="11"/>
      <c r="F190" s="15"/>
      <c r="G190" s="15"/>
      <c r="H190" s="18"/>
      <c r="I190" s="22"/>
      <c r="J190" s="15"/>
      <c r="K190" s="15"/>
      <c r="L190" s="15"/>
      <c r="M190" s="15"/>
      <c r="N190" s="15"/>
      <c r="O190" s="15"/>
      <c r="P190" s="15"/>
      <c r="Q190" s="10"/>
      <c r="R190" s="16"/>
      <c r="U190" s="15"/>
      <c r="V190" s="15"/>
      <c r="W190" s="10"/>
      <c r="X190" s="10"/>
      <c r="Y190" s="10"/>
      <c r="Z190" s="10"/>
      <c r="AA190" s="10"/>
      <c r="AB190" s="10"/>
      <c r="AC190" s="10"/>
      <c r="AD190" s="15"/>
      <c r="AE190" s="15"/>
      <c r="AF190" s="15"/>
      <c r="AG190" s="15"/>
      <c r="AH190" s="16"/>
      <c r="AI190" s="10"/>
      <c r="AJ190" s="10"/>
      <c r="AK190" s="22"/>
      <c r="AL190" s="22"/>
    </row>
    <row r="191" spans="3:38" s="17" customFormat="1" x14ac:dyDescent="0.2">
      <c r="C191" s="26"/>
      <c r="D191" s="10"/>
      <c r="E191" s="11"/>
      <c r="F191" s="15"/>
      <c r="G191" s="15"/>
      <c r="H191" s="18"/>
      <c r="I191" s="22"/>
      <c r="J191" s="15"/>
      <c r="K191" s="15"/>
      <c r="L191" s="15"/>
      <c r="M191" s="15"/>
      <c r="N191" s="15"/>
      <c r="O191" s="15"/>
      <c r="P191" s="15"/>
      <c r="Q191" s="10"/>
      <c r="R191" s="16"/>
      <c r="U191" s="15"/>
      <c r="V191" s="15"/>
      <c r="W191" s="10"/>
      <c r="X191" s="10"/>
      <c r="Y191" s="10"/>
      <c r="Z191" s="10"/>
      <c r="AA191" s="10"/>
      <c r="AB191" s="10"/>
      <c r="AC191" s="10"/>
      <c r="AD191" s="15"/>
      <c r="AE191" s="15"/>
      <c r="AF191" s="15"/>
      <c r="AG191" s="15"/>
      <c r="AH191" s="16"/>
      <c r="AI191" s="10"/>
      <c r="AJ191" s="10"/>
      <c r="AK191" s="22"/>
      <c r="AL191" s="22"/>
    </row>
    <row r="192" spans="3:38" s="17" customFormat="1" x14ac:dyDescent="0.2">
      <c r="C192" s="26"/>
      <c r="D192" s="10"/>
      <c r="E192" s="11"/>
      <c r="F192" s="15"/>
      <c r="G192" s="15"/>
      <c r="H192" s="18"/>
      <c r="I192" s="22"/>
      <c r="J192" s="15"/>
      <c r="K192" s="15"/>
      <c r="L192" s="15"/>
      <c r="M192" s="15"/>
      <c r="N192" s="15"/>
      <c r="O192" s="15"/>
      <c r="P192" s="15"/>
      <c r="Q192" s="10"/>
      <c r="R192" s="16"/>
      <c r="U192" s="15"/>
      <c r="V192" s="15"/>
      <c r="W192" s="10"/>
      <c r="X192" s="10"/>
      <c r="Y192" s="10"/>
      <c r="Z192" s="10"/>
      <c r="AA192" s="10"/>
      <c r="AB192" s="10"/>
      <c r="AC192" s="10"/>
      <c r="AD192" s="15"/>
      <c r="AE192" s="15"/>
      <c r="AF192" s="15"/>
      <c r="AG192" s="15"/>
      <c r="AH192" s="16"/>
      <c r="AI192" s="10"/>
      <c r="AJ192" s="10"/>
      <c r="AK192" s="22"/>
      <c r="AL192" s="22"/>
    </row>
    <row r="193" spans="3:38" s="17" customFormat="1" x14ac:dyDescent="0.2">
      <c r="C193" s="26"/>
      <c r="D193" s="10"/>
      <c r="E193" s="11"/>
      <c r="F193" s="15"/>
      <c r="G193" s="15"/>
      <c r="H193" s="18"/>
      <c r="I193" s="22"/>
      <c r="J193" s="15"/>
      <c r="K193" s="15"/>
      <c r="L193" s="15"/>
      <c r="M193" s="15"/>
      <c r="N193" s="15"/>
      <c r="O193" s="15"/>
      <c r="P193" s="15"/>
      <c r="Q193" s="10"/>
      <c r="R193" s="16"/>
      <c r="U193" s="15"/>
      <c r="V193" s="15"/>
      <c r="W193" s="10"/>
      <c r="X193" s="10"/>
      <c r="Y193" s="10"/>
      <c r="Z193" s="10"/>
      <c r="AA193" s="10"/>
      <c r="AB193" s="10"/>
      <c r="AC193" s="10"/>
      <c r="AD193" s="15"/>
      <c r="AE193" s="15"/>
      <c r="AF193" s="15"/>
      <c r="AG193" s="15"/>
      <c r="AH193" s="16"/>
      <c r="AI193" s="10"/>
      <c r="AJ193" s="10"/>
      <c r="AK193" s="22"/>
      <c r="AL193" s="22"/>
    </row>
    <row r="194" spans="3:38" s="17" customFormat="1" x14ac:dyDescent="0.2">
      <c r="C194" s="26"/>
      <c r="D194" s="10"/>
      <c r="E194" s="11"/>
      <c r="F194" s="15"/>
      <c r="G194" s="15"/>
      <c r="H194" s="18"/>
      <c r="I194" s="22"/>
      <c r="J194" s="15"/>
      <c r="K194" s="15"/>
      <c r="L194" s="15"/>
      <c r="M194" s="15"/>
      <c r="N194" s="15"/>
      <c r="O194" s="15"/>
      <c r="P194" s="15"/>
      <c r="Q194" s="10"/>
      <c r="R194" s="16"/>
      <c r="U194" s="15"/>
      <c r="V194" s="15"/>
      <c r="W194" s="10"/>
      <c r="X194" s="10"/>
      <c r="Y194" s="10"/>
      <c r="Z194" s="10"/>
      <c r="AA194" s="10"/>
      <c r="AB194" s="10"/>
      <c r="AC194" s="10"/>
      <c r="AD194" s="15"/>
      <c r="AE194" s="15"/>
      <c r="AF194" s="15"/>
      <c r="AG194" s="15"/>
      <c r="AH194" s="16"/>
      <c r="AI194" s="10"/>
      <c r="AJ194" s="10"/>
      <c r="AK194" s="22"/>
      <c r="AL194" s="22"/>
    </row>
    <row r="195" spans="3:38" s="17" customFormat="1" x14ac:dyDescent="0.2">
      <c r="C195" s="26"/>
      <c r="D195" s="10"/>
      <c r="E195" s="11"/>
      <c r="F195" s="15"/>
      <c r="G195" s="15"/>
      <c r="H195" s="18"/>
      <c r="I195" s="22"/>
      <c r="J195" s="15"/>
      <c r="K195" s="15"/>
      <c r="L195" s="15"/>
      <c r="M195" s="15"/>
      <c r="N195" s="15"/>
      <c r="O195" s="15"/>
      <c r="P195" s="15"/>
      <c r="Q195" s="10"/>
      <c r="R195" s="16"/>
      <c r="U195" s="15"/>
      <c r="V195" s="15"/>
      <c r="W195" s="10"/>
      <c r="X195" s="10"/>
      <c r="Y195" s="10"/>
      <c r="Z195" s="10"/>
      <c r="AA195" s="10"/>
      <c r="AB195" s="10"/>
      <c r="AC195" s="10"/>
      <c r="AD195" s="15"/>
      <c r="AE195" s="15"/>
      <c r="AF195" s="15"/>
      <c r="AG195" s="15"/>
      <c r="AH195" s="16"/>
      <c r="AI195" s="10"/>
      <c r="AJ195" s="10"/>
      <c r="AK195" s="22"/>
      <c r="AL195" s="22"/>
    </row>
    <row r="196" spans="3:38" s="17" customFormat="1" x14ac:dyDescent="0.2">
      <c r="C196" s="26"/>
      <c r="D196" s="10"/>
      <c r="E196" s="11"/>
      <c r="F196" s="15"/>
      <c r="G196" s="15"/>
      <c r="H196" s="18"/>
      <c r="I196" s="22"/>
      <c r="J196" s="15"/>
      <c r="K196" s="15"/>
      <c r="L196" s="15"/>
      <c r="M196" s="15"/>
      <c r="N196" s="15"/>
      <c r="O196" s="15"/>
      <c r="P196" s="15"/>
      <c r="Q196" s="10"/>
      <c r="R196" s="16"/>
      <c r="U196" s="15"/>
      <c r="V196" s="15"/>
      <c r="W196" s="10"/>
      <c r="X196" s="10"/>
      <c r="Y196" s="10"/>
      <c r="Z196" s="10"/>
      <c r="AA196" s="10"/>
      <c r="AB196" s="10"/>
      <c r="AC196" s="10"/>
      <c r="AD196" s="15"/>
      <c r="AE196" s="15"/>
      <c r="AF196" s="15"/>
      <c r="AG196" s="15"/>
      <c r="AH196" s="16"/>
      <c r="AI196" s="10"/>
      <c r="AJ196" s="10"/>
      <c r="AK196" s="22"/>
      <c r="AL196" s="22"/>
    </row>
    <row r="197" spans="3:38" s="17" customFormat="1" x14ac:dyDescent="0.2">
      <c r="C197" s="26"/>
      <c r="D197" s="10"/>
      <c r="E197" s="11"/>
      <c r="F197" s="15"/>
      <c r="G197" s="15"/>
      <c r="H197" s="18"/>
      <c r="I197" s="22"/>
      <c r="J197" s="15"/>
      <c r="K197" s="15"/>
      <c r="L197" s="15"/>
      <c r="M197" s="15"/>
      <c r="N197" s="15"/>
      <c r="O197" s="15"/>
      <c r="P197" s="15"/>
      <c r="Q197" s="10"/>
      <c r="R197" s="16"/>
      <c r="U197" s="15"/>
      <c r="V197" s="15"/>
      <c r="W197" s="10"/>
      <c r="X197" s="10"/>
      <c r="Y197" s="10"/>
      <c r="Z197" s="10"/>
      <c r="AA197" s="10"/>
      <c r="AB197" s="10"/>
      <c r="AC197" s="10"/>
      <c r="AD197" s="15"/>
      <c r="AE197" s="15"/>
      <c r="AF197" s="15"/>
      <c r="AG197" s="15"/>
      <c r="AH197" s="16"/>
      <c r="AI197" s="10"/>
      <c r="AJ197" s="10"/>
      <c r="AK197" s="22"/>
      <c r="AL197" s="22"/>
    </row>
    <row r="198" spans="3:38" s="17" customFormat="1" x14ac:dyDescent="0.2">
      <c r="C198" s="26"/>
      <c r="D198" s="10"/>
      <c r="E198" s="11"/>
      <c r="F198" s="15"/>
      <c r="G198" s="15"/>
      <c r="H198" s="18"/>
      <c r="I198" s="22"/>
      <c r="J198" s="15"/>
      <c r="K198" s="15"/>
      <c r="L198" s="15"/>
      <c r="M198" s="15"/>
      <c r="N198" s="15"/>
      <c r="O198" s="15"/>
      <c r="P198" s="15"/>
      <c r="Q198" s="10"/>
      <c r="R198" s="16"/>
      <c r="U198" s="15"/>
      <c r="V198" s="15"/>
      <c r="W198" s="10"/>
      <c r="X198" s="10"/>
      <c r="Y198" s="10"/>
      <c r="Z198" s="10"/>
      <c r="AA198" s="10"/>
      <c r="AB198" s="10"/>
      <c r="AC198" s="10"/>
      <c r="AD198" s="15"/>
      <c r="AE198" s="15"/>
      <c r="AF198" s="15"/>
      <c r="AG198" s="15"/>
      <c r="AH198" s="16"/>
      <c r="AI198" s="10"/>
      <c r="AJ198" s="10"/>
      <c r="AK198" s="22"/>
      <c r="AL198" s="22"/>
    </row>
    <row r="199" spans="3:38" s="17" customFormat="1" x14ac:dyDescent="0.2">
      <c r="C199" s="26"/>
      <c r="D199" s="10"/>
      <c r="E199" s="11"/>
      <c r="F199" s="15"/>
      <c r="G199" s="15"/>
      <c r="H199" s="18"/>
      <c r="I199" s="22"/>
      <c r="J199" s="15"/>
      <c r="K199" s="15"/>
      <c r="L199" s="15"/>
      <c r="M199" s="15"/>
      <c r="N199" s="15"/>
      <c r="O199" s="15"/>
      <c r="P199" s="15"/>
      <c r="Q199" s="10"/>
      <c r="R199" s="16"/>
      <c r="U199" s="15"/>
      <c r="V199" s="15"/>
      <c r="W199" s="10"/>
      <c r="X199" s="10"/>
      <c r="Y199" s="10"/>
      <c r="Z199" s="10"/>
      <c r="AA199" s="10"/>
      <c r="AB199" s="10"/>
      <c r="AC199" s="10"/>
      <c r="AD199" s="15"/>
      <c r="AE199" s="15"/>
      <c r="AF199" s="15"/>
      <c r="AG199" s="15"/>
      <c r="AH199" s="16"/>
      <c r="AI199" s="10"/>
      <c r="AJ199" s="10"/>
      <c r="AK199" s="22"/>
      <c r="AL199" s="22"/>
    </row>
    <row r="200" spans="3:38" s="17" customFormat="1" x14ac:dyDescent="0.2">
      <c r="C200" s="26"/>
      <c r="D200" s="10"/>
      <c r="E200" s="11"/>
      <c r="F200" s="15"/>
      <c r="G200" s="15"/>
      <c r="H200" s="18"/>
      <c r="I200" s="22"/>
      <c r="J200" s="15"/>
      <c r="K200" s="15"/>
      <c r="L200" s="15"/>
      <c r="M200" s="15"/>
      <c r="N200" s="15"/>
      <c r="O200" s="15"/>
      <c r="P200" s="15"/>
      <c r="Q200" s="10"/>
      <c r="R200" s="16"/>
      <c r="U200" s="15"/>
      <c r="V200" s="15"/>
      <c r="W200" s="10"/>
      <c r="X200" s="10"/>
      <c r="Y200" s="10"/>
      <c r="Z200" s="10"/>
      <c r="AA200" s="10"/>
      <c r="AB200" s="10"/>
      <c r="AC200" s="10"/>
      <c r="AD200" s="15"/>
      <c r="AE200" s="15"/>
      <c r="AF200" s="15"/>
      <c r="AG200" s="15"/>
      <c r="AH200" s="16"/>
      <c r="AI200" s="10"/>
      <c r="AJ200" s="10"/>
      <c r="AK200" s="22"/>
      <c r="AL200" s="22"/>
    </row>
    <row r="201" spans="3:38" s="17" customFormat="1" x14ac:dyDescent="0.2">
      <c r="C201" s="26"/>
      <c r="D201" s="10"/>
      <c r="E201" s="11"/>
      <c r="F201" s="15"/>
      <c r="G201" s="15"/>
      <c r="H201" s="18"/>
      <c r="I201" s="22"/>
      <c r="J201" s="15"/>
      <c r="K201" s="15"/>
      <c r="L201" s="15"/>
      <c r="M201" s="15"/>
      <c r="N201" s="15"/>
      <c r="O201" s="15"/>
      <c r="P201" s="15"/>
      <c r="Q201" s="10"/>
      <c r="R201" s="16"/>
      <c r="U201" s="15"/>
      <c r="V201" s="15"/>
      <c r="W201" s="10"/>
      <c r="X201" s="10"/>
      <c r="Y201" s="10"/>
      <c r="Z201" s="10"/>
      <c r="AA201" s="10"/>
      <c r="AB201" s="10"/>
      <c r="AC201" s="10"/>
      <c r="AD201" s="15"/>
      <c r="AE201" s="15"/>
      <c r="AF201" s="15"/>
      <c r="AG201" s="15"/>
      <c r="AH201" s="16"/>
      <c r="AI201" s="10"/>
      <c r="AJ201" s="10"/>
      <c r="AK201" s="22"/>
      <c r="AL201" s="22"/>
    </row>
    <row r="202" spans="3:38" s="17" customFormat="1" x14ac:dyDescent="0.2">
      <c r="C202" s="26"/>
      <c r="D202" s="10"/>
      <c r="E202" s="11"/>
      <c r="F202" s="15"/>
      <c r="G202" s="15"/>
      <c r="H202" s="18"/>
      <c r="I202" s="22"/>
      <c r="J202" s="15"/>
      <c r="K202" s="15"/>
      <c r="L202" s="15"/>
      <c r="M202" s="15"/>
      <c r="N202" s="15"/>
      <c r="O202" s="15"/>
      <c r="P202" s="15"/>
      <c r="Q202" s="10"/>
      <c r="R202" s="16"/>
      <c r="U202" s="15"/>
      <c r="V202" s="15"/>
      <c r="W202" s="10"/>
      <c r="X202" s="10"/>
      <c r="Y202" s="10"/>
      <c r="Z202" s="10"/>
      <c r="AA202" s="10"/>
      <c r="AB202" s="10"/>
      <c r="AC202" s="10"/>
      <c r="AD202" s="15"/>
      <c r="AE202" s="15"/>
      <c r="AF202" s="15"/>
      <c r="AG202" s="15"/>
      <c r="AH202" s="16"/>
      <c r="AI202" s="10"/>
      <c r="AJ202" s="10"/>
      <c r="AK202" s="22"/>
      <c r="AL202" s="22"/>
    </row>
    <row r="203" spans="3:38" s="17" customFormat="1" x14ac:dyDescent="0.2">
      <c r="C203" s="26"/>
      <c r="D203" s="10"/>
      <c r="E203" s="11"/>
      <c r="F203" s="15"/>
      <c r="G203" s="15"/>
      <c r="H203" s="18"/>
      <c r="I203" s="22"/>
      <c r="J203" s="15"/>
      <c r="K203" s="15"/>
      <c r="L203" s="15"/>
      <c r="M203" s="15"/>
      <c r="N203" s="15"/>
      <c r="O203" s="15"/>
      <c r="P203" s="15"/>
      <c r="Q203" s="10"/>
      <c r="R203" s="16"/>
      <c r="U203" s="15"/>
      <c r="V203" s="15"/>
      <c r="W203" s="10"/>
      <c r="X203" s="10"/>
      <c r="Y203" s="10"/>
      <c r="Z203" s="10"/>
      <c r="AA203" s="10"/>
      <c r="AB203" s="10"/>
      <c r="AC203" s="10"/>
      <c r="AD203" s="15"/>
      <c r="AE203" s="15"/>
      <c r="AF203" s="15"/>
      <c r="AG203" s="15"/>
      <c r="AH203" s="16"/>
      <c r="AI203" s="10"/>
      <c r="AJ203" s="10"/>
      <c r="AK203" s="22"/>
      <c r="AL203" s="22"/>
    </row>
    <row r="204" spans="3:38" s="17" customFormat="1" x14ac:dyDescent="0.2">
      <c r="C204" s="26"/>
      <c r="D204" s="10"/>
      <c r="E204" s="11"/>
      <c r="F204" s="15"/>
      <c r="G204" s="15"/>
      <c r="H204" s="18"/>
      <c r="I204" s="22"/>
      <c r="J204" s="15"/>
      <c r="K204" s="15"/>
      <c r="L204" s="15"/>
      <c r="M204" s="15"/>
      <c r="N204" s="15"/>
      <c r="O204" s="15"/>
      <c r="P204" s="15"/>
      <c r="Q204" s="10"/>
      <c r="R204" s="16"/>
      <c r="U204" s="15"/>
      <c r="V204" s="15"/>
      <c r="W204" s="10"/>
      <c r="X204" s="10"/>
      <c r="Y204" s="10"/>
      <c r="Z204" s="10"/>
      <c r="AA204" s="10"/>
      <c r="AB204" s="10"/>
      <c r="AC204" s="10"/>
      <c r="AD204" s="15"/>
      <c r="AE204" s="15"/>
      <c r="AF204" s="15"/>
      <c r="AG204" s="15"/>
      <c r="AH204" s="16"/>
      <c r="AI204" s="10"/>
      <c r="AJ204" s="10"/>
      <c r="AK204" s="22"/>
      <c r="AL204" s="22"/>
    </row>
    <row r="205" spans="3:38" s="17" customFormat="1" x14ac:dyDescent="0.2">
      <c r="C205" s="26"/>
      <c r="D205" s="10"/>
      <c r="E205" s="11"/>
      <c r="F205" s="15"/>
      <c r="G205" s="15"/>
      <c r="H205" s="18"/>
      <c r="I205" s="22"/>
      <c r="J205" s="15"/>
      <c r="K205" s="15"/>
      <c r="L205" s="15"/>
      <c r="M205" s="15"/>
      <c r="N205" s="15"/>
      <c r="O205" s="15"/>
      <c r="P205" s="15"/>
      <c r="Q205" s="10"/>
      <c r="R205" s="16"/>
      <c r="U205" s="15"/>
      <c r="V205" s="15"/>
      <c r="W205" s="10"/>
      <c r="X205" s="10"/>
      <c r="Y205" s="10"/>
      <c r="Z205" s="10"/>
      <c r="AA205" s="10"/>
      <c r="AB205" s="10"/>
      <c r="AC205" s="10"/>
      <c r="AD205" s="15"/>
      <c r="AE205" s="15"/>
      <c r="AF205" s="15"/>
      <c r="AG205" s="15"/>
      <c r="AH205" s="16"/>
      <c r="AI205" s="10"/>
      <c r="AJ205" s="10"/>
      <c r="AK205" s="22"/>
      <c r="AL205" s="22"/>
    </row>
    <row r="206" spans="3:38" s="17" customFormat="1" x14ac:dyDescent="0.2">
      <c r="C206" s="26"/>
      <c r="D206" s="10"/>
      <c r="E206" s="11"/>
      <c r="F206" s="15"/>
      <c r="G206" s="15"/>
      <c r="H206" s="18"/>
      <c r="I206" s="22"/>
      <c r="J206" s="15"/>
      <c r="K206" s="15"/>
      <c r="L206" s="15"/>
      <c r="M206" s="15"/>
      <c r="N206" s="15"/>
      <c r="O206" s="15"/>
      <c r="P206" s="15"/>
      <c r="Q206" s="10"/>
      <c r="R206" s="16"/>
      <c r="U206" s="15"/>
      <c r="V206" s="15"/>
      <c r="W206" s="10"/>
      <c r="X206" s="10"/>
      <c r="Y206" s="10"/>
      <c r="Z206" s="10"/>
      <c r="AA206" s="10"/>
      <c r="AB206" s="10"/>
      <c r="AC206" s="10"/>
      <c r="AD206" s="15"/>
      <c r="AE206" s="15"/>
      <c r="AF206" s="15"/>
      <c r="AG206" s="15"/>
      <c r="AH206" s="16"/>
      <c r="AI206" s="10"/>
      <c r="AJ206" s="10"/>
      <c r="AK206" s="22"/>
      <c r="AL206" s="22"/>
    </row>
    <row r="207" spans="3:38" s="17" customFormat="1" x14ac:dyDescent="0.2">
      <c r="C207" s="26"/>
      <c r="D207" s="10"/>
      <c r="E207" s="11"/>
      <c r="F207" s="15"/>
      <c r="G207" s="15"/>
      <c r="H207" s="18"/>
      <c r="I207" s="22"/>
      <c r="J207" s="15"/>
      <c r="K207" s="15"/>
      <c r="L207" s="15"/>
      <c r="M207" s="15"/>
      <c r="N207" s="15"/>
      <c r="O207" s="15"/>
      <c r="P207" s="15"/>
      <c r="Q207" s="10"/>
      <c r="R207" s="16"/>
      <c r="U207" s="15"/>
      <c r="V207" s="15"/>
      <c r="W207" s="10"/>
      <c r="X207" s="10"/>
      <c r="Y207" s="10"/>
      <c r="Z207" s="10"/>
      <c r="AA207" s="10"/>
      <c r="AB207" s="10"/>
      <c r="AC207" s="10"/>
      <c r="AD207" s="15"/>
      <c r="AE207" s="15"/>
      <c r="AF207" s="15"/>
      <c r="AG207" s="15"/>
      <c r="AH207" s="16"/>
      <c r="AI207" s="10"/>
      <c r="AJ207" s="10"/>
      <c r="AK207" s="22"/>
      <c r="AL207" s="22"/>
    </row>
    <row r="208" spans="3:38" s="17" customFormat="1" x14ac:dyDescent="0.2">
      <c r="C208" s="26"/>
      <c r="D208" s="10"/>
      <c r="E208" s="11"/>
      <c r="F208" s="15"/>
      <c r="G208" s="15"/>
      <c r="H208" s="18"/>
      <c r="I208" s="22"/>
      <c r="J208" s="15"/>
      <c r="K208" s="15"/>
      <c r="L208" s="15"/>
      <c r="M208" s="15"/>
      <c r="N208" s="15"/>
      <c r="O208" s="15"/>
      <c r="P208" s="15"/>
      <c r="Q208" s="10"/>
      <c r="R208" s="16"/>
      <c r="U208" s="15"/>
      <c r="V208" s="15"/>
      <c r="W208" s="10"/>
      <c r="X208" s="10"/>
      <c r="Y208" s="10"/>
      <c r="Z208" s="10"/>
      <c r="AA208" s="10"/>
      <c r="AB208" s="10"/>
      <c r="AC208" s="10"/>
      <c r="AD208" s="15"/>
      <c r="AE208" s="15"/>
      <c r="AF208" s="15"/>
      <c r="AG208" s="15"/>
      <c r="AH208" s="16"/>
      <c r="AI208" s="10"/>
      <c r="AJ208" s="10"/>
      <c r="AK208" s="22"/>
      <c r="AL208" s="22"/>
    </row>
    <row r="209" spans="3:38" s="17" customFormat="1" x14ac:dyDescent="0.2">
      <c r="C209" s="26"/>
      <c r="D209" s="10"/>
      <c r="E209" s="11"/>
      <c r="F209" s="15"/>
      <c r="G209" s="15"/>
      <c r="H209" s="18"/>
      <c r="I209" s="22"/>
      <c r="J209" s="15"/>
      <c r="K209" s="15"/>
      <c r="L209" s="15"/>
      <c r="M209" s="15"/>
      <c r="N209" s="15"/>
      <c r="O209" s="15"/>
      <c r="P209" s="15"/>
      <c r="Q209" s="10"/>
      <c r="R209" s="16"/>
      <c r="U209" s="15"/>
      <c r="V209" s="15"/>
      <c r="W209" s="10"/>
      <c r="X209" s="10"/>
      <c r="Y209" s="10"/>
      <c r="Z209" s="10"/>
      <c r="AA209" s="10"/>
      <c r="AB209" s="10"/>
      <c r="AC209" s="10"/>
      <c r="AD209" s="15"/>
      <c r="AE209" s="15"/>
      <c r="AF209" s="15"/>
      <c r="AG209" s="15"/>
      <c r="AH209" s="16"/>
      <c r="AI209" s="10"/>
      <c r="AJ209" s="10"/>
      <c r="AK209" s="22"/>
      <c r="AL209" s="22"/>
    </row>
    <row r="210" spans="3:38" s="17" customFormat="1" x14ac:dyDescent="0.2">
      <c r="C210" s="26"/>
      <c r="D210" s="10"/>
      <c r="E210" s="11"/>
      <c r="F210" s="15"/>
      <c r="G210" s="15"/>
      <c r="H210" s="18"/>
      <c r="I210" s="22"/>
      <c r="J210" s="15"/>
      <c r="K210" s="15"/>
      <c r="L210" s="15"/>
      <c r="M210" s="15"/>
      <c r="N210" s="15"/>
      <c r="O210" s="15"/>
      <c r="P210" s="15"/>
      <c r="Q210" s="10"/>
      <c r="R210" s="16"/>
      <c r="U210" s="15"/>
      <c r="V210" s="15"/>
      <c r="W210" s="10"/>
      <c r="X210" s="10"/>
      <c r="Y210" s="10"/>
      <c r="Z210" s="10"/>
      <c r="AA210" s="10"/>
      <c r="AB210" s="10"/>
      <c r="AC210" s="10"/>
      <c r="AD210" s="15"/>
      <c r="AE210" s="15"/>
      <c r="AF210" s="15"/>
      <c r="AG210" s="15"/>
      <c r="AH210" s="16"/>
      <c r="AI210" s="10"/>
      <c r="AJ210" s="10"/>
      <c r="AK210" s="22"/>
      <c r="AL210" s="22"/>
    </row>
    <row r="211" spans="3:38" s="17" customFormat="1" x14ac:dyDescent="0.2">
      <c r="C211" s="26"/>
      <c r="D211" s="10"/>
      <c r="E211" s="11"/>
      <c r="F211" s="15"/>
      <c r="G211" s="15"/>
      <c r="H211" s="18"/>
      <c r="I211" s="22"/>
      <c r="J211" s="15"/>
      <c r="K211" s="15"/>
      <c r="L211" s="15"/>
      <c r="M211" s="15"/>
      <c r="N211" s="15"/>
      <c r="O211" s="15"/>
      <c r="P211" s="15"/>
      <c r="Q211" s="10"/>
      <c r="R211" s="16"/>
      <c r="U211" s="15"/>
      <c r="V211" s="15"/>
      <c r="W211" s="10"/>
      <c r="X211" s="10"/>
      <c r="Y211" s="10"/>
      <c r="Z211" s="10"/>
      <c r="AA211" s="10"/>
      <c r="AB211" s="10"/>
      <c r="AC211" s="10"/>
      <c r="AD211" s="15"/>
      <c r="AE211" s="15"/>
      <c r="AF211" s="15"/>
      <c r="AG211" s="15"/>
      <c r="AH211" s="16"/>
      <c r="AI211" s="10"/>
      <c r="AJ211" s="10"/>
      <c r="AK211" s="22"/>
      <c r="AL211" s="22"/>
    </row>
    <row r="212" spans="3:38" s="17" customFormat="1" x14ac:dyDescent="0.2">
      <c r="C212" s="26"/>
      <c r="D212" s="10"/>
      <c r="E212" s="11"/>
      <c r="F212" s="15"/>
      <c r="G212" s="15"/>
      <c r="H212" s="18"/>
      <c r="I212" s="22"/>
      <c r="J212" s="15"/>
      <c r="K212" s="15"/>
      <c r="L212" s="15"/>
      <c r="M212" s="15"/>
      <c r="N212" s="15"/>
      <c r="O212" s="15"/>
      <c r="P212" s="15"/>
      <c r="Q212" s="10"/>
      <c r="R212" s="16"/>
      <c r="U212" s="15"/>
      <c r="V212" s="15"/>
      <c r="W212" s="10"/>
      <c r="X212" s="10"/>
      <c r="Y212" s="10"/>
      <c r="Z212" s="10"/>
      <c r="AA212" s="10"/>
      <c r="AB212" s="10"/>
      <c r="AC212" s="10"/>
      <c r="AD212" s="15"/>
      <c r="AE212" s="15"/>
      <c r="AF212" s="15"/>
      <c r="AG212" s="15"/>
      <c r="AH212" s="16"/>
      <c r="AI212" s="10"/>
      <c r="AJ212" s="10"/>
      <c r="AK212" s="22"/>
      <c r="AL212" s="22"/>
    </row>
    <row r="213" spans="3:38" s="17" customFormat="1" x14ac:dyDescent="0.2">
      <c r="C213" s="26"/>
      <c r="D213" s="10"/>
      <c r="E213" s="11"/>
      <c r="F213" s="15"/>
      <c r="G213" s="15"/>
      <c r="H213" s="18"/>
      <c r="I213" s="22"/>
      <c r="J213" s="15"/>
      <c r="K213" s="15"/>
      <c r="L213" s="15"/>
      <c r="M213" s="15"/>
      <c r="N213" s="15"/>
      <c r="O213" s="15"/>
      <c r="P213" s="15"/>
      <c r="Q213" s="10"/>
      <c r="R213" s="16"/>
      <c r="U213" s="15"/>
      <c r="V213" s="15"/>
      <c r="W213" s="10"/>
      <c r="X213" s="10"/>
      <c r="Y213" s="10"/>
      <c r="Z213" s="10"/>
      <c r="AA213" s="10"/>
      <c r="AB213" s="10"/>
      <c r="AC213" s="10"/>
      <c r="AD213" s="15"/>
      <c r="AE213" s="15"/>
      <c r="AF213" s="15"/>
      <c r="AG213" s="15"/>
      <c r="AH213" s="16"/>
      <c r="AI213" s="10"/>
      <c r="AJ213" s="10"/>
      <c r="AK213" s="22"/>
      <c r="AL213" s="22"/>
    </row>
    <row r="214" spans="3:38" s="17" customFormat="1" x14ac:dyDescent="0.2">
      <c r="C214" s="26"/>
      <c r="D214" s="10"/>
      <c r="E214" s="11"/>
      <c r="F214" s="15"/>
      <c r="G214" s="15"/>
      <c r="H214" s="18"/>
      <c r="I214" s="22"/>
      <c r="J214" s="15"/>
      <c r="K214" s="15"/>
      <c r="L214" s="15"/>
      <c r="M214" s="15"/>
      <c r="N214" s="15"/>
      <c r="O214" s="15"/>
      <c r="P214" s="15"/>
      <c r="Q214" s="10"/>
      <c r="R214" s="16"/>
      <c r="U214" s="15"/>
      <c r="V214" s="15"/>
      <c r="W214" s="10"/>
      <c r="X214" s="10"/>
      <c r="Y214" s="10"/>
      <c r="Z214" s="10"/>
      <c r="AA214" s="10"/>
      <c r="AB214" s="10"/>
      <c r="AC214" s="10"/>
      <c r="AD214" s="15"/>
      <c r="AE214" s="15"/>
      <c r="AF214" s="15"/>
      <c r="AG214" s="15"/>
      <c r="AH214" s="16"/>
      <c r="AI214" s="10"/>
      <c r="AJ214" s="10"/>
      <c r="AK214" s="22"/>
      <c r="AL214" s="22"/>
    </row>
    <row r="215" spans="3:38" s="17" customFormat="1" x14ac:dyDescent="0.2">
      <c r="C215" s="26"/>
      <c r="D215" s="10"/>
      <c r="E215" s="11"/>
      <c r="F215" s="15"/>
      <c r="G215" s="15"/>
      <c r="H215" s="18"/>
      <c r="I215" s="22"/>
      <c r="J215" s="15"/>
      <c r="K215" s="15"/>
      <c r="L215" s="15"/>
      <c r="M215" s="15"/>
      <c r="N215" s="15"/>
      <c r="O215" s="15"/>
      <c r="P215" s="15"/>
      <c r="Q215" s="10"/>
      <c r="R215" s="16"/>
      <c r="U215" s="15"/>
      <c r="V215" s="15"/>
      <c r="W215" s="10"/>
      <c r="X215" s="10"/>
      <c r="Y215" s="10"/>
      <c r="Z215" s="10"/>
      <c r="AA215" s="10"/>
      <c r="AB215" s="10"/>
      <c r="AC215" s="10"/>
      <c r="AD215" s="15"/>
      <c r="AE215" s="15"/>
      <c r="AF215" s="15"/>
      <c r="AG215" s="15"/>
      <c r="AH215" s="16"/>
      <c r="AI215" s="10"/>
      <c r="AJ215" s="10"/>
      <c r="AK215" s="22"/>
      <c r="AL215" s="22"/>
    </row>
    <row r="216" spans="3:38" s="17" customFormat="1" x14ac:dyDescent="0.2">
      <c r="C216" s="26"/>
      <c r="D216" s="10"/>
      <c r="E216" s="11"/>
      <c r="F216" s="15"/>
      <c r="G216" s="15"/>
      <c r="H216" s="18"/>
      <c r="I216" s="22"/>
      <c r="J216" s="15"/>
      <c r="K216" s="15"/>
      <c r="L216" s="15"/>
      <c r="M216" s="15"/>
      <c r="N216" s="15"/>
      <c r="O216" s="15"/>
      <c r="P216" s="15"/>
      <c r="Q216" s="10"/>
      <c r="R216" s="16"/>
      <c r="U216" s="15"/>
      <c r="V216" s="15"/>
      <c r="W216" s="10"/>
      <c r="X216" s="10"/>
      <c r="Y216" s="10"/>
      <c r="Z216" s="10"/>
      <c r="AA216" s="10"/>
      <c r="AB216" s="10"/>
      <c r="AC216" s="10"/>
      <c r="AD216" s="15"/>
      <c r="AE216" s="15"/>
      <c r="AF216" s="15"/>
      <c r="AG216" s="15"/>
      <c r="AH216" s="16"/>
      <c r="AI216" s="10"/>
      <c r="AJ216" s="10"/>
      <c r="AK216" s="22"/>
      <c r="AL216" s="22"/>
    </row>
    <row r="217" spans="3:38" s="17" customFormat="1" x14ac:dyDescent="0.2">
      <c r="C217" s="26"/>
      <c r="D217" s="10"/>
      <c r="E217" s="11"/>
      <c r="F217" s="15"/>
      <c r="G217" s="15"/>
      <c r="H217" s="18"/>
      <c r="I217" s="22"/>
      <c r="J217" s="15"/>
      <c r="K217" s="15"/>
      <c r="L217" s="15"/>
      <c r="M217" s="15"/>
      <c r="N217" s="15"/>
      <c r="O217" s="15"/>
      <c r="P217" s="15"/>
      <c r="Q217" s="10"/>
      <c r="R217" s="16"/>
      <c r="U217" s="15"/>
      <c r="V217" s="15"/>
      <c r="W217" s="10"/>
      <c r="X217" s="10"/>
      <c r="Y217" s="10"/>
      <c r="Z217" s="10"/>
      <c r="AA217" s="10"/>
      <c r="AB217" s="10"/>
      <c r="AC217" s="10"/>
      <c r="AD217" s="15"/>
      <c r="AE217" s="15"/>
      <c r="AF217" s="15"/>
      <c r="AG217" s="15"/>
      <c r="AH217" s="16"/>
      <c r="AI217" s="10"/>
      <c r="AJ217" s="10"/>
      <c r="AK217" s="22"/>
      <c r="AL217" s="22"/>
    </row>
    <row r="218" spans="3:38" s="17" customFormat="1" x14ac:dyDescent="0.2">
      <c r="C218" s="26"/>
      <c r="D218" s="10"/>
      <c r="E218" s="11"/>
      <c r="F218" s="15"/>
      <c r="G218" s="15"/>
      <c r="H218" s="18"/>
      <c r="I218" s="22"/>
      <c r="J218" s="15"/>
      <c r="K218" s="15"/>
      <c r="L218" s="15"/>
      <c r="M218" s="15"/>
      <c r="N218" s="15"/>
      <c r="O218" s="15"/>
      <c r="P218" s="15"/>
      <c r="Q218" s="10"/>
      <c r="R218" s="16"/>
      <c r="U218" s="15"/>
      <c r="V218" s="15"/>
      <c r="W218" s="10"/>
      <c r="X218" s="10"/>
      <c r="Y218" s="10"/>
      <c r="Z218" s="10"/>
      <c r="AA218" s="10"/>
      <c r="AB218" s="10"/>
      <c r="AC218" s="10"/>
      <c r="AD218" s="15"/>
      <c r="AE218" s="15"/>
      <c r="AF218" s="15"/>
      <c r="AG218" s="15"/>
      <c r="AH218" s="16"/>
      <c r="AI218" s="10"/>
      <c r="AJ218" s="10"/>
      <c r="AK218" s="22"/>
      <c r="AL218" s="22"/>
    </row>
    <row r="219" spans="3:38" s="17" customFormat="1" x14ac:dyDescent="0.2">
      <c r="C219" s="26"/>
      <c r="D219" s="10"/>
      <c r="E219" s="11"/>
      <c r="F219" s="15"/>
      <c r="G219" s="15"/>
      <c r="H219" s="18"/>
      <c r="I219" s="22"/>
      <c r="J219" s="15"/>
      <c r="K219" s="15"/>
      <c r="L219" s="15"/>
      <c r="M219" s="15"/>
      <c r="N219" s="15"/>
      <c r="O219" s="15"/>
      <c r="P219" s="15"/>
      <c r="Q219" s="10"/>
      <c r="R219" s="16"/>
      <c r="U219" s="15"/>
      <c r="V219" s="15"/>
      <c r="W219" s="10"/>
      <c r="X219" s="10"/>
      <c r="Y219" s="10"/>
      <c r="Z219" s="10"/>
      <c r="AA219" s="10"/>
      <c r="AB219" s="10"/>
      <c r="AC219" s="10"/>
      <c r="AD219" s="15"/>
      <c r="AE219" s="15"/>
      <c r="AF219" s="15"/>
      <c r="AG219" s="15"/>
      <c r="AH219" s="16"/>
      <c r="AI219" s="10"/>
      <c r="AJ219" s="10"/>
      <c r="AK219" s="22"/>
      <c r="AL219" s="22"/>
    </row>
    <row r="220" spans="3:38" s="17" customFormat="1" x14ac:dyDescent="0.2">
      <c r="C220" s="26"/>
      <c r="D220" s="10"/>
      <c r="E220" s="11"/>
      <c r="F220" s="15"/>
      <c r="G220" s="15"/>
      <c r="H220" s="18"/>
      <c r="I220" s="22"/>
      <c r="J220" s="15"/>
      <c r="K220" s="15"/>
      <c r="L220" s="15"/>
      <c r="M220" s="15"/>
      <c r="N220" s="15"/>
      <c r="O220" s="15"/>
      <c r="P220" s="15"/>
      <c r="Q220" s="10"/>
      <c r="R220" s="16"/>
      <c r="U220" s="15"/>
      <c r="V220" s="15"/>
      <c r="W220" s="10"/>
      <c r="X220" s="10"/>
      <c r="Y220" s="10"/>
      <c r="Z220" s="10"/>
      <c r="AA220" s="10"/>
      <c r="AB220" s="10"/>
      <c r="AC220" s="10"/>
      <c r="AD220" s="15"/>
      <c r="AE220" s="15"/>
      <c r="AF220" s="15"/>
      <c r="AG220" s="15"/>
      <c r="AH220" s="16"/>
      <c r="AI220" s="10"/>
      <c r="AJ220" s="10"/>
      <c r="AK220" s="22"/>
      <c r="AL220" s="22"/>
    </row>
    <row r="221" spans="3:38" s="17" customFormat="1" x14ac:dyDescent="0.2">
      <c r="C221" s="26"/>
      <c r="D221" s="10"/>
      <c r="E221" s="11"/>
      <c r="F221" s="15"/>
      <c r="G221" s="15"/>
      <c r="H221" s="18"/>
      <c r="I221" s="22"/>
      <c r="J221" s="15"/>
      <c r="K221" s="15"/>
      <c r="L221" s="15"/>
      <c r="M221" s="15"/>
      <c r="N221" s="15"/>
      <c r="O221" s="15"/>
      <c r="P221" s="15"/>
      <c r="Q221" s="10"/>
      <c r="R221" s="16"/>
      <c r="U221" s="15"/>
      <c r="V221" s="15"/>
      <c r="W221" s="10"/>
      <c r="X221" s="10"/>
      <c r="Y221" s="10"/>
      <c r="Z221" s="10"/>
      <c r="AA221" s="10"/>
      <c r="AB221" s="10"/>
      <c r="AC221" s="10"/>
      <c r="AD221" s="15"/>
      <c r="AE221" s="15"/>
      <c r="AF221" s="15"/>
      <c r="AG221" s="15"/>
      <c r="AH221" s="16"/>
      <c r="AI221" s="10"/>
      <c r="AJ221" s="10"/>
      <c r="AK221" s="22"/>
      <c r="AL221" s="22"/>
    </row>
    <row r="222" spans="3:38" s="17" customFormat="1" x14ac:dyDescent="0.2">
      <c r="C222" s="26"/>
      <c r="D222" s="10"/>
      <c r="E222" s="11"/>
      <c r="F222" s="15"/>
      <c r="G222" s="15"/>
      <c r="H222" s="18"/>
      <c r="I222" s="22"/>
      <c r="J222" s="15"/>
      <c r="K222" s="15"/>
      <c r="L222" s="15"/>
      <c r="M222" s="15"/>
      <c r="N222" s="15"/>
      <c r="O222" s="15"/>
      <c r="P222" s="15"/>
      <c r="Q222" s="10"/>
      <c r="R222" s="16"/>
      <c r="U222" s="15"/>
      <c r="V222" s="15"/>
      <c r="W222" s="10"/>
      <c r="X222" s="10"/>
      <c r="Y222" s="10"/>
      <c r="Z222" s="10"/>
      <c r="AA222" s="10"/>
      <c r="AB222" s="10"/>
      <c r="AC222" s="10"/>
      <c r="AD222" s="15"/>
      <c r="AE222" s="15"/>
      <c r="AF222" s="15"/>
      <c r="AG222" s="15"/>
      <c r="AH222" s="16"/>
      <c r="AI222" s="10"/>
      <c r="AJ222" s="10"/>
      <c r="AK222" s="22"/>
      <c r="AL222" s="22"/>
    </row>
    <row r="223" spans="3:38" s="17" customFormat="1" x14ac:dyDescent="0.2">
      <c r="C223" s="26"/>
      <c r="D223" s="10"/>
      <c r="E223" s="11"/>
      <c r="F223" s="15"/>
      <c r="G223" s="15"/>
      <c r="H223" s="18"/>
      <c r="I223" s="22"/>
      <c r="J223" s="15"/>
      <c r="K223" s="15"/>
      <c r="L223" s="15"/>
      <c r="M223" s="15"/>
      <c r="N223" s="15"/>
      <c r="O223" s="15"/>
      <c r="P223" s="15"/>
      <c r="Q223" s="10"/>
      <c r="R223" s="16"/>
      <c r="U223" s="15"/>
      <c r="V223" s="15"/>
      <c r="W223" s="10"/>
      <c r="X223" s="10"/>
      <c r="Y223" s="10"/>
      <c r="Z223" s="10"/>
      <c r="AA223" s="10"/>
      <c r="AB223" s="10"/>
      <c r="AC223" s="10"/>
      <c r="AD223" s="15"/>
      <c r="AE223" s="15"/>
      <c r="AF223" s="15"/>
      <c r="AG223" s="15"/>
      <c r="AH223" s="16"/>
      <c r="AI223" s="10"/>
      <c r="AJ223" s="10"/>
      <c r="AK223" s="22"/>
      <c r="AL223" s="22"/>
    </row>
    <row r="224" spans="3:38" s="17" customFormat="1" x14ac:dyDescent="0.2">
      <c r="C224" s="26"/>
      <c r="D224" s="10"/>
      <c r="E224" s="11"/>
      <c r="F224" s="15"/>
      <c r="G224" s="15"/>
      <c r="H224" s="18"/>
      <c r="I224" s="22"/>
      <c r="J224" s="15"/>
      <c r="K224" s="15"/>
      <c r="L224" s="15"/>
      <c r="M224" s="15"/>
      <c r="N224" s="15"/>
      <c r="O224" s="15"/>
      <c r="P224" s="15"/>
      <c r="Q224" s="10"/>
      <c r="R224" s="16"/>
      <c r="U224" s="15"/>
      <c r="V224" s="15"/>
      <c r="W224" s="10"/>
      <c r="X224" s="10"/>
      <c r="Y224" s="10"/>
      <c r="Z224" s="10"/>
      <c r="AA224" s="10"/>
      <c r="AB224" s="10"/>
      <c r="AC224" s="10"/>
      <c r="AD224" s="15"/>
      <c r="AE224" s="15"/>
      <c r="AF224" s="15"/>
      <c r="AG224" s="15"/>
      <c r="AH224" s="16"/>
      <c r="AI224" s="10"/>
      <c r="AJ224" s="10"/>
      <c r="AK224" s="22"/>
      <c r="AL224" s="22"/>
    </row>
    <row r="225" spans="3:38" s="17" customFormat="1" x14ac:dyDescent="0.2">
      <c r="C225" s="26"/>
      <c r="D225" s="10"/>
      <c r="E225" s="11"/>
      <c r="F225" s="15"/>
      <c r="G225" s="15"/>
      <c r="H225" s="18"/>
      <c r="I225" s="22"/>
      <c r="J225" s="15"/>
      <c r="K225" s="15"/>
      <c r="L225" s="15"/>
      <c r="M225" s="15"/>
      <c r="N225" s="15"/>
      <c r="O225" s="15"/>
      <c r="P225" s="15"/>
      <c r="Q225" s="10"/>
      <c r="R225" s="16"/>
      <c r="U225" s="15"/>
      <c r="V225" s="15"/>
      <c r="W225" s="10"/>
      <c r="X225" s="10"/>
      <c r="Y225" s="10"/>
      <c r="Z225" s="10"/>
      <c r="AA225" s="10"/>
      <c r="AB225" s="10"/>
      <c r="AC225" s="10"/>
      <c r="AD225" s="15"/>
      <c r="AE225" s="15"/>
      <c r="AF225" s="15"/>
      <c r="AG225" s="15"/>
      <c r="AH225" s="16"/>
      <c r="AI225" s="10"/>
      <c r="AJ225" s="10"/>
      <c r="AK225" s="22"/>
      <c r="AL225" s="22"/>
    </row>
    <row r="226" spans="3:38" s="17" customFormat="1" x14ac:dyDescent="0.2">
      <c r="C226" s="26"/>
      <c r="D226" s="10"/>
      <c r="E226" s="11"/>
      <c r="F226" s="15"/>
      <c r="G226" s="15"/>
      <c r="H226" s="18"/>
      <c r="I226" s="22"/>
      <c r="J226" s="15"/>
      <c r="K226" s="15"/>
      <c r="L226" s="15"/>
      <c r="M226" s="15"/>
      <c r="N226" s="15"/>
      <c r="O226" s="15"/>
      <c r="P226" s="15"/>
      <c r="Q226" s="10"/>
      <c r="R226" s="16"/>
      <c r="U226" s="15"/>
      <c r="V226" s="15"/>
      <c r="W226" s="10"/>
      <c r="X226" s="10"/>
      <c r="Y226" s="10"/>
      <c r="Z226" s="10"/>
      <c r="AA226" s="10"/>
      <c r="AB226" s="10"/>
      <c r="AC226" s="10"/>
      <c r="AD226" s="15"/>
      <c r="AE226" s="15"/>
      <c r="AF226" s="15"/>
      <c r="AG226" s="15"/>
      <c r="AH226" s="16"/>
      <c r="AI226" s="10"/>
      <c r="AJ226" s="10"/>
      <c r="AK226" s="22"/>
      <c r="AL226" s="22"/>
    </row>
    <row r="227" spans="3:38" s="17" customFormat="1" x14ac:dyDescent="0.2">
      <c r="C227" s="26"/>
      <c r="D227" s="10"/>
      <c r="E227" s="11"/>
      <c r="F227" s="15"/>
      <c r="G227" s="15"/>
      <c r="H227" s="18"/>
      <c r="I227" s="22"/>
      <c r="J227" s="15"/>
      <c r="K227" s="15"/>
      <c r="L227" s="15"/>
      <c r="M227" s="15"/>
      <c r="N227" s="15"/>
      <c r="O227" s="15"/>
      <c r="P227" s="15"/>
      <c r="Q227" s="10"/>
      <c r="R227" s="16"/>
      <c r="U227" s="15"/>
      <c r="V227" s="15"/>
      <c r="W227" s="10"/>
      <c r="X227" s="10"/>
      <c r="Y227" s="10"/>
      <c r="Z227" s="10"/>
      <c r="AA227" s="10"/>
      <c r="AB227" s="10"/>
      <c r="AC227" s="10"/>
      <c r="AD227" s="15"/>
      <c r="AE227" s="15"/>
      <c r="AF227" s="15"/>
      <c r="AG227" s="15"/>
      <c r="AH227" s="16"/>
      <c r="AI227" s="10"/>
      <c r="AJ227" s="10"/>
      <c r="AK227" s="22"/>
      <c r="AL227" s="22"/>
    </row>
    <row r="228" spans="3:38" s="17" customFormat="1" x14ac:dyDescent="0.2">
      <c r="C228" s="26"/>
      <c r="D228" s="10"/>
      <c r="E228" s="11"/>
      <c r="F228" s="15"/>
      <c r="G228" s="15"/>
      <c r="H228" s="18"/>
      <c r="I228" s="22"/>
      <c r="J228" s="15"/>
      <c r="K228" s="15"/>
      <c r="L228" s="15"/>
      <c r="M228" s="15"/>
      <c r="N228" s="15"/>
      <c r="O228" s="15"/>
      <c r="P228" s="15"/>
      <c r="Q228" s="10"/>
      <c r="R228" s="16"/>
      <c r="U228" s="15"/>
      <c r="V228" s="15"/>
      <c r="W228" s="10"/>
      <c r="X228" s="10"/>
      <c r="Y228" s="10"/>
      <c r="Z228" s="10"/>
      <c r="AA228" s="10"/>
      <c r="AB228" s="10"/>
      <c r="AC228" s="10"/>
      <c r="AD228" s="15"/>
      <c r="AE228" s="15"/>
      <c r="AF228" s="15"/>
      <c r="AG228" s="15"/>
      <c r="AH228" s="16"/>
      <c r="AI228" s="10"/>
      <c r="AJ228" s="10"/>
      <c r="AK228" s="22"/>
      <c r="AL228" s="22"/>
    </row>
    <row r="229" spans="3:38" s="17" customFormat="1" x14ac:dyDescent="0.2">
      <c r="C229" s="26"/>
      <c r="D229" s="10"/>
      <c r="E229" s="11"/>
      <c r="F229" s="15"/>
      <c r="G229" s="15"/>
      <c r="H229" s="18"/>
      <c r="I229" s="22"/>
      <c r="J229" s="15"/>
      <c r="K229" s="15"/>
      <c r="L229" s="15"/>
      <c r="M229" s="15"/>
      <c r="N229" s="15"/>
      <c r="O229" s="15"/>
      <c r="P229" s="15"/>
      <c r="Q229" s="10"/>
      <c r="R229" s="16"/>
      <c r="U229" s="15"/>
      <c r="V229" s="15"/>
      <c r="W229" s="10"/>
      <c r="X229" s="10"/>
      <c r="Y229" s="10"/>
      <c r="Z229" s="10"/>
      <c r="AA229" s="10"/>
      <c r="AB229" s="10"/>
      <c r="AC229" s="10"/>
      <c r="AD229" s="15"/>
      <c r="AE229" s="15"/>
      <c r="AF229" s="15"/>
      <c r="AG229" s="15"/>
      <c r="AH229" s="16"/>
      <c r="AI229" s="10"/>
      <c r="AJ229" s="10"/>
      <c r="AK229" s="22"/>
      <c r="AL229" s="22"/>
    </row>
    <row r="230" spans="3:38" s="17" customFormat="1" x14ac:dyDescent="0.2">
      <c r="C230" s="26"/>
      <c r="D230" s="10"/>
      <c r="E230" s="11"/>
      <c r="F230" s="15"/>
      <c r="G230" s="15"/>
      <c r="H230" s="18"/>
      <c r="I230" s="22"/>
      <c r="J230" s="15"/>
      <c r="K230" s="15"/>
      <c r="L230" s="15"/>
      <c r="M230" s="15"/>
      <c r="N230" s="15"/>
      <c r="O230" s="15"/>
      <c r="P230" s="15"/>
      <c r="Q230" s="10"/>
      <c r="R230" s="16"/>
      <c r="U230" s="15"/>
      <c r="V230" s="15"/>
      <c r="W230" s="10"/>
      <c r="X230" s="10"/>
      <c r="Y230" s="10"/>
      <c r="Z230" s="10"/>
      <c r="AA230" s="10"/>
      <c r="AB230" s="10"/>
      <c r="AC230" s="10"/>
      <c r="AD230" s="15"/>
      <c r="AE230" s="15"/>
      <c r="AF230" s="15"/>
      <c r="AG230" s="15"/>
      <c r="AH230" s="16"/>
      <c r="AI230" s="10"/>
      <c r="AJ230" s="10"/>
      <c r="AK230" s="22"/>
      <c r="AL230" s="22"/>
    </row>
    <row r="231" spans="3:38" s="17" customFormat="1" x14ac:dyDescent="0.2">
      <c r="C231" s="26"/>
      <c r="D231" s="10"/>
      <c r="E231" s="11"/>
      <c r="F231" s="15"/>
      <c r="G231" s="15"/>
      <c r="H231" s="18"/>
      <c r="I231" s="22"/>
      <c r="J231" s="15"/>
      <c r="K231" s="15"/>
      <c r="L231" s="15"/>
      <c r="M231" s="15"/>
      <c r="N231" s="15"/>
      <c r="O231" s="15"/>
      <c r="P231" s="15"/>
      <c r="Q231" s="10"/>
      <c r="R231" s="16"/>
      <c r="U231" s="15"/>
      <c r="V231" s="15"/>
      <c r="W231" s="10"/>
      <c r="X231" s="10"/>
      <c r="Y231" s="10"/>
      <c r="Z231" s="10"/>
      <c r="AA231" s="10"/>
      <c r="AB231" s="10"/>
      <c r="AC231" s="10"/>
      <c r="AD231" s="15"/>
      <c r="AE231" s="15"/>
      <c r="AF231" s="15"/>
      <c r="AG231" s="15"/>
      <c r="AH231" s="16"/>
      <c r="AI231" s="10"/>
      <c r="AJ231" s="10"/>
      <c r="AK231" s="22"/>
      <c r="AL231" s="22"/>
    </row>
    <row r="232" spans="3:38" s="17" customFormat="1" x14ac:dyDescent="0.2">
      <c r="C232" s="26"/>
      <c r="D232" s="10"/>
      <c r="E232" s="11"/>
      <c r="F232" s="15"/>
      <c r="G232" s="15"/>
      <c r="H232" s="18"/>
      <c r="I232" s="22"/>
      <c r="J232" s="15"/>
      <c r="K232" s="15"/>
      <c r="L232" s="15"/>
      <c r="M232" s="15"/>
      <c r="N232" s="15"/>
      <c r="O232" s="15"/>
      <c r="P232" s="15"/>
      <c r="Q232" s="10"/>
      <c r="R232" s="16"/>
      <c r="U232" s="15"/>
      <c r="V232" s="15"/>
      <c r="W232" s="10"/>
      <c r="X232" s="10"/>
      <c r="Y232" s="10"/>
      <c r="Z232" s="10"/>
      <c r="AA232" s="10"/>
      <c r="AB232" s="10"/>
      <c r="AC232" s="10"/>
      <c r="AD232" s="15"/>
      <c r="AE232" s="15"/>
      <c r="AF232" s="15"/>
      <c r="AG232" s="15"/>
      <c r="AH232" s="16"/>
      <c r="AI232" s="10"/>
      <c r="AJ232" s="10"/>
      <c r="AK232" s="22"/>
      <c r="AL232" s="22"/>
    </row>
    <row r="233" spans="3:38" s="17" customFormat="1" x14ac:dyDescent="0.2">
      <c r="C233" s="26"/>
      <c r="D233" s="10"/>
      <c r="E233" s="11"/>
      <c r="F233" s="15"/>
      <c r="G233" s="15"/>
      <c r="H233" s="18"/>
      <c r="I233" s="22"/>
      <c r="J233" s="15"/>
      <c r="K233" s="15"/>
      <c r="L233" s="15"/>
      <c r="M233" s="15"/>
      <c r="N233" s="15"/>
      <c r="O233" s="15"/>
      <c r="P233" s="15"/>
      <c r="Q233" s="10"/>
      <c r="R233" s="16"/>
      <c r="U233" s="15"/>
      <c r="V233" s="15"/>
      <c r="W233" s="10"/>
      <c r="X233" s="10"/>
      <c r="Y233" s="10"/>
      <c r="Z233" s="10"/>
      <c r="AA233" s="10"/>
      <c r="AB233" s="10"/>
      <c r="AC233" s="10"/>
      <c r="AD233" s="15"/>
      <c r="AE233" s="15"/>
      <c r="AF233" s="15"/>
      <c r="AG233" s="15"/>
      <c r="AH233" s="16"/>
      <c r="AI233" s="10"/>
      <c r="AJ233" s="10"/>
      <c r="AK233" s="22"/>
      <c r="AL233" s="22"/>
    </row>
    <row r="234" spans="3:38" s="17" customFormat="1" x14ac:dyDescent="0.2">
      <c r="C234" s="26"/>
      <c r="D234" s="10"/>
      <c r="E234" s="11"/>
      <c r="F234" s="15"/>
      <c r="G234" s="15"/>
      <c r="H234" s="18"/>
      <c r="I234" s="22"/>
      <c r="J234" s="15"/>
      <c r="K234" s="15"/>
      <c r="L234" s="15"/>
      <c r="M234" s="15"/>
      <c r="N234" s="15"/>
      <c r="O234" s="15"/>
      <c r="P234" s="15"/>
      <c r="Q234" s="10"/>
      <c r="R234" s="16"/>
      <c r="U234" s="15"/>
      <c r="V234" s="15"/>
      <c r="W234" s="10"/>
      <c r="X234" s="10"/>
      <c r="Y234" s="10"/>
      <c r="Z234" s="10"/>
      <c r="AA234" s="10"/>
      <c r="AB234" s="10"/>
      <c r="AC234" s="10"/>
      <c r="AD234" s="15"/>
      <c r="AE234" s="15"/>
      <c r="AF234" s="15"/>
      <c r="AG234" s="15"/>
      <c r="AH234" s="16"/>
      <c r="AI234" s="10"/>
      <c r="AJ234" s="10"/>
      <c r="AK234" s="22"/>
      <c r="AL234" s="22"/>
    </row>
    <row r="235" spans="3:38" s="17" customFormat="1" x14ac:dyDescent="0.2">
      <c r="C235" s="26"/>
      <c r="D235" s="10"/>
      <c r="E235" s="11"/>
      <c r="F235" s="15"/>
      <c r="G235" s="15"/>
      <c r="H235" s="18"/>
      <c r="I235" s="22"/>
      <c r="J235" s="15"/>
      <c r="K235" s="15"/>
      <c r="L235" s="15"/>
      <c r="M235" s="15"/>
      <c r="N235" s="15"/>
      <c r="O235" s="15"/>
      <c r="P235" s="15"/>
      <c r="Q235" s="10"/>
      <c r="R235" s="16"/>
      <c r="U235" s="15"/>
      <c r="V235" s="15"/>
      <c r="W235" s="10"/>
      <c r="X235" s="10"/>
      <c r="Y235" s="10"/>
      <c r="Z235" s="10"/>
      <c r="AA235" s="10"/>
      <c r="AB235" s="10"/>
      <c r="AC235" s="10"/>
      <c r="AD235" s="15"/>
      <c r="AE235" s="15"/>
      <c r="AF235" s="15"/>
      <c r="AG235" s="15"/>
      <c r="AH235" s="16"/>
      <c r="AI235" s="10"/>
      <c r="AJ235" s="10"/>
      <c r="AK235" s="22"/>
      <c r="AL235" s="22"/>
    </row>
    <row r="236" spans="3:38" s="17" customFormat="1" x14ac:dyDescent="0.2">
      <c r="C236" s="26"/>
      <c r="D236" s="10"/>
      <c r="E236" s="11"/>
      <c r="F236" s="15"/>
      <c r="G236" s="15"/>
      <c r="H236" s="18"/>
      <c r="I236" s="22"/>
      <c r="J236" s="15"/>
      <c r="K236" s="15"/>
      <c r="L236" s="15"/>
      <c r="M236" s="15"/>
      <c r="N236" s="15"/>
      <c r="O236" s="15"/>
      <c r="P236" s="15"/>
      <c r="Q236" s="10"/>
      <c r="R236" s="16"/>
      <c r="U236" s="15"/>
      <c r="V236" s="15"/>
      <c r="W236" s="10"/>
      <c r="X236" s="10"/>
      <c r="Y236" s="10"/>
      <c r="Z236" s="10"/>
      <c r="AA236" s="10"/>
      <c r="AB236" s="10"/>
      <c r="AC236" s="10"/>
      <c r="AD236" s="15"/>
      <c r="AE236" s="15"/>
      <c r="AF236" s="15"/>
      <c r="AG236" s="15"/>
      <c r="AH236" s="16"/>
      <c r="AI236" s="10"/>
      <c r="AJ236" s="10"/>
      <c r="AK236" s="22"/>
      <c r="AL236" s="22"/>
    </row>
    <row r="237" spans="3:38" s="17" customFormat="1" x14ac:dyDescent="0.2">
      <c r="C237" s="26"/>
      <c r="D237" s="10"/>
      <c r="E237" s="11"/>
      <c r="F237" s="15"/>
      <c r="G237" s="15"/>
      <c r="H237" s="18"/>
      <c r="I237" s="22"/>
      <c r="J237" s="15"/>
      <c r="K237" s="15"/>
      <c r="L237" s="15"/>
      <c r="M237" s="15"/>
      <c r="N237" s="15"/>
      <c r="O237" s="15"/>
      <c r="P237" s="15"/>
      <c r="Q237" s="10"/>
      <c r="R237" s="16"/>
      <c r="U237" s="15"/>
      <c r="V237" s="15"/>
      <c r="W237" s="10"/>
      <c r="X237" s="10"/>
      <c r="Y237" s="10"/>
      <c r="Z237" s="10"/>
      <c r="AA237" s="10"/>
      <c r="AB237" s="10"/>
      <c r="AC237" s="10"/>
      <c r="AD237" s="15"/>
      <c r="AE237" s="15"/>
      <c r="AF237" s="15"/>
      <c r="AG237" s="15"/>
      <c r="AH237" s="16"/>
      <c r="AI237" s="10"/>
      <c r="AJ237" s="10"/>
      <c r="AK237" s="22"/>
      <c r="AL237" s="22"/>
    </row>
    <row r="238" spans="3:38" s="17" customFormat="1" x14ac:dyDescent="0.2">
      <c r="C238" s="26"/>
      <c r="D238" s="10"/>
      <c r="E238" s="11"/>
      <c r="F238" s="15"/>
      <c r="G238" s="15"/>
      <c r="H238" s="18"/>
      <c r="I238" s="22"/>
      <c r="J238" s="15"/>
      <c r="K238" s="15"/>
      <c r="L238" s="15"/>
      <c r="M238" s="15"/>
      <c r="N238" s="15"/>
      <c r="O238" s="15"/>
      <c r="P238" s="15"/>
      <c r="Q238" s="10"/>
      <c r="R238" s="16"/>
      <c r="U238" s="15"/>
      <c r="V238" s="15"/>
      <c r="W238" s="10"/>
      <c r="X238" s="10"/>
      <c r="Y238" s="10"/>
      <c r="Z238" s="10"/>
      <c r="AA238" s="10"/>
      <c r="AB238" s="10"/>
      <c r="AC238" s="10"/>
      <c r="AD238" s="15"/>
      <c r="AE238" s="15"/>
      <c r="AF238" s="15"/>
      <c r="AG238" s="15"/>
      <c r="AH238" s="16"/>
      <c r="AI238" s="10"/>
      <c r="AJ238" s="10"/>
      <c r="AK238" s="22"/>
      <c r="AL238" s="22"/>
    </row>
    <row r="239" spans="3:38" s="17" customFormat="1" x14ac:dyDescent="0.2">
      <c r="C239" s="26"/>
      <c r="D239" s="10"/>
      <c r="E239" s="11"/>
      <c r="F239" s="15"/>
      <c r="G239" s="15"/>
      <c r="H239" s="18"/>
      <c r="I239" s="22"/>
      <c r="J239" s="15"/>
      <c r="K239" s="15"/>
      <c r="L239" s="15"/>
      <c r="M239" s="15"/>
      <c r="N239" s="15"/>
      <c r="O239" s="15"/>
      <c r="P239" s="15"/>
      <c r="Q239" s="10"/>
      <c r="R239" s="16"/>
      <c r="U239" s="15"/>
      <c r="V239" s="15"/>
      <c r="W239" s="10"/>
      <c r="X239" s="10"/>
      <c r="Y239" s="10"/>
      <c r="Z239" s="10"/>
      <c r="AA239" s="10"/>
      <c r="AB239" s="10"/>
      <c r="AC239" s="10"/>
      <c r="AD239" s="15"/>
      <c r="AE239" s="15"/>
      <c r="AF239" s="15"/>
      <c r="AG239" s="15"/>
      <c r="AH239" s="16"/>
      <c r="AI239" s="10"/>
      <c r="AJ239" s="10"/>
      <c r="AK239" s="22"/>
      <c r="AL239" s="22"/>
    </row>
    <row r="240" spans="3:38" s="17" customFormat="1" x14ac:dyDescent="0.2">
      <c r="C240" s="26"/>
      <c r="D240" s="10"/>
      <c r="E240" s="11"/>
      <c r="F240" s="15"/>
      <c r="G240" s="15"/>
      <c r="H240" s="18"/>
      <c r="I240" s="22"/>
      <c r="J240" s="15"/>
      <c r="K240" s="15"/>
      <c r="L240" s="15"/>
      <c r="M240" s="15"/>
      <c r="N240" s="15"/>
      <c r="O240" s="15"/>
      <c r="P240" s="15"/>
      <c r="Q240" s="10"/>
      <c r="R240" s="16"/>
      <c r="U240" s="15"/>
      <c r="V240" s="15"/>
      <c r="W240" s="10"/>
      <c r="X240" s="10"/>
      <c r="Y240" s="10"/>
      <c r="Z240" s="10"/>
      <c r="AA240" s="10"/>
      <c r="AB240" s="10"/>
      <c r="AC240" s="10"/>
      <c r="AD240" s="15"/>
      <c r="AE240" s="15"/>
      <c r="AF240" s="15"/>
      <c r="AG240" s="15"/>
      <c r="AH240" s="16"/>
      <c r="AI240" s="10"/>
      <c r="AJ240" s="10"/>
      <c r="AK240" s="22"/>
      <c r="AL240" s="22"/>
    </row>
    <row r="241" spans="3:38" s="17" customFormat="1" x14ac:dyDescent="0.2">
      <c r="C241" s="26"/>
      <c r="D241" s="10"/>
      <c r="E241" s="11"/>
      <c r="F241" s="15"/>
      <c r="G241" s="15"/>
      <c r="H241" s="18"/>
      <c r="I241" s="22"/>
      <c r="J241" s="15"/>
      <c r="K241" s="15"/>
      <c r="L241" s="15"/>
      <c r="M241" s="15"/>
      <c r="N241" s="15"/>
      <c r="O241" s="15"/>
      <c r="P241" s="15"/>
      <c r="Q241" s="10"/>
      <c r="R241" s="16"/>
      <c r="U241" s="15"/>
      <c r="V241" s="15"/>
      <c r="W241" s="10"/>
      <c r="X241" s="10"/>
      <c r="Y241" s="10"/>
      <c r="Z241" s="10"/>
      <c r="AA241" s="10"/>
      <c r="AB241" s="10"/>
      <c r="AC241" s="10"/>
      <c r="AD241" s="15"/>
      <c r="AE241" s="15"/>
      <c r="AF241" s="15"/>
      <c r="AG241" s="15"/>
      <c r="AH241" s="16"/>
      <c r="AI241" s="10"/>
      <c r="AJ241" s="10"/>
      <c r="AK241" s="22"/>
      <c r="AL241" s="22"/>
    </row>
    <row r="242" spans="3:38" s="17" customFormat="1" x14ac:dyDescent="0.2">
      <c r="C242" s="26"/>
      <c r="D242" s="10"/>
      <c r="E242" s="11"/>
      <c r="F242" s="15"/>
      <c r="G242" s="15"/>
      <c r="H242" s="18"/>
      <c r="I242" s="22"/>
      <c r="J242" s="15"/>
      <c r="K242" s="15"/>
      <c r="L242" s="15"/>
      <c r="M242" s="15"/>
      <c r="N242" s="15"/>
      <c r="O242" s="15"/>
      <c r="P242" s="15"/>
      <c r="Q242" s="10"/>
      <c r="R242" s="16"/>
      <c r="U242" s="15"/>
      <c r="V242" s="15"/>
      <c r="W242" s="10"/>
      <c r="X242" s="10"/>
      <c r="Y242" s="10"/>
      <c r="Z242" s="10"/>
      <c r="AA242" s="10"/>
      <c r="AB242" s="10"/>
      <c r="AC242" s="10"/>
      <c r="AD242" s="15"/>
      <c r="AE242" s="15"/>
      <c r="AF242" s="15"/>
      <c r="AG242" s="15"/>
      <c r="AH242" s="16"/>
      <c r="AI242" s="10"/>
      <c r="AJ242" s="10"/>
      <c r="AK242" s="22"/>
      <c r="AL242" s="22"/>
    </row>
    <row r="243" spans="3:38" s="17" customFormat="1" x14ac:dyDescent="0.2">
      <c r="C243" s="26"/>
      <c r="D243" s="10"/>
      <c r="E243" s="11"/>
      <c r="F243" s="15"/>
      <c r="G243" s="15"/>
      <c r="H243" s="18"/>
      <c r="I243" s="22"/>
      <c r="J243" s="15"/>
      <c r="K243" s="15"/>
      <c r="L243" s="15"/>
      <c r="M243" s="15"/>
      <c r="N243" s="15"/>
      <c r="O243" s="15"/>
      <c r="P243" s="15"/>
      <c r="Q243" s="10"/>
      <c r="R243" s="16"/>
      <c r="U243" s="15"/>
      <c r="V243" s="15"/>
      <c r="W243" s="10"/>
      <c r="X243" s="10"/>
      <c r="Y243" s="10"/>
      <c r="Z243" s="10"/>
      <c r="AA243" s="10"/>
      <c r="AB243" s="10"/>
      <c r="AC243" s="10"/>
      <c r="AD243" s="15"/>
      <c r="AE243" s="15"/>
      <c r="AF243" s="15"/>
      <c r="AG243" s="15"/>
      <c r="AH243" s="16"/>
      <c r="AI243" s="10"/>
      <c r="AJ243" s="10"/>
      <c r="AK243" s="22"/>
      <c r="AL243" s="22"/>
    </row>
    <row r="244" spans="3:38" s="17" customFormat="1" x14ac:dyDescent="0.2">
      <c r="C244" s="26"/>
      <c r="D244" s="10"/>
      <c r="E244" s="11"/>
      <c r="F244" s="15"/>
      <c r="G244" s="15"/>
      <c r="H244" s="18"/>
      <c r="I244" s="22"/>
      <c r="J244" s="15"/>
      <c r="K244" s="15"/>
      <c r="L244" s="15"/>
      <c r="M244" s="15"/>
      <c r="N244" s="15"/>
      <c r="O244" s="15"/>
      <c r="P244" s="15"/>
      <c r="Q244" s="10"/>
      <c r="R244" s="16"/>
      <c r="U244" s="15"/>
      <c r="V244" s="15"/>
      <c r="W244" s="10"/>
      <c r="X244" s="10"/>
      <c r="Y244" s="10"/>
      <c r="Z244" s="10"/>
      <c r="AA244" s="10"/>
      <c r="AB244" s="10"/>
      <c r="AC244" s="10"/>
      <c r="AD244" s="15"/>
      <c r="AE244" s="15"/>
      <c r="AF244" s="15"/>
      <c r="AG244" s="15"/>
      <c r="AH244" s="16"/>
      <c r="AI244" s="10"/>
      <c r="AJ244" s="10"/>
      <c r="AK244" s="22"/>
      <c r="AL244" s="22"/>
    </row>
    <row r="245" spans="3:38" s="17" customFormat="1" x14ac:dyDescent="0.2">
      <c r="C245" s="26"/>
      <c r="D245" s="10"/>
      <c r="E245" s="11"/>
      <c r="F245" s="15"/>
      <c r="G245" s="15"/>
      <c r="H245" s="18"/>
      <c r="I245" s="22"/>
      <c r="J245" s="15"/>
      <c r="K245" s="15"/>
      <c r="L245" s="15"/>
      <c r="M245" s="15"/>
      <c r="N245" s="15"/>
      <c r="O245" s="15"/>
      <c r="P245" s="15"/>
      <c r="Q245" s="10"/>
      <c r="R245" s="16"/>
      <c r="U245" s="15"/>
      <c r="V245" s="15"/>
      <c r="W245" s="10"/>
      <c r="X245" s="10"/>
      <c r="Y245" s="10"/>
      <c r="Z245" s="10"/>
      <c r="AA245" s="10"/>
      <c r="AB245" s="10"/>
      <c r="AC245" s="10"/>
      <c r="AD245" s="15"/>
      <c r="AE245" s="15"/>
      <c r="AF245" s="15"/>
      <c r="AG245" s="15"/>
      <c r="AH245" s="16"/>
      <c r="AI245" s="10"/>
      <c r="AJ245" s="10"/>
      <c r="AK245" s="22"/>
      <c r="AL245" s="22"/>
    </row>
    <row r="246" spans="3:38" s="17" customFormat="1" x14ac:dyDescent="0.2">
      <c r="C246" s="26"/>
      <c r="D246" s="10"/>
      <c r="E246" s="11"/>
      <c r="F246" s="15"/>
      <c r="G246" s="15"/>
      <c r="H246" s="18"/>
      <c r="I246" s="22"/>
      <c r="J246" s="15"/>
      <c r="K246" s="15"/>
      <c r="L246" s="15"/>
      <c r="M246" s="15"/>
      <c r="N246" s="15"/>
      <c r="O246" s="15"/>
      <c r="P246" s="15"/>
      <c r="Q246" s="10"/>
      <c r="R246" s="16"/>
      <c r="U246" s="15"/>
      <c r="V246" s="15"/>
      <c r="W246" s="10"/>
      <c r="X246" s="10"/>
      <c r="Y246" s="10"/>
      <c r="Z246" s="10"/>
      <c r="AA246" s="10"/>
      <c r="AB246" s="10"/>
      <c r="AC246" s="10"/>
      <c r="AD246" s="15"/>
      <c r="AE246" s="15"/>
      <c r="AF246" s="15"/>
      <c r="AG246" s="15"/>
      <c r="AH246" s="16"/>
      <c r="AI246" s="10"/>
      <c r="AJ246" s="10"/>
      <c r="AK246" s="22"/>
      <c r="AL246" s="22"/>
    </row>
    <row r="247" spans="3:38" s="17" customFormat="1" x14ac:dyDescent="0.2">
      <c r="C247" s="26"/>
      <c r="D247" s="10"/>
      <c r="E247" s="11"/>
      <c r="F247" s="15"/>
      <c r="G247" s="15"/>
      <c r="H247" s="18"/>
      <c r="I247" s="22"/>
      <c r="J247" s="15"/>
      <c r="K247" s="15"/>
      <c r="L247" s="15"/>
      <c r="M247" s="15"/>
      <c r="N247" s="15"/>
      <c r="O247" s="15"/>
      <c r="P247" s="15"/>
      <c r="Q247" s="10"/>
      <c r="R247" s="16"/>
      <c r="U247" s="15"/>
      <c r="V247" s="15"/>
      <c r="W247" s="10"/>
      <c r="X247" s="10"/>
      <c r="Y247" s="10"/>
      <c r="Z247" s="10"/>
      <c r="AA247" s="10"/>
      <c r="AB247" s="10"/>
      <c r="AC247" s="10"/>
      <c r="AD247" s="15"/>
      <c r="AE247" s="15"/>
      <c r="AF247" s="15"/>
      <c r="AG247" s="15"/>
      <c r="AH247" s="16"/>
      <c r="AI247" s="10"/>
      <c r="AJ247" s="10"/>
      <c r="AK247" s="22"/>
      <c r="AL247" s="22"/>
    </row>
    <row r="248" spans="3:38" s="17" customFormat="1" x14ac:dyDescent="0.2">
      <c r="C248" s="26"/>
      <c r="D248" s="10"/>
      <c r="E248" s="11"/>
      <c r="F248" s="15"/>
      <c r="G248" s="15"/>
      <c r="H248" s="18"/>
      <c r="I248" s="22"/>
      <c r="J248" s="15"/>
      <c r="K248" s="15"/>
      <c r="L248" s="15"/>
      <c r="M248" s="15"/>
      <c r="N248" s="15"/>
      <c r="O248" s="15"/>
      <c r="P248" s="15"/>
      <c r="Q248" s="10"/>
      <c r="R248" s="16"/>
      <c r="U248" s="15"/>
      <c r="V248" s="15"/>
      <c r="W248" s="10"/>
      <c r="X248" s="10"/>
      <c r="Y248" s="10"/>
      <c r="Z248" s="10"/>
      <c r="AA248" s="10"/>
      <c r="AB248" s="10"/>
      <c r="AC248" s="10"/>
      <c r="AD248" s="15"/>
      <c r="AE248" s="15"/>
      <c r="AF248" s="15"/>
      <c r="AG248" s="15"/>
      <c r="AH248" s="16"/>
      <c r="AI248" s="10"/>
      <c r="AJ248" s="10"/>
      <c r="AK248" s="22"/>
      <c r="AL248" s="22"/>
    </row>
    <row r="249" spans="3:38" s="17" customFormat="1" x14ac:dyDescent="0.2">
      <c r="C249" s="26"/>
      <c r="D249" s="10"/>
      <c r="E249" s="11"/>
      <c r="F249" s="15"/>
      <c r="G249" s="15"/>
      <c r="H249" s="18"/>
      <c r="I249" s="22"/>
      <c r="J249" s="15"/>
      <c r="K249" s="15"/>
      <c r="L249" s="15"/>
      <c r="M249" s="15"/>
      <c r="N249" s="15"/>
      <c r="O249" s="15"/>
      <c r="P249" s="15"/>
      <c r="Q249" s="10"/>
      <c r="R249" s="16"/>
      <c r="U249" s="15"/>
      <c r="V249" s="15"/>
      <c r="W249" s="10"/>
      <c r="X249" s="10"/>
      <c r="Y249" s="10"/>
      <c r="Z249" s="10"/>
      <c r="AA249" s="10"/>
      <c r="AB249" s="10"/>
      <c r="AC249" s="10"/>
      <c r="AD249" s="15"/>
      <c r="AE249" s="15"/>
      <c r="AF249" s="15"/>
      <c r="AG249" s="15"/>
      <c r="AH249" s="16"/>
      <c r="AI249" s="10"/>
      <c r="AJ249" s="10"/>
      <c r="AK249" s="22"/>
      <c r="AL249" s="22"/>
    </row>
    <row r="250" spans="3:38" s="17" customFormat="1" x14ac:dyDescent="0.2">
      <c r="C250" s="26"/>
      <c r="D250" s="10"/>
      <c r="E250" s="11"/>
      <c r="F250" s="15"/>
      <c r="G250" s="15"/>
      <c r="H250" s="18"/>
      <c r="I250" s="22"/>
      <c r="J250" s="15"/>
      <c r="K250" s="15"/>
      <c r="L250" s="15"/>
      <c r="M250" s="15"/>
      <c r="N250" s="15"/>
      <c r="O250" s="15"/>
      <c r="P250" s="15"/>
      <c r="Q250" s="10"/>
      <c r="R250" s="16"/>
      <c r="U250" s="15"/>
      <c r="V250" s="15"/>
      <c r="W250" s="10"/>
      <c r="X250" s="10"/>
      <c r="Y250" s="10"/>
      <c r="Z250" s="10"/>
      <c r="AA250" s="10"/>
      <c r="AB250" s="10"/>
      <c r="AC250" s="10"/>
      <c r="AD250" s="15"/>
      <c r="AE250" s="15"/>
      <c r="AF250" s="15"/>
      <c r="AG250" s="15"/>
      <c r="AH250" s="16"/>
      <c r="AI250" s="10"/>
      <c r="AJ250" s="10"/>
      <c r="AK250" s="22"/>
      <c r="AL250" s="22"/>
    </row>
    <row r="251" spans="3:38" s="17" customFormat="1" x14ac:dyDescent="0.2">
      <c r="C251" s="26"/>
      <c r="D251" s="10"/>
      <c r="E251" s="11"/>
      <c r="F251" s="15"/>
      <c r="G251" s="15"/>
      <c r="H251" s="18"/>
      <c r="I251" s="22"/>
      <c r="J251" s="15"/>
      <c r="K251" s="15"/>
      <c r="L251" s="15"/>
      <c r="M251" s="15"/>
      <c r="N251" s="15"/>
      <c r="O251" s="15"/>
      <c r="P251" s="15"/>
      <c r="Q251" s="10"/>
      <c r="R251" s="16"/>
      <c r="U251" s="15"/>
      <c r="V251" s="15"/>
      <c r="W251" s="10"/>
      <c r="X251" s="10"/>
      <c r="Y251" s="10"/>
      <c r="Z251" s="10"/>
      <c r="AA251" s="10"/>
      <c r="AB251" s="10"/>
      <c r="AC251" s="10"/>
      <c r="AD251" s="15"/>
      <c r="AE251" s="15"/>
      <c r="AF251" s="15"/>
      <c r="AG251" s="15"/>
      <c r="AH251" s="16"/>
      <c r="AI251" s="10"/>
      <c r="AJ251" s="10"/>
      <c r="AK251" s="22"/>
      <c r="AL251" s="22"/>
    </row>
    <row r="252" spans="3:38" s="17" customFormat="1" x14ac:dyDescent="0.2">
      <c r="C252" s="26"/>
      <c r="D252" s="10"/>
      <c r="E252" s="11"/>
      <c r="F252" s="15"/>
      <c r="G252" s="15"/>
      <c r="H252" s="18"/>
      <c r="I252" s="22"/>
      <c r="J252" s="15"/>
      <c r="K252" s="15"/>
      <c r="L252" s="15"/>
      <c r="M252" s="15"/>
      <c r="N252" s="15"/>
      <c r="O252" s="15"/>
      <c r="P252" s="15"/>
      <c r="Q252" s="10"/>
      <c r="R252" s="16"/>
      <c r="U252" s="15"/>
      <c r="V252" s="15"/>
      <c r="W252" s="10"/>
      <c r="X252" s="10"/>
      <c r="Y252" s="10"/>
      <c r="Z252" s="10"/>
      <c r="AA252" s="10"/>
      <c r="AB252" s="10"/>
      <c r="AC252" s="10"/>
      <c r="AD252" s="15"/>
      <c r="AE252" s="15"/>
      <c r="AF252" s="15"/>
      <c r="AG252" s="15"/>
      <c r="AH252" s="16"/>
      <c r="AI252" s="10"/>
      <c r="AJ252" s="10"/>
      <c r="AK252" s="22"/>
      <c r="AL252" s="22"/>
    </row>
    <row r="253" spans="3:38" s="17" customFormat="1" x14ac:dyDescent="0.2">
      <c r="C253" s="26"/>
      <c r="D253" s="10"/>
      <c r="E253" s="11"/>
      <c r="F253" s="15"/>
      <c r="G253" s="15"/>
      <c r="H253" s="18"/>
      <c r="I253" s="22"/>
      <c r="J253" s="15"/>
      <c r="K253" s="15"/>
      <c r="L253" s="15"/>
      <c r="M253" s="15"/>
      <c r="N253" s="15"/>
      <c r="O253" s="15"/>
      <c r="P253" s="15"/>
      <c r="Q253" s="10"/>
      <c r="R253" s="16"/>
      <c r="U253" s="15"/>
      <c r="V253" s="15"/>
      <c r="W253" s="10"/>
      <c r="X253" s="10"/>
      <c r="Y253" s="10"/>
      <c r="Z253" s="10"/>
      <c r="AA253" s="10"/>
      <c r="AB253" s="10"/>
      <c r="AC253" s="10"/>
      <c r="AD253" s="15"/>
      <c r="AE253" s="15"/>
      <c r="AF253" s="15"/>
      <c r="AG253" s="15"/>
      <c r="AH253" s="16"/>
      <c r="AI253" s="10"/>
      <c r="AJ253" s="10"/>
      <c r="AK253" s="22"/>
      <c r="AL253" s="22"/>
    </row>
    <row r="254" spans="3:38" s="17" customFormat="1" x14ac:dyDescent="0.2">
      <c r="C254" s="26"/>
      <c r="D254" s="10"/>
      <c r="E254" s="11"/>
      <c r="F254" s="15"/>
      <c r="G254" s="15"/>
      <c r="H254" s="18"/>
      <c r="I254" s="22"/>
      <c r="J254" s="15"/>
      <c r="K254" s="15"/>
      <c r="L254" s="15"/>
      <c r="M254" s="15"/>
      <c r="N254" s="15"/>
      <c r="O254" s="15"/>
      <c r="P254" s="15"/>
      <c r="Q254" s="10"/>
      <c r="R254" s="16"/>
      <c r="U254" s="15"/>
      <c r="V254" s="15"/>
      <c r="W254" s="10"/>
      <c r="X254" s="10"/>
      <c r="Y254" s="10"/>
      <c r="Z254" s="10"/>
      <c r="AA254" s="10"/>
      <c r="AB254" s="10"/>
      <c r="AC254" s="10"/>
      <c r="AD254" s="15"/>
      <c r="AE254" s="15"/>
      <c r="AF254" s="15"/>
      <c r="AG254" s="15"/>
      <c r="AH254" s="16"/>
      <c r="AI254" s="10"/>
      <c r="AJ254" s="10"/>
      <c r="AK254" s="22"/>
      <c r="AL254" s="22"/>
    </row>
    <row r="255" spans="3:38" s="17" customFormat="1" x14ac:dyDescent="0.2">
      <c r="C255" s="26"/>
      <c r="D255" s="10"/>
      <c r="E255" s="11"/>
      <c r="F255" s="15"/>
      <c r="G255" s="15"/>
      <c r="H255" s="18"/>
      <c r="I255" s="22"/>
      <c r="J255" s="15"/>
      <c r="K255" s="15"/>
      <c r="L255" s="15"/>
      <c r="M255" s="15"/>
      <c r="N255" s="15"/>
      <c r="O255" s="15"/>
      <c r="P255" s="15"/>
      <c r="Q255" s="10"/>
      <c r="R255" s="16"/>
      <c r="U255" s="15"/>
      <c r="V255" s="15"/>
      <c r="W255" s="10"/>
      <c r="X255" s="10"/>
      <c r="Y255" s="10"/>
      <c r="Z255" s="10"/>
      <c r="AA255" s="10"/>
      <c r="AB255" s="10"/>
      <c r="AC255" s="10"/>
      <c r="AD255" s="15"/>
      <c r="AE255" s="15"/>
      <c r="AF255" s="15"/>
      <c r="AG255" s="15"/>
      <c r="AH255" s="16"/>
      <c r="AI255" s="10"/>
      <c r="AJ255" s="10"/>
      <c r="AK255" s="22"/>
      <c r="AL255" s="22"/>
    </row>
    <row r="256" spans="3:38" s="17" customFormat="1" x14ac:dyDescent="0.2">
      <c r="C256" s="26"/>
      <c r="D256" s="10"/>
      <c r="E256" s="11"/>
      <c r="F256" s="15"/>
      <c r="G256" s="15"/>
      <c r="H256" s="18"/>
      <c r="I256" s="22"/>
      <c r="J256" s="15"/>
      <c r="K256" s="15"/>
      <c r="L256" s="15"/>
      <c r="M256" s="15"/>
      <c r="N256" s="15"/>
      <c r="O256" s="15"/>
      <c r="P256" s="15"/>
      <c r="Q256" s="10"/>
      <c r="R256" s="16"/>
      <c r="U256" s="15"/>
      <c r="V256" s="15"/>
      <c r="W256" s="10"/>
      <c r="X256" s="10"/>
      <c r="Y256" s="10"/>
      <c r="Z256" s="10"/>
      <c r="AA256" s="10"/>
      <c r="AB256" s="10"/>
      <c r="AC256" s="10"/>
      <c r="AD256" s="15"/>
      <c r="AE256" s="15"/>
      <c r="AF256" s="15"/>
      <c r="AG256" s="15"/>
      <c r="AH256" s="16"/>
      <c r="AI256" s="10"/>
      <c r="AJ256" s="10"/>
      <c r="AK256" s="22"/>
      <c r="AL256" s="22"/>
    </row>
    <row r="257" spans="3:38" s="17" customFormat="1" x14ac:dyDescent="0.2">
      <c r="C257" s="26"/>
      <c r="D257" s="10"/>
      <c r="E257" s="11"/>
      <c r="F257" s="15"/>
      <c r="G257" s="15"/>
      <c r="H257" s="18"/>
      <c r="I257" s="22"/>
      <c r="J257" s="15"/>
      <c r="K257" s="15"/>
      <c r="L257" s="15"/>
      <c r="M257" s="15"/>
      <c r="N257" s="15"/>
      <c r="O257" s="15"/>
      <c r="P257" s="15"/>
      <c r="Q257" s="10"/>
      <c r="R257" s="16"/>
      <c r="U257" s="15"/>
      <c r="V257" s="15"/>
      <c r="W257" s="10"/>
      <c r="X257" s="10"/>
      <c r="Y257" s="10"/>
      <c r="Z257" s="10"/>
      <c r="AA257" s="10"/>
      <c r="AB257" s="10"/>
      <c r="AC257" s="10"/>
      <c r="AD257" s="15"/>
      <c r="AE257" s="15"/>
      <c r="AF257" s="15"/>
      <c r="AG257" s="15"/>
      <c r="AH257" s="16"/>
      <c r="AI257" s="10"/>
      <c r="AJ257" s="10"/>
      <c r="AK257" s="22"/>
      <c r="AL257" s="22"/>
    </row>
    <row r="258" spans="3:38" s="17" customFormat="1" x14ac:dyDescent="0.2">
      <c r="C258" s="26"/>
      <c r="D258" s="10"/>
      <c r="E258" s="11"/>
      <c r="F258" s="15"/>
      <c r="G258" s="15"/>
      <c r="H258" s="18"/>
      <c r="I258" s="22"/>
      <c r="J258" s="15"/>
      <c r="K258" s="15"/>
      <c r="L258" s="15"/>
      <c r="M258" s="15"/>
      <c r="N258" s="15"/>
      <c r="O258" s="15"/>
      <c r="P258" s="15"/>
      <c r="Q258" s="10"/>
      <c r="R258" s="16"/>
      <c r="U258" s="15"/>
      <c r="V258" s="15"/>
      <c r="W258" s="10"/>
      <c r="X258" s="10"/>
      <c r="Y258" s="10"/>
      <c r="Z258" s="10"/>
      <c r="AA258" s="10"/>
      <c r="AB258" s="10"/>
      <c r="AC258" s="10"/>
      <c r="AD258" s="15"/>
      <c r="AE258" s="15"/>
      <c r="AF258" s="15"/>
      <c r="AG258" s="15"/>
      <c r="AH258" s="16"/>
      <c r="AI258" s="10"/>
      <c r="AJ258" s="10"/>
      <c r="AK258" s="22"/>
      <c r="AL258" s="22"/>
    </row>
    <row r="259" spans="3:38" s="17" customFormat="1" x14ac:dyDescent="0.2">
      <c r="C259" s="26"/>
      <c r="D259" s="10"/>
      <c r="E259" s="11"/>
      <c r="F259" s="15"/>
      <c r="G259" s="15"/>
      <c r="H259" s="18"/>
      <c r="I259" s="22"/>
      <c r="J259" s="15"/>
      <c r="K259" s="15"/>
      <c r="L259" s="15"/>
      <c r="M259" s="15"/>
      <c r="N259" s="15"/>
      <c r="O259" s="15"/>
      <c r="P259" s="15"/>
      <c r="Q259" s="10"/>
      <c r="R259" s="16"/>
      <c r="U259" s="15"/>
      <c r="V259" s="15"/>
      <c r="W259" s="10"/>
      <c r="X259" s="10"/>
      <c r="Y259" s="10"/>
      <c r="Z259" s="10"/>
      <c r="AA259" s="10"/>
      <c r="AB259" s="10"/>
      <c r="AC259" s="10"/>
      <c r="AD259" s="15"/>
      <c r="AE259" s="15"/>
      <c r="AF259" s="15"/>
      <c r="AG259" s="15"/>
      <c r="AH259" s="16"/>
      <c r="AI259" s="10"/>
      <c r="AJ259" s="10"/>
      <c r="AK259" s="22"/>
      <c r="AL259" s="22"/>
    </row>
    <row r="260" spans="3:38" s="17" customFormat="1" x14ac:dyDescent="0.2">
      <c r="C260" s="26"/>
      <c r="D260" s="10"/>
      <c r="E260" s="11"/>
      <c r="F260" s="15"/>
      <c r="G260" s="15"/>
      <c r="H260" s="18"/>
      <c r="I260" s="22"/>
      <c r="J260" s="15"/>
      <c r="K260" s="15"/>
      <c r="L260" s="15"/>
      <c r="M260" s="15"/>
      <c r="N260" s="15"/>
      <c r="O260" s="15"/>
      <c r="P260" s="15"/>
      <c r="Q260" s="10"/>
      <c r="R260" s="16"/>
      <c r="U260" s="15"/>
      <c r="V260" s="15"/>
      <c r="W260" s="10"/>
      <c r="X260" s="10"/>
      <c r="Y260" s="10"/>
      <c r="Z260" s="10"/>
      <c r="AA260" s="10"/>
      <c r="AB260" s="10"/>
      <c r="AC260" s="10"/>
      <c r="AD260" s="15"/>
      <c r="AE260" s="15"/>
      <c r="AF260" s="15"/>
      <c r="AG260" s="15"/>
      <c r="AH260" s="16"/>
      <c r="AI260" s="10"/>
      <c r="AJ260" s="10"/>
      <c r="AK260" s="22"/>
      <c r="AL260" s="22"/>
    </row>
    <row r="261" spans="3:38" s="17" customFormat="1" x14ac:dyDescent="0.2">
      <c r="C261" s="26"/>
      <c r="D261" s="10"/>
      <c r="E261" s="11"/>
      <c r="F261" s="15"/>
      <c r="G261" s="15"/>
      <c r="H261" s="18"/>
      <c r="I261" s="22"/>
      <c r="J261" s="15"/>
      <c r="K261" s="15"/>
      <c r="L261" s="15"/>
      <c r="M261" s="15"/>
      <c r="N261" s="15"/>
      <c r="O261" s="15"/>
      <c r="P261" s="15"/>
      <c r="Q261" s="10"/>
      <c r="R261" s="16"/>
      <c r="U261" s="15"/>
      <c r="V261" s="15"/>
      <c r="W261" s="10"/>
      <c r="X261" s="10"/>
      <c r="Y261" s="10"/>
      <c r="Z261" s="10"/>
      <c r="AA261" s="10"/>
      <c r="AB261" s="10"/>
      <c r="AC261" s="10"/>
      <c r="AD261" s="15"/>
      <c r="AE261" s="15"/>
      <c r="AF261" s="15"/>
      <c r="AG261" s="15"/>
      <c r="AH261" s="15"/>
      <c r="AK261" s="22"/>
      <c r="AL261" s="22"/>
    </row>
    <row r="262" spans="3:38" s="17" customFormat="1" x14ac:dyDescent="0.2">
      <c r="C262" s="26"/>
      <c r="D262" s="10"/>
      <c r="E262" s="11"/>
      <c r="F262" s="15"/>
      <c r="G262" s="15"/>
      <c r="H262" s="18"/>
      <c r="I262" s="22"/>
      <c r="J262" s="15"/>
      <c r="K262" s="15"/>
      <c r="L262" s="15"/>
      <c r="M262" s="15"/>
      <c r="N262" s="15"/>
      <c r="O262" s="15"/>
      <c r="P262" s="15"/>
      <c r="Q262" s="10"/>
      <c r="R262" s="16"/>
      <c r="U262" s="15"/>
      <c r="V262" s="15"/>
      <c r="W262" s="10"/>
      <c r="X262" s="10"/>
      <c r="Y262" s="10"/>
      <c r="Z262" s="10"/>
      <c r="AA262" s="10"/>
      <c r="AB262" s="10"/>
      <c r="AC262" s="10"/>
      <c r="AD262" s="15"/>
      <c r="AE262" s="15"/>
      <c r="AF262" s="15"/>
      <c r="AG262" s="15"/>
      <c r="AH262" s="15"/>
      <c r="AK262" s="22"/>
      <c r="AL262" s="22"/>
    </row>
    <row r="263" spans="3:38" s="17" customFormat="1" x14ac:dyDescent="0.2">
      <c r="C263" s="26"/>
      <c r="D263" s="10"/>
      <c r="E263" s="11"/>
      <c r="F263" s="15"/>
      <c r="G263" s="15"/>
      <c r="H263" s="18"/>
      <c r="I263" s="22"/>
      <c r="J263" s="15"/>
      <c r="K263" s="15"/>
      <c r="L263" s="15"/>
      <c r="M263" s="15"/>
      <c r="N263" s="15"/>
      <c r="O263" s="15"/>
      <c r="P263" s="15"/>
      <c r="Q263" s="10"/>
      <c r="R263" s="16"/>
      <c r="U263" s="15"/>
      <c r="V263" s="15"/>
      <c r="W263" s="10"/>
      <c r="X263" s="10"/>
      <c r="Y263" s="10"/>
      <c r="Z263" s="10"/>
      <c r="AA263" s="10"/>
      <c r="AB263" s="10"/>
      <c r="AC263" s="10"/>
      <c r="AD263" s="15"/>
      <c r="AE263" s="15"/>
      <c r="AF263" s="15"/>
      <c r="AG263" s="15"/>
      <c r="AH263" s="15"/>
      <c r="AK263" s="22"/>
      <c r="AL263" s="22"/>
    </row>
    <row r="264" spans="3:38" s="17" customFormat="1" x14ac:dyDescent="0.2">
      <c r="C264" s="26"/>
      <c r="D264" s="10"/>
      <c r="E264" s="11"/>
      <c r="F264" s="15"/>
      <c r="G264" s="15"/>
      <c r="H264" s="18"/>
      <c r="I264" s="22"/>
      <c r="J264" s="15"/>
      <c r="K264" s="15"/>
      <c r="L264" s="15"/>
      <c r="M264" s="15"/>
      <c r="N264" s="15"/>
      <c r="O264" s="15"/>
      <c r="P264" s="15"/>
      <c r="Q264" s="10"/>
      <c r="R264" s="16"/>
      <c r="U264" s="15"/>
      <c r="V264" s="15"/>
      <c r="W264" s="10"/>
      <c r="X264" s="10"/>
      <c r="Y264" s="10"/>
      <c r="Z264" s="10"/>
      <c r="AA264" s="10"/>
      <c r="AB264" s="10"/>
      <c r="AC264" s="10"/>
      <c r="AD264" s="15"/>
      <c r="AE264" s="15"/>
      <c r="AF264" s="15"/>
      <c r="AG264" s="15"/>
      <c r="AH264" s="15"/>
      <c r="AK264" s="22"/>
      <c r="AL264" s="22"/>
    </row>
    <row r="265" spans="3:38" s="17" customFormat="1" x14ac:dyDescent="0.2">
      <c r="C265" s="26"/>
      <c r="D265" s="10"/>
      <c r="E265" s="11"/>
      <c r="F265" s="15"/>
      <c r="G265" s="15"/>
      <c r="H265" s="18"/>
      <c r="I265" s="22"/>
      <c r="J265" s="15"/>
      <c r="K265" s="15"/>
      <c r="L265" s="15"/>
      <c r="M265" s="15"/>
      <c r="N265" s="15"/>
      <c r="O265" s="15"/>
      <c r="P265" s="15"/>
      <c r="Q265" s="10"/>
      <c r="R265" s="16"/>
      <c r="U265" s="15"/>
      <c r="V265" s="15"/>
      <c r="W265" s="10"/>
      <c r="X265" s="10"/>
      <c r="Y265" s="10"/>
      <c r="Z265" s="10"/>
      <c r="AA265" s="10"/>
      <c r="AB265" s="10"/>
      <c r="AC265" s="10"/>
      <c r="AD265" s="15"/>
      <c r="AE265" s="15"/>
      <c r="AF265" s="15"/>
      <c r="AG265" s="15"/>
      <c r="AH265" s="15"/>
      <c r="AK265" s="22"/>
      <c r="AL265" s="22"/>
    </row>
    <row r="266" spans="3:38" s="17" customFormat="1" x14ac:dyDescent="0.2">
      <c r="C266" s="26"/>
      <c r="D266" s="10"/>
      <c r="E266" s="11"/>
      <c r="F266" s="15"/>
      <c r="G266" s="15"/>
      <c r="H266" s="18"/>
      <c r="I266" s="22"/>
      <c r="J266" s="15"/>
      <c r="K266" s="15"/>
      <c r="L266" s="15"/>
      <c r="M266" s="15"/>
      <c r="N266" s="15"/>
      <c r="O266" s="15"/>
      <c r="P266" s="15"/>
      <c r="Q266" s="10"/>
      <c r="R266" s="16"/>
      <c r="U266" s="15"/>
      <c r="V266" s="15"/>
      <c r="W266" s="10"/>
      <c r="X266" s="10"/>
      <c r="Y266" s="10"/>
      <c r="Z266" s="10"/>
      <c r="AA266" s="10"/>
      <c r="AB266" s="10"/>
      <c r="AC266" s="10"/>
      <c r="AD266" s="15"/>
      <c r="AE266" s="15"/>
      <c r="AF266" s="15"/>
      <c r="AG266" s="15"/>
      <c r="AH266" s="15"/>
      <c r="AK266" s="22"/>
      <c r="AL266" s="22"/>
    </row>
    <row r="267" spans="3:38" s="17" customFormat="1" x14ac:dyDescent="0.2">
      <c r="C267" s="26"/>
      <c r="D267" s="10"/>
      <c r="E267" s="11"/>
      <c r="F267" s="15"/>
      <c r="G267" s="15"/>
      <c r="H267" s="18"/>
      <c r="I267" s="22"/>
      <c r="J267" s="15"/>
      <c r="K267" s="15"/>
      <c r="L267" s="15"/>
      <c r="M267" s="15"/>
      <c r="N267" s="15"/>
      <c r="O267" s="15"/>
      <c r="P267" s="15"/>
      <c r="Q267" s="10"/>
      <c r="R267" s="16"/>
      <c r="U267" s="15"/>
      <c r="V267" s="15"/>
      <c r="W267" s="10"/>
      <c r="X267" s="10"/>
      <c r="Y267" s="10"/>
      <c r="Z267" s="10"/>
      <c r="AA267" s="10"/>
      <c r="AB267" s="10"/>
      <c r="AC267" s="10"/>
      <c r="AD267" s="15"/>
      <c r="AE267" s="15"/>
      <c r="AF267" s="15"/>
      <c r="AG267" s="15"/>
      <c r="AH267" s="15"/>
      <c r="AK267" s="22"/>
      <c r="AL267" s="22"/>
    </row>
    <row r="268" spans="3:38" s="17" customFormat="1" x14ac:dyDescent="0.2">
      <c r="C268" s="26"/>
      <c r="D268" s="10"/>
      <c r="E268" s="11"/>
      <c r="F268" s="15"/>
      <c r="G268" s="15"/>
      <c r="H268" s="18"/>
      <c r="I268" s="22"/>
      <c r="J268" s="15"/>
      <c r="K268" s="15"/>
      <c r="L268" s="15"/>
      <c r="M268" s="15"/>
      <c r="N268" s="15"/>
      <c r="O268" s="15"/>
      <c r="P268" s="15"/>
      <c r="Q268" s="10"/>
      <c r="R268" s="16"/>
      <c r="U268" s="15"/>
      <c r="V268" s="15"/>
      <c r="W268" s="10"/>
      <c r="X268" s="10"/>
      <c r="Y268" s="10"/>
      <c r="Z268" s="10"/>
      <c r="AA268" s="10"/>
      <c r="AB268" s="10"/>
      <c r="AC268" s="10"/>
      <c r="AD268" s="15"/>
      <c r="AE268" s="15"/>
      <c r="AF268" s="15"/>
      <c r="AG268" s="15"/>
      <c r="AH268" s="15"/>
      <c r="AK268" s="22"/>
      <c r="AL268" s="22"/>
    </row>
    <row r="269" spans="3:38" s="17" customFormat="1" x14ac:dyDescent="0.2">
      <c r="C269" s="26"/>
      <c r="D269" s="10"/>
      <c r="E269" s="11"/>
      <c r="F269" s="15"/>
      <c r="G269" s="15"/>
      <c r="H269" s="18"/>
      <c r="I269" s="22"/>
      <c r="J269" s="15"/>
      <c r="K269" s="15"/>
      <c r="L269" s="15"/>
      <c r="M269" s="15"/>
      <c r="N269" s="15"/>
      <c r="O269" s="15"/>
      <c r="P269" s="15"/>
      <c r="Q269" s="10"/>
      <c r="R269" s="16"/>
      <c r="U269" s="15"/>
      <c r="V269" s="15"/>
      <c r="W269" s="10"/>
      <c r="X269" s="10"/>
      <c r="Y269" s="10"/>
      <c r="Z269" s="10"/>
      <c r="AA269" s="10"/>
      <c r="AB269" s="10"/>
      <c r="AC269" s="10"/>
      <c r="AD269" s="15"/>
      <c r="AE269" s="15"/>
      <c r="AF269" s="15"/>
      <c r="AG269" s="15"/>
      <c r="AH269" s="15"/>
      <c r="AK269" s="22"/>
      <c r="AL269" s="22"/>
    </row>
    <row r="270" spans="3:38" s="17" customFormat="1" x14ac:dyDescent="0.2">
      <c r="C270" s="26"/>
      <c r="D270" s="10"/>
      <c r="E270" s="11"/>
      <c r="F270" s="15"/>
      <c r="G270" s="15"/>
      <c r="H270" s="18"/>
      <c r="I270" s="22"/>
      <c r="J270" s="15"/>
      <c r="K270" s="15"/>
      <c r="L270" s="15"/>
      <c r="M270" s="15"/>
      <c r="N270" s="15"/>
      <c r="O270" s="15"/>
      <c r="P270" s="15"/>
      <c r="Q270" s="10"/>
      <c r="R270" s="16"/>
      <c r="U270" s="15"/>
      <c r="V270" s="15"/>
      <c r="W270" s="10"/>
      <c r="X270" s="10"/>
      <c r="Y270" s="10"/>
      <c r="Z270" s="10"/>
      <c r="AA270" s="10"/>
      <c r="AB270" s="10"/>
      <c r="AC270" s="10"/>
      <c r="AD270" s="15"/>
      <c r="AE270" s="15"/>
      <c r="AF270" s="15"/>
      <c r="AG270" s="15"/>
      <c r="AH270" s="15"/>
      <c r="AK270" s="22"/>
      <c r="AL270" s="22"/>
    </row>
    <row r="271" spans="3:38" s="17" customFormat="1" x14ac:dyDescent="0.2">
      <c r="C271" s="26"/>
      <c r="D271" s="10"/>
      <c r="E271" s="11"/>
      <c r="F271" s="15"/>
      <c r="G271" s="15"/>
      <c r="H271" s="18"/>
      <c r="I271" s="22"/>
      <c r="J271" s="15"/>
      <c r="K271" s="15"/>
      <c r="L271" s="15"/>
      <c r="M271" s="15"/>
      <c r="N271" s="15"/>
      <c r="O271" s="15"/>
      <c r="P271" s="15"/>
      <c r="Q271" s="10"/>
      <c r="R271" s="16"/>
      <c r="U271" s="15"/>
      <c r="V271" s="15"/>
      <c r="W271" s="10"/>
      <c r="X271" s="10"/>
      <c r="Y271" s="10"/>
      <c r="Z271" s="10"/>
      <c r="AA271" s="10"/>
      <c r="AB271" s="10"/>
      <c r="AC271" s="10"/>
      <c r="AD271" s="15"/>
      <c r="AE271" s="15"/>
      <c r="AF271" s="15"/>
      <c r="AG271" s="15"/>
      <c r="AH271" s="15"/>
      <c r="AK271" s="22"/>
      <c r="AL271" s="22"/>
    </row>
    <row r="272" spans="3:38" s="17" customFormat="1" x14ac:dyDescent="0.2">
      <c r="C272" s="26"/>
      <c r="D272" s="10"/>
      <c r="E272" s="11"/>
      <c r="F272" s="15"/>
      <c r="G272" s="15"/>
      <c r="H272" s="18"/>
      <c r="I272" s="22"/>
      <c r="J272" s="15"/>
      <c r="K272" s="15"/>
      <c r="L272" s="15"/>
      <c r="M272" s="15"/>
      <c r="N272" s="15"/>
      <c r="O272" s="15"/>
      <c r="P272" s="15"/>
      <c r="Q272" s="10"/>
      <c r="R272" s="16"/>
      <c r="U272" s="15"/>
      <c r="V272" s="15"/>
      <c r="W272" s="10"/>
      <c r="X272" s="10"/>
      <c r="Y272" s="10"/>
      <c r="Z272" s="10"/>
      <c r="AA272" s="10"/>
      <c r="AB272" s="10"/>
      <c r="AC272" s="10"/>
      <c r="AD272" s="15"/>
      <c r="AE272" s="15"/>
      <c r="AF272" s="15"/>
      <c r="AG272" s="15"/>
      <c r="AH272" s="15"/>
      <c r="AK272" s="22"/>
      <c r="AL272" s="22"/>
    </row>
    <row r="273" spans="3:38" s="17" customFormat="1" x14ac:dyDescent="0.2">
      <c r="C273" s="26"/>
      <c r="D273" s="10"/>
      <c r="E273" s="11"/>
      <c r="F273" s="15"/>
      <c r="G273" s="15"/>
      <c r="H273" s="18"/>
      <c r="I273" s="22"/>
      <c r="J273" s="15"/>
      <c r="K273" s="15"/>
      <c r="L273" s="15"/>
      <c r="M273" s="15"/>
      <c r="N273" s="15"/>
      <c r="O273" s="15"/>
      <c r="P273" s="15"/>
      <c r="Q273" s="10"/>
      <c r="R273" s="16"/>
      <c r="U273" s="15"/>
      <c r="V273" s="15"/>
      <c r="W273" s="10"/>
      <c r="X273" s="10"/>
      <c r="Y273" s="10"/>
      <c r="Z273" s="10"/>
      <c r="AA273" s="10"/>
      <c r="AB273" s="10"/>
      <c r="AC273" s="10"/>
      <c r="AD273" s="15"/>
      <c r="AE273" s="15"/>
      <c r="AF273" s="15"/>
      <c r="AG273" s="15"/>
      <c r="AH273" s="15"/>
      <c r="AK273" s="22"/>
      <c r="AL273" s="22"/>
    </row>
    <row r="274" spans="3:38" s="17" customFormat="1" x14ac:dyDescent="0.2">
      <c r="C274" s="26"/>
      <c r="D274" s="10"/>
      <c r="E274" s="11"/>
      <c r="F274" s="15"/>
      <c r="G274" s="15"/>
      <c r="H274" s="18"/>
      <c r="I274" s="22"/>
      <c r="J274" s="15"/>
      <c r="K274" s="15"/>
      <c r="L274" s="15"/>
      <c r="M274" s="15"/>
      <c r="N274" s="15"/>
      <c r="O274" s="15"/>
      <c r="P274" s="15"/>
      <c r="Q274" s="10"/>
      <c r="R274" s="16"/>
      <c r="U274" s="15"/>
      <c r="V274" s="15"/>
      <c r="W274" s="10"/>
      <c r="X274" s="10"/>
      <c r="Y274" s="10"/>
      <c r="Z274" s="10"/>
      <c r="AA274" s="10"/>
      <c r="AB274" s="10"/>
      <c r="AC274" s="10"/>
      <c r="AD274" s="15"/>
      <c r="AE274" s="15"/>
      <c r="AF274" s="15"/>
      <c r="AG274" s="15"/>
      <c r="AH274" s="15"/>
      <c r="AK274" s="22"/>
      <c r="AL274" s="22"/>
    </row>
    <row r="275" spans="3:38" s="17" customFormat="1" x14ac:dyDescent="0.2">
      <c r="C275" s="26"/>
      <c r="D275" s="10"/>
      <c r="E275" s="11"/>
      <c r="F275" s="15"/>
      <c r="G275" s="15"/>
      <c r="H275" s="18"/>
      <c r="I275" s="22"/>
      <c r="J275" s="15"/>
      <c r="K275" s="15"/>
      <c r="L275" s="15"/>
      <c r="M275" s="15"/>
      <c r="N275" s="15"/>
      <c r="O275" s="15"/>
      <c r="P275" s="15"/>
      <c r="Q275" s="10"/>
      <c r="R275" s="16"/>
      <c r="U275" s="15"/>
      <c r="V275" s="15"/>
      <c r="W275" s="10"/>
      <c r="X275" s="10"/>
      <c r="Y275" s="10"/>
      <c r="Z275" s="10"/>
      <c r="AA275" s="10"/>
      <c r="AB275" s="10"/>
      <c r="AC275" s="10"/>
      <c r="AD275" s="15"/>
      <c r="AE275" s="15"/>
      <c r="AF275" s="15"/>
      <c r="AG275" s="15"/>
      <c r="AH275" s="15"/>
      <c r="AK275" s="22"/>
      <c r="AL275" s="22"/>
    </row>
    <row r="276" spans="3:38" s="17" customFormat="1" x14ac:dyDescent="0.2">
      <c r="C276" s="26"/>
      <c r="D276" s="10"/>
      <c r="E276" s="11"/>
      <c r="F276" s="15"/>
      <c r="G276" s="15"/>
      <c r="H276" s="18"/>
      <c r="I276" s="22"/>
      <c r="J276" s="15"/>
      <c r="K276" s="15"/>
      <c r="L276" s="15"/>
      <c r="M276" s="15"/>
      <c r="N276" s="15"/>
      <c r="O276" s="15"/>
      <c r="P276" s="15"/>
      <c r="Q276" s="10"/>
      <c r="R276" s="16"/>
      <c r="U276" s="15"/>
      <c r="V276" s="15"/>
      <c r="W276" s="10"/>
      <c r="X276" s="10"/>
      <c r="Y276" s="10"/>
      <c r="Z276" s="10"/>
      <c r="AA276" s="10"/>
      <c r="AB276" s="10"/>
      <c r="AC276" s="10"/>
      <c r="AD276" s="15"/>
      <c r="AE276" s="15"/>
      <c r="AF276" s="15"/>
      <c r="AG276" s="15"/>
      <c r="AH276" s="15"/>
      <c r="AK276" s="22"/>
      <c r="AL276" s="22"/>
    </row>
    <row r="277" spans="3:38" s="17" customFormat="1" x14ac:dyDescent="0.2">
      <c r="C277" s="26"/>
      <c r="D277" s="10"/>
      <c r="E277" s="11"/>
      <c r="F277" s="15"/>
      <c r="G277" s="15"/>
      <c r="H277" s="18"/>
      <c r="I277" s="22"/>
      <c r="J277" s="15"/>
      <c r="K277" s="15"/>
      <c r="L277" s="15"/>
      <c r="M277" s="15"/>
      <c r="N277" s="15"/>
      <c r="O277" s="15"/>
      <c r="P277" s="15"/>
      <c r="Q277" s="10"/>
      <c r="R277" s="16"/>
      <c r="U277" s="15"/>
      <c r="V277" s="15"/>
      <c r="W277" s="10"/>
      <c r="X277" s="10"/>
      <c r="Y277" s="10"/>
      <c r="Z277" s="10"/>
      <c r="AA277" s="10"/>
      <c r="AB277" s="10"/>
      <c r="AC277" s="10"/>
      <c r="AD277" s="15"/>
      <c r="AE277" s="15"/>
      <c r="AF277" s="15"/>
      <c r="AG277" s="15"/>
      <c r="AH277" s="15"/>
      <c r="AK277" s="22"/>
      <c r="AL277" s="22"/>
    </row>
    <row r="278" spans="3:38" s="17" customFormat="1" x14ac:dyDescent="0.2">
      <c r="C278" s="26"/>
      <c r="D278" s="10"/>
      <c r="E278" s="11"/>
      <c r="F278" s="15"/>
      <c r="G278" s="15"/>
      <c r="H278" s="18"/>
      <c r="I278" s="22"/>
      <c r="J278" s="15"/>
      <c r="K278" s="15"/>
      <c r="L278" s="15"/>
      <c r="M278" s="15"/>
      <c r="N278" s="15"/>
      <c r="O278" s="15"/>
      <c r="P278" s="15"/>
      <c r="Q278" s="10"/>
      <c r="R278" s="16"/>
      <c r="U278" s="15"/>
      <c r="V278" s="15"/>
      <c r="W278" s="10"/>
      <c r="X278" s="10"/>
      <c r="Y278" s="10"/>
      <c r="Z278" s="10"/>
      <c r="AA278" s="10"/>
      <c r="AB278" s="10"/>
      <c r="AC278" s="10"/>
      <c r="AD278" s="15"/>
      <c r="AE278" s="15"/>
      <c r="AF278" s="15"/>
      <c r="AG278" s="15"/>
      <c r="AH278" s="15"/>
      <c r="AK278" s="22"/>
      <c r="AL278" s="22"/>
    </row>
    <row r="279" spans="3:38" s="17" customFormat="1" x14ac:dyDescent="0.2">
      <c r="C279" s="26"/>
      <c r="D279" s="10"/>
      <c r="E279" s="11"/>
      <c r="F279" s="15"/>
      <c r="G279" s="15"/>
      <c r="H279" s="18"/>
      <c r="I279" s="22"/>
      <c r="J279" s="15"/>
      <c r="K279" s="15"/>
      <c r="L279" s="15"/>
      <c r="M279" s="15"/>
      <c r="N279" s="15"/>
      <c r="O279" s="15"/>
      <c r="P279" s="15"/>
      <c r="Q279" s="10"/>
      <c r="R279" s="16"/>
      <c r="U279" s="15"/>
      <c r="V279" s="15"/>
      <c r="W279" s="10"/>
      <c r="X279" s="10"/>
      <c r="Y279" s="10"/>
      <c r="Z279" s="10"/>
      <c r="AA279" s="10"/>
      <c r="AB279" s="10"/>
      <c r="AC279" s="10"/>
      <c r="AD279" s="15"/>
      <c r="AE279" s="15"/>
      <c r="AF279" s="15"/>
      <c r="AG279" s="15"/>
      <c r="AH279" s="15"/>
      <c r="AK279" s="22"/>
      <c r="AL279" s="22"/>
    </row>
    <row r="280" spans="3:38" s="17" customFormat="1" x14ac:dyDescent="0.2">
      <c r="C280" s="26"/>
      <c r="D280" s="10"/>
      <c r="E280" s="11"/>
      <c r="F280" s="15"/>
      <c r="G280" s="15"/>
      <c r="H280" s="18"/>
      <c r="I280" s="22"/>
      <c r="J280" s="15"/>
      <c r="K280" s="15"/>
      <c r="L280" s="15"/>
      <c r="M280" s="15"/>
      <c r="N280" s="15"/>
      <c r="O280" s="15"/>
      <c r="P280" s="15"/>
      <c r="Q280" s="10"/>
      <c r="R280" s="16"/>
      <c r="U280" s="15"/>
      <c r="V280" s="15"/>
      <c r="W280" s="10"/>
      <c r="X280" s="10"/>
      <c r="Y280" s="10"/>
      <c r="Z280" s="10"/>
      <c r="AA280" s="10"/>
      <c r="AB280" s="10"/>
      <c r="AC280" s="10"/>
      <c r="AD280" s="15"/>
      <c r="AE280" s="15"/>
      <c r="AF280" s="15"/>
      <c r="AG280" s="15"/>
      <c r="AH280" s="15"/>
      <c r="AK280" s="22"/>
      <c r="AL280" s="22"/>
    </row>
    <row r="281" spans="3:38" s="17" customFormat="1" x14ac:dyDescent="0.2">
      <c r="C281" s="26"/>
      <c r="D281" s="10"/>
      <c r="E281" s="11"/>
      <c r="F281" s="15"/>
      <c r="G281" s="15"/>
      <c r="H281" s="18"/>
      <c r="I281" s="22"/>
      <c r="J281" s="15"/>
      <c r="K281" s="15"/>
      <c r="L281" s="15"/>
      <c r="M281" s="15"/>
      <c r="N281" s="15"/>
      <c r="O281" s="15"/>
      <c r="P281" s="15"/>
      <c r="Q281" s="10"/>
      <c r="R281" s="16"/>
      <c r="U281" s="15"/>
      <c r="V281" s="15"/>
      <c r="W281" s="10"/>
      <c r="X281" s="10"/>
      <c r="Y281" s="10"/>
      <c r="Z281" s="10"/>
      <c r="AA281" s="10"/>
      <c r="AB281" s="10"/>
      <c r="AC281" s="10"/>
      <c r="AD281" s="15"/>
      <c r="AE281" s="15"/>
      <c r="AF281" s="15"/>
      <c r="AG281" s="15"/>
      <c r="AH281" s="15"/>
      <c r="AK281" s="22"/>
      <c r="AL281" s="22"/>
    </row>
    <row r="282" spans="3:38" s="17" customFormat="1" x14ac:dyDescent="0.2">
      <c r="C282" s="26"/>
      <c r="D282" s="10"/>
      <c r="E282" s="11"/>
      <c r="F282" s="15"/>
      <c r="G282" s="15"/>
      <c r="H282" s="18"/>
      <c r="I282" s="22"/>
      <c r="J282" s="15"/>
      <c r="K282" s="15"/>
      <c r="L282" s="15"/>
      <c r="M282" s="15"/>
      <c r="N282" s="15"/>
      <c r="O282" s="15"/>
      <c r="P282" s="15"/>
      <c r="Q282" s="10"/>
      <c r="R282" s="16"/>
      <c r="U282" s="15"/>
      <c r="V282" s="15"/>
      <c r="W282" s="10"/>
      <c r="X282" s="10"/>
      <c r="Y282" s="10"/>
      <c r="Z282" s="10"/>
      <c r="AA282" s="10"/>
      <c r="AB282" s="10"/>
      <c r="AC282" s="10"/>
      <c r="AD282" s="15"/>
      <c r="AE282" s="15"/>
      <c r="AF282" s="15"/>
      <c r="AG282" s="15"/>
      <c r="AH282" s="15"/>
      <c r="AK282" s="22"/>
      <c r="AL282" s="22"/>
    </row>
    <row r="283" spans="3:38" s="17" customFormat="1" x14ac:dyDescent="0.2">
      <c r="C283" s="26"/>
      <c r="D283" s="10"/>
      <c r="E283" s="11"/>
      <c r="F283" s="15"/>
      <c r="G283" s="15"/>
      <c r="H283" s="18"/>
      <c r="I283" s="22"/>
      <c r="J283" s="15"/>
      <c r="K283" s="15"/>
      <c r="L283" s="15"/>
      <c r="M283" s="15"/>
      <c r="N283" s="15"/>
      <c r="O283" s="15"/>
      <c r="P283" s="15"/>
      <c r="Q283" s="10"/>
      <c r="R283" s="16"/>
      <c r="U283" s="15"/>
      <c r="V283" s="15"/>
      <c r="W283" s="10"/>
      <c r="X283" s="10"/>
      <c r="Y283" s="10"/>
      <c r="Z283" s="10"/>
      <c r="AA283" s="10"/>
      <c r="AB283" s="10"/>
      <c r="AC283" s="10"/>
      <c r="AD283" s="15"/>
      <c r="AE283" s="15"/>
      <c r="AF283" s="15"/>
      <c r="AG283" s="15"/>
      <c r="AH283" s="15"/>
      <c r="AK283" s="22"/>
      <c r="AL283" s="22"/>
    </row>
    <row r="284" spans="3:38" s="17" customFormat="1" x14ac:dyDescent="0.2">
      <c r="C284" s="26"/>
      <c r="D284" s="10"/>
      <c r="E284" s="11"/>
      <c r="F284" s="15"/>
      <c r="G284" s="15"/>
      <c r="H284" s="18"/>
      <c r="I284" s="22"/>
      <c r="J284" s="15"/>
      <c r="K284" s="15"/>
      <c r="L284" s="15"/>
      <c r="M284" s="15"/>
      <c r="N284" s="15"/>
      <c r="O284" s="15"/>
      <c r="P284" s="15"/>
      <c r="Q284" s="10"/>
      <c r="R284" s="16"/>
      <c r="U284" s="15"/>
      <c r="V284" s="15"/>
      <c r="W284" s="10"/>
      <c r="X284" s="10"/>
      <c r="Y284" s="10"/>
      <c r="Z284" s="10"/>
      <c r="AA284" s="10"/>
      <c r="AB284" s="10"/>
      <c r="AC284" s="10"/>
      <c r="AD284" s="15"/>
      <c r="AE284" s="15"/>
      <c r="AF284" s="15"/>
      <c r="AG284" s="15"/>
      <c r="AH284" s="15"/>
      <c r="AK284" s="22"/>
      <c r="AL284" s="22"/>
    </row>
    <row r="285" spans="3:38" s="17" customFormat="1" x14ac:dyDescent="0.2">
      <c r="C285" s="26"/>
      <c r="D285" s="10"/>
      <c r="E285" s="11"/>
      <c r="F285" s="15"/>
      <c r="G285" s="15"/>
      <c r="H285" s="18"/>
      <c r="I285" s="22"/>
      <c r="J285" s="15"/>
      <c r="K285" s="15"/>
      <c r="L285" s="15"/>
      <c r="M285" s="15"/>
      <c r="N285" s="15"/>
      <c r="O285" s="15"/>
      <c r="P285" s="15"/>
      <c r="Q285" s="10"/>
      <c r="R285" s="16"/>
      <c r="U285" s="15"/>
      <c r="V285" s="15"/>
      <c r="W285" s="10"/>
      <c r="X285" s="10"/>
      <c r="Y285" s="10"/>
      <c r="Z285" s="10"/>
      <c r="AA285" s="10"/>
      <c r="AB285" s="10"/>
      <c r="AC285" s="10"/>
      <c r="AD285" s="15"/>
      <c r="AE285" s="15"/>
      <c r="AF285" s="15"/>
      <c r="AG285" s="15"/>
      <c r="AH285" s="15"/>
      <c r="AK285" s="22"/>
      <c r="AL285" s="22"/>
    </row>
    <row r="286" spans="3:38" s="17" customFormat="1" x14ac:dyDescent="0.2">
      <c r="C286" s="26"/>
      <c r="D286" s="10"/>
      <c r="E286" s="11"/>
      <c r="F286" s="15"/>
      <c r="G286" s="15"/>
      <c r="H286" s="18"/>
      <c r="I286" s="22"/>
      <c r="J286" s="15"/>
      <c r="K286" s="15"/>
      <c r="L286" s="15"/>
      <c r="M286" s="15"/>
      <c r="N286" s="15"/>
      <c r="O286" s="15"/>
      <c r="P286" s="15"/>
      <c r="Q286" s="10"/>
      <c r="R286" s="16"/>
      <c r="U286" s="15"/>
      <c r="V286" s="15"/>
      <c r="W286" s="10"/>
      <c r="X286" s="10"/>
      <c r="Y286" s="10"/>
      <c r="Z286" s="10"/>
      <c r="AA286" s="10"/>
      <c r="AB286" s="10"/>
      <c r="AC286" s="10"/>
      <c r="AD286" s="15"/>
      <c r="AE286" s="15"/>
      <c r="AF286" s="15"/>
      <c r="AG286" s="15"/>
      <c r="AH286" s="15"/>
      <c r="AK286" s="22"/>
      <c r="AL286" s="22"/>
    </row>
    <row r="287" spans="3:38" s="17" customFormat="1" x14ac:dyDescent="0.2">
      <c r="C287" s="26"/>
      <c r="D287" s="10"/>
      <c r="E287" s="11"/>
      <c r="F287" s="15"/>
      <c r="G287" s="15"/>
      <c r="H287" s="18"/>
      <c r="I287" s="22"/>
      <c r="J287" s="15"/>
      <c r="K287" s="15"/>
      <c r="L287" s="15"/>
      <c r="M287" s="15"/>
      <c r="N287" s="15"/>
      <c r="O287" s="15"/>
      <c r="P287" s="15"/>
      <c r="Q287" s="10"/>
      <c r="R287" s="16"/>
      <c r="U287" s="15"/>
      <c r="V287" s="15"/>
      <c r="W287" s="10"/>
      <c r="X287" s="10"/>
      <c r="Y287" s="10"/>
      <c r="Z287" s="10"/>
      <c r="AA287" s="10"/>
      <c r="AB287" s="10"/>
      <c r="AC287" s="10"/>
      <c r="AD287" s="15"/>
      <c r="AE287" s="15"/>
      <c r="AF287" s="15"/>
      <c r="AG287" s="15"/>
      <c r="AH287" s="15"/>
      <c r="AK287" s="22"/>
      <c r="AL287" s="22"/>
    </row>
    <row r="288" spans="3:38" s="17" customFormat="1" x14ac:dyDescent="0.2">
      <c r="C288" s="26"/>
      <c r="D288" s="10"/>
      <c r="E288" s="11"/>
      <c r="F288" s="15"/>
      <c r="G288" s="15"/>
      <c r="H288" s="18"/>
      <c r="I288" s="22"/>
      <c r="J288" s="15"/>
      <c r="K288" s="15"/>
      <c r="L288" s="15"/>
      <c r="M288" s="15"/>
      <c r="N288" s="15"/>
      <c r="O288" s="15"/>
      <c r="P288" s="15"/>
      <c r="Q288" s="10"/>
      <c r="R288" s="16"/>
      <c r="U288" s="15"/>
      <c r="V288" s="15"/>
      <c r="W288" s="10"/>
      <c r="X288" s="10"/>
      <c r="Y288" s="10"/>
      <c r="Z288" s="10"/>
      <c r="AA288" s="10"/>
      <c r="AB288" s="10"/>
      <c r="AC288" s="10"/>
      <c r="AD288" s="15"/>
      <c r="AE288" s="15"/>
      <c r="AF288" s="15"/>
      <c r="AG288" s="15"/>
      <c r="AH288" s="15"/>
      <c r="AK288" s="22"/>
      <c r="AL288" s="22"/>
    </row>
    <row r="289" spans="3:38" s="17" customFormat="1" x14ac:dyDescent="0.2">
      <c r="C289" s="26"/>
      <c r="D289" s="10"/>
      <c r="E289" s="11"/>
      <c r="F289" s="15"/>
      <c r="G289" s="15"/>
      <c r="H289" s="18"/>
      <c r="I289" s="22"/>
      <c r="J289" s="15"/>
      <c r="K289" s="15"/>
      <c r="L289" s="15"/>
      <c r="M289" s="15"/>
      <c r="N289" s="15"/>
      <c r="O289" s="15"/>
      <c r="P289" s="15"/>
      <c r="Q289" s="10"/>
      <c r="R289" s="16"/>
      <c r="U289" s="15"/>
      <c r="V289" s="15"/>
      <c r="W289" s="10"/>
      <c r="X289" s="10"/>
      <c r="Y289" s="10"/>
      <c r="Z289" s="10"/>
      <c r="AA289" s="10"/>
      <c r="AB289" s="10"/>
      <c r="AC289" s="10"/>
      <c r="AD289" s="15"/>
      <c r="AE289" s="15"/>
      <c r="AF289" s="15"/>
      <c r="AG289" s="15"/>
      <c r="AH289" s="15"/>
      <c r="AK289" s="22"/>
      <c r="AL289" s="22"/>
    </row>
    <row r="290" spans="3:38" s="17" customFormat="1" x14ac:dyDescent="0.2">
      <c r="C290" s="26"/>
      <c r="D290" s="10"/>
      <c r="E290" s="11"/>
      <c r="F290" s="15"/>
      <c r="G290" s="15"/>
      <c r="H290" s="18"/>
      <c r="I290" s="22"/>
      <c r="J290" s="15"/>
      <c r="K290" s="15"/>
      <c r="L290" s="15"/>
      <c r="M290" s="15"/>
      <c r="N290" s="15"/>
      <c r="O290" s="15"/>
      <c r="P290" s="15"/>
      <c r="Q290" s="10"/>
      <c r="R290" s="16"/>
      <c r="U290" s="15"/>
      <c r="V290" s="15"/>
      <c r="W290" s="10"/>
      <c r="X290" s="10"/>
      <c r="Y290" s="10"/>
      <c r="Z290" s="10"/>
      <c r="AA290" s="10"/>
      <c r="AB290" s="10"/>
      <c r="AC290" s="10"/>
      <c r="AD290" s="15"/>
      <c r="AE290" s="15"/>
      <c r="AF290" s="15"/>
      <c r="AG290" s="15"/>
      <c r="AH290" s="15"/>
      <c r="AK290" s="22"/>
      <c r="AL290" s="22"/>
    </row>
    <row r="291" spans="3:38" s="17" customFormat="1" x14ac:dyDescent="0.2">
      <c r="C291" s="26"/>
      <c r="D291" s="10"/>
      <c r="E291" s="11"/>
      <c r="F291" s="15"/>
      <c r="G291" s="15"/>
      <c r="H291" s="18"/>
      <c r="I291" s="22"/>
      <c r="J291" s="15"/>
      <c r="K291" s="15"/>
      <c r="L291" s="15"/>
      <c r="M291" s="15"/>
      <c r="N291" s="15"/>
      <c r="O291" s="15"/>
      <c r="P291" s="15"/>
      <c r="Q291" s="10"/>
      <c r="R291" s="16"/>
      <c r="U291" s="15"/>
      <c r="V291" s="15"/>
      <c r="W291" s="10"/>
      <c r="X291" s="10"/>
      <c r="Y291" s="10"/>
      <c r="Z291" s="10"/>
      <c r="AA291" s="10"/>
      <c r="AB291" s="10"/>
      <c r="AC291" s="10"/>
      <c r="AD291" s="15"/>
      <c r="AE291" s="15"/>
      <c r="AF291" s="15"/>
      <c r="AG291" s="15"/>
      <c r="AH291" s="15"/>
      <c r="AK291" s="22"/>
      <c r="AL291" s="22"/>
    </row>
    <row r="292" spans="3:38" s="17" customFormat="1" x14ac:dyDescent="0.2">
      <c r="C292" s="26"/>
      <c r="D292" s="10"/>
      <c r="E292" s="11"/>
      <c r="F292" s="15"/>
      <c r="G292" s="15"/>
      <c r="H292" s="18"/>
      <c r="I292" s="22"/>
      <c r="J292" s="15"/>
      <c r="K292" s="15"/>
      <c r="L292" s="15"/>
      <c r="M292" s="15"/>
      <c r="N292" s="15"/>
      <c r="O292" s="15"/>
      <c r="P292" s="15"/>
      <c r="Q292" s="10"/>
      <c r="R292" s="16"/>
      <c r="U292" s="15"/>
      <c r="V292" s="15"/>
      <c r="W292" s="10"/>
      <c r="X292" s="10"/>
      <c r="Y292" s="10"/>
      <c r="Z292" s="10"/>
      <c r="AA292" s="10"/>
      <c r="AB292" s="10"/>
      <c r="AC292" s="10"/>
      <c r="AD292" s="15"/>
      <c r="AE292" s="15"/>
      <c r="AF292" s="15"/>
      <c r="AG292" s="15"/>
      <c r="AH292" s="15"/>
      <c r="AK292" s="22"/>
      <c r="AL292" s="22"/>
    </row>
    <row r="293" spans="3:38" s="17" customFormat="1" x14ac:dyDescent="0.2">
      <c r="C293" s="26"/>
      <c r="D293" s="10"/>
      <c r="E293" s="11"/>
      <c r="F293" s="15"/>
      <c r="G293" s="15"/>
      <c r="H293" s="18"/>
      <c r="I293" s="22"/>
      <c r="J293" s="15"/>
      <c r="K293" s="15"/>
      <c r="L293" s="15"/>
      <c r="M293" s="15"/>
      <c r="N293" s="15"/>
      <c r="O293" s="15"/>
      <c r="P293" s="15"/>
      <c r="Q293" s="10"/>
      <c r="R293" s="16"/>
      <c r="U293" s="15"/>
      <c r="V293" s="15"/>
      <c r="W293" s="10"/>
      <c r="X293" s="10"/>
      <c r="Y293" s="10"/>
      <c r="Z293" s="10"/>
      <c r="AA293" s="10"/>
      <c r="AB293" s="10"/>
      <c r="AC293" s="10"/>
      <c r="AD293" s="15"/>
      <c r="AE293" s="15"/>
      <c r="AF293" s="15"/>
      <c r="AG293" s="15"/>
      <c r="AH293" s="15"/>
      <c r="AK293" s="22"/>
      <c r="AL293" s="22"/>
    </row>
    <row r="294" spans="3:38" s="17" customFormat="1" x14ac:dyDescent="0.2">
      <c r="C294" s="26"/>
      <c r="D294" s="10"/>
      <c r="E294" s="11"/>
      <c r="F294" s="15"/>
      <c r="G294" s="15"/>
      <c r="H294" s="18"/>
      <c r="I294" s="22"/>
      <c r="J294" s="15"/>
      <c r="K294" s="15"/>
      <c r="L294" s="15"/>
      <c r="M294" s="15"/>
      <c r="N294" s="15"/>
      <c r="O294" s="15"/>
      <c r="P294" s="15"/>
      <c r="Q294" s="10"/>
      <c r="R294" s="16"/>
      <c r="U294" s="15"/>
      <c r="V294" s="15"/>
      <c r="W294" s="10"/>
      <c r="X294" s="10"/>
      <c r="Y294" s="10"/>
      <c r="Z294" s="10"/>
      <c r="AA294" s="10"/>
      <c r="AB294" s="10"/>
      <c r="AC294" s="10"/>
      <c r="AD294" s="15"/>
      <c r="AE294" s="15"/>
      <c r="AF294" s="15"/>
      <c r="AG294" s="15"/>
      <c r="AH294" s="15"/>
      <c r="AK294" s="22"/>
      <c r="AL294" s="22"/>
    </row>
    <row r="295" spans="3:38" s="17" customFormat="1" x14ac:dyDescent="0.2">
      <c r="C295" s="26"/>
      <c r="D295" s="10"/>
      <c r="E295" s="11"/>
      <c r="F295" s="15"/>
      <c r="G295" s="15"/>
      <c r="H295" s="18"/>
      <c r="I295" s="22"/>
      <c r="J295" s="15"/>
      <c r="K295" s="15"/>
      <c r="L295" s="15"/>
      <c r="M295" s="15"/>
      <c r="N295" s="15"/>
      <c r="O295" s="15"/>
      <c r="P295" s="15"/>
      <c r="Q295" s="10"/>
      <c r="R295" s="16"/>
      <c r="U295" s="15"/>
      <c r="V295" s="15"/>
      <c r="W295" s="10"/>
      <c r="X295" s="10"/>
      <c r="Y295" s="10"/>
      <c r="Z295" s="10"/>
      <c r="AA295" s="10"/>
      <c r="AB295" s="10"/>
      <c r="AC295" s="10"/>
      <c r="AD295" s="15"/>
      <c r="AE295" s="15"/>
      <c r="AF295" s="15"/>
      <c r="AG295" s="15"/>
      <c r="AH295" s="15"/>
      <c r="AK295" s="22"/>
      <c r="AL295" s="22"/>
    </row>
    <row r="296" spans="3:38" s="17" customFormat="1" x14ac:dyDescent="0.2">
      <c r="C296" s="26"/>
      <c r="D296" s="10"/>
      <c r="E296" s="11"/>
      <c r="F296" s="15"/>
      <c r="G296" s="15"/>
      <c r="H296" s="18"/>
      <c r="I296" s="22"/>
      <c r="J296" s="15"/>
      <c r="K296" s="15"/>
      <c r="L296" s="15"/>
      <c r="M296" s="15"/>
      <c r="N296" s="15"/>
      <c r="O296" s="15"/>
      <c r="P296" s="15"/>
      <c r="Q296" s="10"/>
      <c r="R296" s="16"/>
      <c r="U296" s="15"/>
      <c r="V296" s="15"/>
      <c r="W296" s="10"/>
      <c r="X296" s="10"/>
      <c r="Y296" s="10"/>
      <c r="Z296" s="10"/>
      <c r="AA296" s="10"/>
      <c r="AB296" s="10"/>
      <c r="AC296" s="10"/>
      <c r="AD296" s="15"/>
      <c r="AE296" s="15"/>
      <c r="AF296" s="15"/>
      <c r="AG296" s="15"/>
      <c r="AH296" s="15"/>
      <c r="AK296" s="22"/>
      <c r="AL296" s="22"/>
    </row>
    <row r="297" spans="3:38" s="17" customFormat="1" x14ac:dyDescent="0.2">
      <c r="C297" s="26"/>
      <c r="D297" s="10"/>
      <c r="E297" s="11"/>
      <c r="F297" s="15"/>
      <c r="G297" s="15"/>
      <c r="H297" s="18"/>
      <c r="I297" s="22"/>
      <c r="J297" s="15"/>
      <c r="K297" s="15"/>
      <c r="L297" s="15"/>
      <c r="M297" s="15"/>
      <c r="N297" s="15"/>
      <c r="O297" s="15"/>
      <c r="P297" s="15"/>
      <c r="Q297" s="10"/>
      <c r="R297" s="16"/>
      <c r="U297" s="15"/>
      <c r="V297" s="15"/>
      <c r="W297" s="10"/>
      <c r="X297" s="10"/>
      <c r="Y297" s="10"/>
      <c r="Z297" s="10"/>
      <c r="AA297" s="10"/>
      <c r="AB297" s="10"/>
      <c r="AC297" s="10"/>
      <c r="AD297" s="15"/>
      <c r="AE297" s="15"/>
      <c r="AF297" s="15"/>
      <c r="AG297" s="15"/>
      <c r="AH297" s="15"/>
      <c r="AK297" s="22"/>
      <c r="AL297" s="22"/>
    </row>
    <row r="298" spans="3:38" s="17" customFormat="1" x14ac:dyDescent="0.2">
      <c r="C298" s="26"/>
      <c r="D298" s="10"/>
      <c r="E298" s="11"/>
      <c r="F298" s="15"/>
      <c r="G298" s="15"/>
      <c r="H298" s="18"/>
      <c r="I298" s="22"/>
      <c r="J298" s="15"/>
      <c r="K298" s="15"/>
      <c r="L298" s="15"/>
      <c r="M298" s="15"/>
      <c r="N298" s="15"/>
      <c r="O298" s="15"/>
      <c r="P298" s="15"/>
      <c r="Q298" s="10"/>
      <c r="R298" s="16"/>
      <c r="U298" s="15"/>
      <c r="V298" s="15"/>
      <c r="W298" s="10"/>
      <c r="X298" s="10"/>
      <c r="Y298" s="10"/>
      <c r="Z298" s="10"/>
      <c r="AA298" s="10"/>
      <c r="AB298" s="10"/>
      <c r="AC298" s="10"/>
      <c r="AD298" s="15"/>
      <c r="AE298" s="15"/>
      <c r="AF298" s="15"/>
      <c r="AG298" s="15"/>
      <c r="AH298" s="15"/>
      <c r="AK298" s="22"/>
      <c r="AL298" s="22"/>
    </row>
    <row r="299" spans="3:38" s="17" customFormat="1" x14ac:dyDescent="0.2">
      <c r="C299" s="26"/>
      <c r="D299" s="10"/>
      <c r="E299" s="11"/>
      <c r="F299" s="15"/>
      <c r="G299" s="15"/>
      <c r="H299" s="18"/>
      <c r="I299" s="22"/>
      <c r="J299" s="15"/>
      <c r="K299" s="15"/>
      <c r="L299" s="15"/>
      <c r="M299" s="15"/>
      <c r="N299" s="15"/>
      <c r="O299" s="15"/>
      <c r="P299" s="15"/>
      <c r="Q299" s="10"/>
      <c r="R299" s="16"/>
      <c r="U299" s="15"/>
      <c r="V299" s="15"/>
      <c r="W299" s="10"/>
      <c r="X299" s="10"/>
      <c r="Y299" s="10"/>
      <c r="Z299" s="10"/>
      <c r="AA299" s="10"/>
      <c r="AB299" s="10"/>
      <c r="AC299" s="10"/>
      <c r="AD299" s="15"/>
      <c r="AE299" s="15"/>
      <c r="AF299" s="15"/>
      <c r="AG299" s="15"/>
      <c r="AH299" s="15"/>
      <c r="AK299" s="22"/>
      <c r="AL299" s="22"/>
    </row>
    <row r="300" spans="3:38" s="17" customFormat="1" x14ac:dyDescent="0.2">
      <c r="C300" s="26"/>
      <c r="D300" s="10"/>
      <c r="E300" s="11"/>
      <c r="F300" s="15"/>
      <c r="G300" s="15"/>
      <c r="H300" s="18"/>
      <c r="I300" s="22"/>
      <c r="J300" s="15"/>
      <c r="K300" s="15"/>
      <c r="L300" s="15"/>
      <c r="M300" s="15"/>
      <c r="N300" s="15"/>
      <c r="O300" s="15"/>
      <c r="P300" s="15"/>
      <c r="Q300" s="10"/>
      <c r="R300" s="16"/>
      <c r="U300" s="15"/>
      <c r="V300" s="15"/>
      <c r="W300" s="10"/>
      <c r="X300" s="10"/>
      <c r="Y300" s="10"/>
      <c r="Z300" s="10"/>
      <c r="AA300" s="10"/>
      <c r="AB300" s="10"/>
      <c r="AC300" s="10"/>
      <c r="AD300" s="15"/>
      <c r="AE300" s="15"/>
      <c r="AF300" s="15"/>
      <c r="AG300" s="15"/>
      <c r="AH300" s="15"/>
      <c r="AK300" s="22"/>
      <c r="AL300" s="22"/>
    </row>
    <row r="301" spans="3:38" s="17" customFormat="1" x14ac:dyDescent="0.2">
      <c r="C301" s="26"/>
      <c r="D301" s="10"/>
      <c r="E301" s="11"/>
      <c r="F301" s="15"/>
      <c r="G301" s="15"/>
      <c r="H301" s="18"/>
      <c r="I301" s="22"/>
      <c r="J301" s="15"/>
      <c r="K301" s="15"/>
      <c r="L301" s="15"/>
      <c r="M301" s="15"/>
      <c r="N301" s="15"/>
      <c r="O301" s="15"/>
      <c r="P301" s="15"/>
      <c r="Q301" s="10"/>
      <c r="R301" s="16"/>
      <c r="U301" s="15"/>
      <c r="V301" s="15"/>
      <c r="W301" s="10"/>
      <c r="X301" s="10"/>
      <c r="Y301" s="10"/>
      <c r="Z301" s="10"/>
      <c r="AA301" s="10"/>
      <c r="AB301" s="10"/>
      <c r="AC301" s="10"/>
      <c r="AD301" s="15"/>
      <c r="AE301" s="15"/>
      <c r="AF301" s="15"/>
      <c r="AG301" s="15"/>
      <c r="AH301" s="15"/>
      <c r="AK301" s="22"/>
      <c r="AL301" s="22"/>
    </row>
    <row r="302" spans="3:38" s="17" customFormat="1" x14ac:dyDescent="0.2">
      <c r="C302" s="26"/>
      <c r="D302" s="10"/>
      <c r="E302" s="11"/>
      <c r="F302" s="15"/>
      <c r="G302" s="15"/>
      <c r="H302" s="18"/>
      <c r="I302" s="22"/>
      <c r="J302" s="15"/>
      <c r="K302" s="15"/>
      <c r="L302" s="15"/>
      <c r="M302" s="15"/>
      <c r="N302" s="15"/>
      <c r="O302" s="15"/>
      <c r="P302" s="15"/>
      <c r="Q302" s="10"/>
      <c r="R302" s="16"/>
      <c r="U302" s="15"/>
      <c r="V302" s="15"/>
      <c r="W302" s="10"/>
      <c r="X302" s="10"/>
      <c r="Y302" s="10"/>
      <c r="Z302" s="10"/>
      <c r="AA302" s="10"/>
      <c r="AB302" s="10"/>
      <c r="AC302" s="10"/>
      <c r="AD302" s="15"/>
      <c r="AE302" s="15"/>
      <c r="AF302" s="15"/>
      <c r="AG302" s="15"/>
      <c r="AH302" s="15"/>
      <c r="AK302" s="22"/>
      <c r="AL302" s="22"/>
    </row>
    <row r="303" spans="3:38" s="17" customFormat="1" x14ac:dyDescent="0.2">
      <c r="C303" s="26"/>
      <c r="D303" s="10"/>
      <c r="E303" s="11"/>
      <c r="F303" s="15"/>
      <c r="G303" s="15"/>
      <c r="H303" s="18"/>
      <c r="I303" s="22"/>
      <c r="J303" s="15"/>
      <c r="K303" s="15"/>
      <c r="L303" s="15"/>
      <c r="M303" s="15"/>
      <c r="N303" s="15"/>
      <c r="O303" s="15"/>
      <c r="P303" s="15"/>
      <c r="Q303" s="10"/>
      <c r="R303" s="16"/>
      <c r="U303" s="15"/>
      <c r="V303" s="15"/>
      <c r="W303" s="10"/>
      <c r="X303" s="10"/>
      <c r="Y303" s="10"/>
      <c r="Z303" s="10"/>
      <c r="AA303" s="10"/>
      <c r="AB303" s="10"/>
      <c r="AC303" s="10"/>
      <c r="AD303" s="15"/>
      <c r="AE303" s="15"/>
      <c r="AF303" s="15"/>
      <c r="AG303" s="15"/>
      <c r="AH303" s="15"/>
      <c r="AK303" s="22"/>
      <c r="AL303" s="22"/>
    </row>
    <row r="304" spans="3:38" s="17" customFormat="1" x14ac:dyDescent="0.2">
      <c r="C304" s="26"/>
      <c r="D304" s="10"/>
      <c r="E304" s="11"/>
      <c r="F304" s="15"/>
      <c r="G304" s="15"/>
      <c r="H304" s="18"/>
      <c r="I304" s="22"/>
      <c r="J304" s="15"/>
      <c r="K304" s="15"/>
      <c r="L304" s="15"/>
      <c r="M304" s="15"/>
      <c r="N304" s="15"/>
      <c r="O304" s="15"/>
      <c r="P304" s="15"/>
      <c r="Q304" s="10"/>
      <c r="R304" s="16"/>
      <c r="U304" s="15"/>
      <c r="V304" s="15"/>
      <c r="W304" s="10"/>
      <c r="X304" s="10"/>
      <c r="Y304" s="10"/>
      <c r="Z304" s="10"/>
      <c r="AA304" s="10"/>
      <c r="AB304" s="10"/>
      <c r="AC304" s="10"/>
      <c r="AD304" s="15"/>
      <c r="AE304" s="15"/>
      <c r="AF304" s="15"/>
      <c r="AG304" s="15"/>
      <c r="AH304" s="15"/>
      <c r="AK304" s="22"/>
      <c r="AL304" s="22"/>
    </row>
    <row r="305" spans="3:38" s="17" customFormat="1" x14ac:dyDescent="0.2">
      <c r="C305" s="26"/>
      <c r="D305" s="10"/>
      <c r="E305" s="11"/>
      <c r="F305" s="15"/>
      <c r="G305" s="15"/>
      <c r="H305" s="18"/>
      <c r="I305" s="22"/>
      <c r="J305" s="15"/>
      <c r="K305" s="15"/>
      <c r="L305" s="15"/>
      <c r="M305" s="15"/>
      <c r="N305" s="15"/>
      <c r="O305" s="15"/>
      <c r="P305" s="15"/>
      <c r="Q305" s="10"/>
      <c r="R305" s="16"/>
      <c r="U305" s="15"/>
      <c r="V305" s="15"/>
      <c r="W305" s="10"/>
      <c r="X305" s="10"/>
      <c r="Y305" s="10"/>
      <c r="Z305" s="10"/>
      <c r="AA305" s="10"/>
      <c r="AB305" s="10"/>
      <c r="AC305" s="10"/>
      <c r="AD305" s="15"/>
      <c r="AE305" s="15"/>
      <c r="AF305" s="15"/>
      <c r="AG305" s="15"/>
      <c r="AH305" s="15"/>
      <c r="AK305" s="22"/>
      <c r="AL305" s="22"/>
    </row>
    <row r="306" spans="3:38" s="17" customFormat="1" x14ac:dyDescent="0.2">
      <c r="C306" s="26"/>
      <c r="D306" s="10"/>
      <c r="E306" s="11"/>
      <c r="F306" s="15"/>
      <c r="G306" s="15"/>
      <c r="H306" s="18"/>
      <c r="I306" s="22"/>
      <c r="J306" s="15"/>
      <c r="K306" s="15"/>
      <c r="L306" s="15"/>
      <c r="M306" s="15"/>
      <c r="N306" s="15"/>
      <c r="O306" s="15"/>
      <c r="P306" s="15"/>
      <c r="Q306" s="10"/>
      <c r="R306" s="16"/>
      <c r="U306" s="15"/>
      <c r="V306" s="15"/>
      <c r="W306" s="10"/>
      <c r="X306" s="10"/>
      <c r="Y306" s="10"/>
      <c r="Z306" s="10"/>
      <c r="AA306" s="10"/>
      <c r="AB306" s="10"/>
      <c r="AC306" s="10"/>
      <c r="AD306" s="15"/>
      <c r="AE306" s="15"/>
      <c r="AF306" s="15"/>
      <c r="AG306" s="15"/>
      <c r="AH306" s="15"/>
      <c r="AK306" s="22"/>
      <c r="AL306" s="22"/>
    </row>
    <row r="307" spans="3:38" s="17" customFormat="1" x14ac:dyDescent="0.2">
      <c r="C307" s="26"/>
      <c r="D307" s="10"/>
      <c r="E307" s="11"/>
      <c r="F307" s="15"/>
      <c r="G307" s="15"/>
      <c r="H307" s="18"/>
      <c r="I307" s="22"/>
      <c r="J307" s="15"/>
      <c r="K307" s="15"/>
      <c r="L307" s="15"/>
      <c r="M307" s="15"/>
      <c r="N307" s="15"/>
      <c r="O307" s="15"/>
      <c r="P307" s="15"/>
      <c r="Q307" s="10"/>
      <c r="R307" s="16"/>
      <c r="U307" s="15"/>
      <c r="V307" s="15"/>
      <c r="W307" s="10"/>
      <c r="X307" s="10"/>
      <c r="Y307" s="10"/>
      <c r="Z307" s="10"/>
      <c r="AA307" s="10"/>
      <c r="AB307" s="10"/>
      <c r="AC307" s="10"/>
      <c r="AD307" s="15"/>
      <c r="AE307" s="15"/>
      <c r="AF307" s="15"/>
      <c r="AG307" s="15"/>
      <c r="AH307" s="15"/>
      <c r="AK307" s="22"/>
      <c r="AL307" s="22"/>
    </row>
    <row r="308" spans="3:38" s="17" customFormat="1" x14ac:dyDescent="0.2">
      <c r="C308" s="26"/>
      <c r="D308" s="10"/>
      <c r="E308" s="11"/>
      <c r="F308" s="15"/>
      <c r="G308" s="15"/>
      <c r="H308" s="18"/>
      <c r="I308" s="22"/>
      <c r="J308" s="15"/>
      <c r="K308" s="15"/>
      <c r="L308" s="15"/>
      <c r="M308" s="15"/>
      <c r="N308" s="15"/>
      <c r="O308" s="15"/>
      <c r="P308" s="15"/>
      <c r="Q308" s="10"/>
      <c r="R308" s="16"/>
      <c r="U308" s="15"/>
      <c r="V308" s="15"/>
      <c r="W308" s="10"/>
      <c r="X308" s="10"/>
      <c r="Y308" s="10"/>
      <c r="Z308" s="10"/>
      <c r="AA308" s="10"/>
      <c r="AB308" s="10"/>
      <c r="AC308" s="10"/>
      <c r="AD308" s="15"/>
      <c r="AE308" s="15"/>
      <c r="AF308" s="15"/>
      <c r="AG308" s="15"/>
      <c r="AH308" s="15"/>
      <c r="AK308" s="22"/>
      <c r="AL308" s="22"/>
    </row>
    <row r="309" spans="3:38" s="17" customFormat="1" x14ac:dyDescent="0.2">
      <c r="C309" s="26"/>
      <c r="D309" s="10"/>
      <c r="E309" s="11"/>
      <c r="F309" s="15"/>
      <c r="G309" s="15"/>
      <c r="H309" s="18"/>
      <c r="I309" s="22"/>
      <c r="J309" s="15"/>
      <c r="K309" s="15"/>
      <c r="L309" s="15"/>
      <c r="M309" s="15"/>
      <c r="N309" s="15"/>
      <c r="O309" s="15"/>
      <c r="P309" s="15"/>
      <c r="Q309" s="10"/>
      <c r="R309" s="16"/>
      <c r="U309" s="15"/>
      <c r="V309" s="15"/>
      <c r="W309" s="10"/>
      <c r="X309" s="10"/>
      <c r="Y309" s="10"/>
      <c r="Z309" s="10"/>
      <c r="AA309" s="10"/>
      <c r="AB309" s="10"/>
      <c r="AC309" s="10"/>
      <c r="AD309" s="15"/>
      <c r="AE309" s="15"/>
      <c r="AF309" s="15"/>
      <c r="AG309" s="15"/>
      <c r="AH309" s="15"/>
      <c r="AK309" s="22"/>
      <c r="AL309" s="22"/>
    </row>
    <row r="310" spans="3:38" s="17" customFormat="1" x14ac:dyDescent="0.2">
      <c r="C310" s="26"/>
      <c r="D310" s="10"/>
      <c r="E310" s="11"/>
      <c r="F310" s="15"/>
      <c r="G310" s="15"/>
      <c r="H310" s="18"/>
      <c r="I310" s="22"/>
      <c r="J310" s="15"/>
      <c r="K310" s="15"/>
      <c r="L310" s="15"/>
      <c r="M310" s="15"/>
      <c r="N310" s="15"/>
      <c r="O310" s="15"/>
      <c r="P310" s="15"/>
      <c r="Q310" s="10"/>
      <c r="R310" s="16"/>
      <c r="U310" s="15"/>
      <c r="V310" s="15"/>
      <c r="W310" s="10"/>
      <c r="X310" s="10"/>
      <c r="Y310" s="10"/>
      <c r="Z310" s="10"/>
      <c r="AA310" s="10"/>
      <c r="AB310" s="10"/>
      <c r="AC310" s="10"/>
      <c r="AD310" s="15"/>
      <c r="AE310" s="15"/>
      <c r="AF310" s="15"/>
      <c r="AG310" s="15"/>
      <c r="AH310" s="15"/>
      <c r="AK310" s="22"/>
      <c r="AL310" s="22"/>
    </row>
    <row r="311" spans="3:38" s="17" customFormat="1" x14ac:dyDescent="0.2">
      <c r="C311" s="26"/>
      <c r="D311" s="10"/>
      <c r="E311" s="11"/>
      <c r="F311" s="15"/>
      <c r="G311" s="15"/>
      <c r="H311" s="18"/>
      <c r="I311" s="22"/>
      <c r="J311" s="15"/>
      <c r="K311" s="15"/>
      <c r="L311" s="15"/>
      <c r="M311" s="15"/>
      <c r="N311" s="15"/>
      <c r="O311" s="15"/>
      <c r="P311" s="15"/>
      <c r="Q311" s="10"/>
      <c r="R311" s="16"/>
      <c r="U311" s="15"/>
      <c r="V311" s="15"/>
      <c r="W311" s="10"/>
      <c r="X311" s="10"/>
      <c r="Y311" s="10"/>
      <c r="Z311" s="10"/>
      <c r="AA311" s="10"/>
      <c r="AB311" s="10"/>
      <c r="AC311" s="10"/>
      <c r="AD311" s="15"/>
      <c r="AE311" s="15"/>
      <c r="AF311" s="15"/>
      <c r="AG311" s="15"/>
      <c r="AH311" s="15"/>
      <c r="AK311" s="22"/>
      <c r="AL311" s="22"/>
    </row>
    <row r="312" spans="3:38" s="17" customFormat="1" x14ac:dyDescent="0.2">
      <c r="C312" s="26"/>
      <c r="D312" s="10"/>
      <c r="E312" s="11"/>
      <c r="F312" s="15"/>
      <c r="G312" s="15"/>
      <c r="H312" s="18"/>
      <c r="I312" s="22"/>
      <c r="J312" s="15"/>
      <c r="K312" s="15"/>
      <c r="L312" s="15"/>
      <c r="M312" s="15"/>
      <c r="N312" s="15"/>
      <c r="O312" s="15"/>
      <c r="P312" s="15"/>
      <c r="Q312" s="10"/>
      <c r="R312" s="16"/>
      <c r="U312" s="15"/>
      <c r="V312" s="15"/>
      <c r="W312" s="10"/>
      <c r="X312" s="10"/>
      <c r="Y312" s="10"/>
      <c r="Z312" s="10"/>
      <c r="AA312" s="10"/>
      <c r="AB312" s="10"/>
      <c r="AC312" s="10"/>
      <c r="AD312" s="15"/>
      <c r="AE312" s="15"/>
      <c r="AF312" s="15"/>
      <c r="AG312" s="15"/>
      <c r="AH312" s="15"/>
      <c r="AK312" s="22"/>
      <c r="AL312" s="22"/>
    </row>
    <row r="313" spans="3:38" s="17" customFormat="1" x14ac:dyDescent="0.2">
      <c r="C313" s="26"/>
      <c r="D313" s="10"/>
      <c r="E313" s="11"/>
      <c r="F313" s="15"/>
      <c r="G313" s="15"/>
      <c r="H313" s="18"/>
      <c r="I313" s="22"/>
      <c r="J313" s="15"/>
      <c r="K313" s="15"/>
      <c r="L313" s="15"/>
      <c r="M313" s="15"/>
      <c r="N313" s="15"/>
      <c r="O313" s="15"/>
      <c r="P313" s="15"/>
      <c r="Q313" s="10"/>
      <c r="R313" s="16"/>
      <c r="U313" s="15"/>
      <c r="V313" s="15"/>
      <c r="W313" s="10"/>
      <c r="X313" s="10"/>
      <c r="Y313" s="10"/>
      <c r="Z313" s="10"/>
      <c r="AA313" s="10"/>
      <c r="AB313" s="10"/>
      <c r="AC313" s="10"/>
      <c r="AD313" s="15"/>
      <c r="AE313" s="15"/>
      <c r="AF313" s="15"/>
      <c r="AG313" s="15"/>
      <c r="AH313" s="15"/>
      <c r="AK313" s="22"/>
      <c r="AL313" s="22"/>
    </row>
    <row r="314" spans="3:38" s="17" customFormat="1" x14ac:dyDescent="0.2">
      <c r="C314" s="26"/>
      <c r="D314" s="10"/>
      <c r="E314" s="11"/>
      <c r="F314" s="15"/>
      <c r="G314" s="15"/>
      <c r="H314" s="18"/>
      <c r="I314" s="22"/>
      <c r="J314" s="15"/>
      <c r="K314" s="15"/>
      <c r="L314" s="15"/>
      <c r="M314" s="15"/>
      <c r="N314" s="15"/>
      <c r="O314" s="15"/>
      <c r="P314" s="15"/>
      <c r="Q314" s="10"/>
      <c r="R314" s="16"/>
      <c r="U314" s="15"/>
      <c r="V314" s="15"/>
      <c r="W314" s="10"/>
      <c r="X314" s="10"/>
      <c r="Y314" s="10"/>
      <c r="Z314" s="10"/>
      <c r="AA314" s="10"/>
      <c r="AB314" s="10"/>
      <c r="AC314" s="10"/>
      <c r="AD314" s="15"/>
      <c r="AE314" s="15"/>
      <c r="AF314" s="15"/>
      <c r="AG314" s="15"/>
      <c r="AH314" s="15"/>
      <c r="AK314" s="22"/>
      <c r="AL314" s="22"/>
    </row>
    <row r="315" spans="3:38" s="17" customFormat="1" x14ac:dyDescent="0.2">
      <c r="C315" s="26"/>
      <c r="D315" s="10"/>
      <c r="E315" s="11"/>
      <c r="F315" s="15"/>
      <c r="G315" s="15"/>
      <c r="H315" s="18"/>
      <c r="I315" s="22"/>
      <c r="J315" s="15"/>
      <c r="K315" s="15"/>
      <c r="L315" s="15"/>
      <c r="M315" s="15"/>
      <c r="N315" s="15"/>
      <c r="O315" s="15"/>
      <c r="P315" s="15"/>
      <c r="Q315" s="10"/>
      <c r="R315" s="16"/>
      <c r="U315" s="15"/>
      <c r="V315" s="15"/>
      <c r="W315" s="10"/>
      <c r="X315" s="10"/>
      <c r="Y315" s="10"/>
      <c r="Z315" s="10"/>
      <c r="AA315" s="10"/>
      <c r="AB315" s="10"/>
      <c r="AC315" s="10"/>
      <c r="AD315" s="15"/>
      <c r="AE315" s="15"/>
      <c r="AF315" s="15"/>
      <c r="AG315" s="15"/>
      <c r="AH315" s="15"/>
      <c r="AK315" s="22"/>
      <c r="AL315" s="22"/>
    </row>
    <row r="316" spans="3:38" s="17" customFormat="1" x14ac:dyDescent="0.2">
      <c r="C316" s="26"/>
      <c r="D316" s="10"/>
      <c r="E316" s="11"/>
      <c r="F316" s="15"/>
      <c r="G316" s="15"/>
      <c r="H316" s="18"/>
      <c r="I316" s="22"/>
      <c r="J316" s="15"/>
      <c r="K316" s="15"/>
      <c r="L316" s="15"/>
      <c r="M316" s="15"/>
      <c r="N316" s="15"/>
      <c r="O316" s="15"/>
      <c r="P316" s="15"/>
      <c r="Q316" s="10"/>
      <c r="R316" s="16"/>
      <c r="U316" s="15"/>
      <c r="V316" s="15"/>
      <c r="W316" s="10"/>
      <c r="X316" s="10"/>
      <c r="Y316" s="10"/>
      <c r="Z316" s="10"/>
      <c r="AA316" s="10"/>
      <c r="AB316" s="10"/>
      <c r="AC316" s="10"/>
      <c r="AD316" s="15"/>
      <c r="AE316" s="15"/>
      <c r="AF316" s="15"/>
      <c r="AG316" s="15"/>
      <c r="AH316" s="15"/>
      <c r="AK316" s="22"/>
      <c r="AL316" s="22"/>
    </row>
    <row r="317" spans="3:38" s="17" customFormat="1" x14ac:dyDescent="0.2">
      <c r="C317" s="26"/>
      <c r="D317" s="10"/>
      <c r="E317" s="11"/>
      <c r="F317" s="15"/>
      <c r="G317" s="15"/>
      <c r="H317" s="18"/>
      <c r="I317" s="22"/>
      <c r="J317" s="15"/>
      <c r="K317" s="15"/>
      <c r="L317" s="15"/>
      <c r="M317" s="15"/>
      <c r="N317" s="15"/>
      <c r="O317" s="15"/>
      <c r="P317" s="15"/>
      <c r="Q317" s="10"/>
      <c r="R317" s="16"/>
      <c r="U317" s="15"/>
      <c r="V317" s="15"/>
      <c r="W317" s="10"/>
      <c r="X317" s="10"/>
      <c r="Y317" s="10"/>
      <c r="Z317" s="10"/>
      <c r="AA317" s="10"/>
      <c r="AB317" s="10"/>
      <c r="AC317" s="10"/>
      <c r="AD317" s="15"/>
      <c r="AE317" s="15"/>
      <c r="AF317" s="15"/>
      <c r="AG317" s="15"/>
      <c r="AH317" s="15"/>
      <c r="AK317" s="22"/>
      <c r="AL317" s="22"/>
    </row>
    <row r="318" spans="3:38" s="17" customFormat="1" x14ac:dyDescent="0.2">
      <c r="C318" s="26"/>
      <c r="D318" s="10"/>
      <c r="E318" s="11"/>
      <c r="F318" s="15"/>
      <c r="G318" s="15"/>
      <c r="H318" s="18"/>
      <c r="I318" s="22"/>
      <c r="J318" s="15"/>
      <c r="K318" s="15"/>
      <c r="L318" s="15"/>
      <c r="M318" s="15"/>
      <c r="N318" s="15"/>
      <c r="O318" s="15"/>
      <c r="P318" s="15"/>
      <c r="Q318" s="10"/>
      <c r="R318" s="16"/>
      <c r="U318" s="15"/>
      <c r="V318" s="15"/>
      <c r="W318" s="10"/>
      <c r="X318" s="10"/>
      <c r="Y318" s="10"/>
      <c r="Z318" s="10"/>
      <c r="AA318" s="10"/>
      <c r="AB318" s="10"/>
      <c r="AC318" s="10"/>
      <c r="AD318" s="15"/>
      <c r="AE318" s="15"/>
      <c r="AF318" s="15"/>
      <c r="AG318" s="15"/>
      <c r="AH318" s="15"/>
      <c r="AK318" s="22"/>
      <c r="AL318" s="22"/>
    </row>
    <row r="319" spans="3:38" s="17" customFormat="1" x14ac:dyDescent="0.2">
      <c r="C319" s="26"/>
      <c r="D319" s="10"/>
      <c r="E319" s="11"/>
      <c r="F319" s="15"/>
      <c r="G319" s="15"/>
      <c r="H319" s="18"/>
      <c r="I319" s="22"/>
      <c r="J319" s="15"/>
      <c r="K319" s="15"/>
      <c r="L319" s="15"/>
      <c r="M319" s="15"/>
      <c r="N319" s="15"/>
      <c r="O319" s="15"/>
      <c r="P319" s="15"/>
      <c r="Q319" s="10"/>
      <c r="R319" s="16"/>
      <c r="U319" s="15"/>
      <c r="V319" s="15"/>
      <c r="W319" s="10"/>
      <c r="X319" s="10"/>
      <c r="Y319" s="10"/>
      <c r="Z319" s="10"/>
      <c r="AA319" s="10"/>
      <c r="AB319" s="10"/>
      <c r="AC319" s="10"/>
      <c r="AD319" s="15"/>
      <c r="AE319" s="15"/>
      <c r="AF319" s="15"/>
      <c r="AG319" s="15"/>
      <c r="AH319" s="15"/>
      <c r="AK319" s="22"/>
      <c r="AL319" s="22"/>
    </row>
    <row r="320" spans="3:38" s="17" customFormat="1" x14ac:dyDescent="0.2">
      <c r="C320" s="26"/>
      <c r="D320" s="10"/>
      <c r="E320" s="11"/>
      <c r="F320" s="15"/>
      <c r="G320" s="15"/>
      <c r="H320" s="18"/>
      <c r="I320" s="22"/>
      <c r="J320" s="15"/>
      <c r="K320" s="15"/>
      <c r="L320" s="15"/>
      <c r="M320" s="15"/>
      <c r="N320" s="15"/>
      <c r="O320" s="15"/>
      <c r="P320" s="15"/>
      <c r="Q320" s="10"/>
      <c r="R320" s="16"/>
      <c r="U320" s="15"/>
      <c r="V320" s="15"/>
      <c r="W320" s="10"/>
      <c r="X320" s="10"/>
      <c r="Y320" s="10"/>
      <c r="Z320" s="10"/>
      <c r="AA320" s="10"/>
      <c r="AB320" s="10"/>
      <c r="AC320" s="10"/>
      <c r="AD320" s="15"/>
      <c r="AE320" s="15"/>
      <c r="AF320" s="15"/>
      <c r="AG320" s="15"/>
      <c r="AH320" s="15"/>
      <c r="AK320" s="22"/>
      <c r="AL320" s="22"/>
    </row>
    <row r="321" spans="3:38" s="17" customFormat="1" x14ac:dyDescent="0.2">
      <c r="C321" s="26"/>
      <c r="D321" s="10"/>
      <c r="E321" s="11"/>
      <c r="F321" s="15"/>
      <c r="G321" s="15"/>
      <c r="H321" s="18"/>
      <c r="I321" s="22"/>
      <c r="J321" s="15"/>
      <c r="K321" s="15"/>
      <c r="L321" s="15"/>
      <c r="M321" s="15"/>
      <c r="N321" s="15"/>
      <c r="O321" s="15"/>
      <c r="P321" s="15"/>
      <c r="Q321" s="10"/>
      <c r="R321" s="16"/>
      <c r="U321" s="15"/>
      <c r="V321" s="15"/>
      <c r="W321" s="10"/>
      <c r="X321" s="10"/>
      <c r="Y321" s="10"/>
      <c r="Z321" s="10"/>
      <c r="AA321" s="10"/>
      <c r="AB321" s="10"/>
      <c r="AC321" s="10"/>
      <c r="AD321" s="15"/>
      <c r="AE321" s="15"/>
      <c r="AF321" s="15"/>
      <c r="AG321" s="15"/>
      <c r="AH321" s="15"/>
      <c r="AK321" s="22"/>
      <c r="AL321" s="22"/>
    </row>
    <row r="322" spans="3:38" s="17" customFormat="1" x14ac:dyDescent="0.2">
      <c r="C322" s="26"/>
      <c r="D322" s="10"/>
      <c r="E322" s="11"/>
      <c r="F322" s="15"/>
      <c r="G322" s="15"/>
      <c r="H322" s="18"/>
      <c r="I322" s="22"/>
      <c r="J322" s="15"/>
      <c r="K322" s="15"/>
      <c r="L322" s="15"/>
      <c r="M322" s="15"/>
      <c r="N322" s="15"/>
      <c r="O322" s="15"/>
      <c r="P322" s="15"/>
      <c r="Q322" s="10"/>
      <c r="R322" s="16"/>
      <c r="U322" s="15"/>
      <c r="V322" s="15"/>
      <c r="W322" s="10"/>
      <c r="X322" s="10"/>
      <c r="Y322" s="10"/>
      <c r="Z322" s="10"/>
      <c r="AA322" s="10"/>
      <c r="AB322" s="10"/>
      <c r="AC322" s="10"/>
      <c r="AD322" s="15"/>
      <c r="AE322" s="15"/>
      <c r="AF322" s="15"/>
      <c r="AG322" s="15"/>
      <c r="AH322" s="15"/>
      <c r="AK322" s="22"/>
      <c r="AL322" s="22"/>
    </row>
    <row r="323" spans="3:38" s="17" customFormat="1" x14ac:dyDescent="0.2">
      <c r="C323" s="26"/>
      <c r="D323" s="10"/>
      <c r="E323" s="11"/>
      <c r="F323" s="15"/>
      <c r="G323" s="15"/>
      <c r="H323" s="18"/>
      <c r="I323" s="22"/>
      <c r="J323" s="15"/>
      <c r="K323" s="15"/>
      <c r="L323" s="15"/>
      <c r="M323" s="15"/>
      <c r="N323" s="15"/>
      <c r="O323" s="15"/>
      <c r="P323" s="15"/>
      <c r="Q323" s="10"/>
      <c r="R323" s="16"/>
      <c r="U323" s="15"/>
      <c r="V323" s="15"/>
      <c r="W323" s="10"/>
      <c r="X323" s="10"/>
      <c r="Y323" s="10"/>
      <c r="Z323" s="10"/>
      <c r="AA323" s="10"/>
      <c r="AB323" s="10"/>
      <c r="AC323" s="10"/>
      <c r="AD323" s="15"/>
      <c r="AE323" s="15"/>
      <c r="AF323" s="15"/>
      <c r="AG323" s="15"/>
      <c r="AH323" s="15"/>
      <c r="AK323" s="22"/>
      <c r="AL323" s="22"/>
    </row>
    <row r="324" spans="3:38" s="17" customFormat="1" x14ac:dyDescent="0.2">
      <c r="C324" s="26"/>
      <c r="D324" s="10"/>
      <c r="E324" s="11"/>
      <c r="F324" s="15"/>
      <c r="G324" s="15"/>
      <c r="H324" s="18"/>
      <c r="I324" s="22"/>
      <c r="J324" s="15"/>
      <c r="K324" s="15"/>
      <c r="L324" s="15"/>
      <c r="M324" s="15"/>
      <c r="N324" s="15"/>
      <c r="O324" s="15"/>
      <c r="P324" s="15"/>
      <c r="Q324" s="10"/>
      <c r="R324" s="16"/>
      <c r="U324" s="15"/>
      <c r="V324" s="15"/>
      <c r="W324" s="10"/>
      <c r="X324" s="10"/>
      <c r="Y324" s="10"/>
      <c r="Z324" s="10"/>
      <c r="AA324" s="10"/>
      <c r="AB324" s="10"/>
      <c r="AC324" s="10"/>
      <c r="AD324" s="15"/>
      <c r="AE324" s="15"/>
      <c r="AF324" s="15"/>
      <c r="AG324" s="15"/>
      <c r="AH324" s="15"/>
      <c r="AK324" s="22"/>
      <c r="AL324" s="22"/>
    </row>
    <row r="325" spans="3:38" s="17" customFormat="1" x14ac:dyDescent="0.2">
      <c r="C325" s="26"/>
      <c r="D325" s="10"/>
      <c r="E325" s="11"/>
      <c r="F325" s="15"/>
      <c r="G325" s="15"/>
      <c r="H325" s="18"/>
      <c r="I325" s="22"/>
      <c r="J325" s="15"/>
      <c r="K325" s="15"/>
      <c r="L325" s="15"/>
      <c r="M325" s="15"/>
      <c r="N325" s="15"/>
      <c r="O325" s="15"/>
      <c r="P325" s="15"/>
      <c r="Q325" s="10"/>
      <c r="R325" s="16"/>
      <c r="U325" s="15"/>
      <c r="V325" s="15"/>
      <c r="W325" s="10"/>
      <c r="X325" s="10"/>
      <c r="Y325" s="10"/>
      <c r="Z325" s="10"/>
      <c r="AA325" s="10"/>
      <c r="AB325" s="10"/>
      <c r="AC325" s="10"/>
      <c r="AD325" s="15"/>
      <c r="AE325" s="15"/>
      <c r="AF325" s="15"/>
      <c r="AG325" s="15"/>
      <c r="AH325" s="15"/>
      <c r="AK325" s="22"/>
      <c r="AL325" s="22"/>
    </row>
    <row r="326" spans="3:38" s="17" customFormat="1" x14ac:dyDescent="0.2">
      <c r="C326" s="26"/>
      <c r="D326" s="10"/>
      <c r="E326" s="11"/>
      <c r="F326" s="15"/>
      <c r="G326" s="15"/>
      <c r="H326" s="18"/>
      <c r="I326" s="22"/>
      <c r="J326" s="15"/>
      <c r="K326" s="15"/>
      <c r="L326" s="15"/>
      <c r="M326" s="15"/>
      <c r="N326" s="15"/>
      <c r="O326" s="15"/>
      <c r="P326" s="15"/>
      <c r="Q326" s="10"/>
      <c r="R326" s="16"/>
      <c r="U326" s="15"/>
      <c r="V326" s="15"/>
      <c r="W326" s="10"/>
      <c r="X326" s="10"/>
      <c r="Y326" s="10"/>
      <c r="Z326" s="10"/>
      <c r="AA326" s="10"/>
      <c r="AB326" s="10"/>
      <c r="AC326" s="10"/>
      <c r="AD326" s="15"/>
      <c r="AE326" s="15"/>
      <c r="AF326" s="15"/>
      <c r="AG326" s="15"/>
      <c r="AH326" s="15"/>
      <c r="AK326" s="22"/>
      <c r="AL326" s="22"/>
    </row>
    <row r="327" spans="3:38" s="17" customFormat="1" x14ac:dyDescent="0.2">
      <c r="C327" s="26"/>
      <c r="D327" s="10"/>
      <c r="E327" s="11"/>
      <c r="F327" s="15"/>
      <c r="G327" s="15"/>
      <c r="H327" s="18"/>
      <c r="I327" s="22"/>
      <c r="J327" s="15"/>
      <c r="K327" s="15"/>
      <c r="L327" s="15"/>
      <c r="M327" s="15"/>
      <c r="N327" s="15"/>
      <c r="O327" s="15"/>
      <c r="P327" s="15"/>
      <c r="Q327" s="10"/>
      <c r="R327" s="16"/>
      <c r="U327" s="15"/>
      <c r="V327" s="15"/>
      <c r="W327" s="10"/>
      <c r="X327" s="10"/>
      <c r="Y327" s="10"/>
      <c r="Z327" s="10"/>
      <c r="AA327" s="10"/>
      <c r="AB327" s="10"/>
      <c r="AC327" s="10"/>
      <c r="AD327" s="15"/>
      <c r="AE327" s="15"/>
      <c r="AF327" s="15"/>
      <c r="AG327" s="15"/>
      <c r="AH327" s="15"/>
      <c r="AK327" s="22"/>
      <c r="AL327" s="22"/>
    </row>
    <row r="328" spans="3:38" s="17" customFormat="1" x14ac:dyDescent="0.2">
      <c r="C328" s="26"/>
      <c r="D328" s="10"/>
      <c r="E328" s="11"/>
      <c r="F328" s="15"/>
      <c r="G328" s="15"/>
      <c r="H328" s="18"/>
      <c r="I328" s="22"/>
      <c r="J328" s="15"/>
      <c r="K328" s="15"/>
      <c r="L328" s="15"/>
      <c r="M328" s="15"/>
      <c r="N328" s="15"/>
      <c r="O328" s="15"/>
      <c r="P328" s="15"/>
      <c r="Q328" s="10"/>
      <c r="R328" s="16"/>
      <c r="U328" s="15"/>
      <c r="V328" s="15"/>
      <c r="W328" s="10"/>
      <c r="X328" s="10"/>
      <c r="Y328" s="10"/>
      <c r="Z328" s="10"/>
      <c r="AA328" s="10"/>
      <c r="AB328" s="10"/>
      <c r="AC328" s="10"/>
      <c r="AD328" s="15"/>
      <c r="AE328" s="15"/>
      <c r="AF328" s="15"/>
      <c r="AG328" s="15"/>
      <c r="AH328" s="15"/>
      <c r="AK328" s="22"/>
      <c r="AL328" s="22"/>
    </row>
    <row r="329" spans="3:38" s="17" customFormat="1" x14ac:dyDescent="0.2">
      <c r="C329" s="26"/>
      <c r="D329" s="10"/>
      <c r="E329" s="11"/>
      <c r="F329" s="15"/>
      <c r="G329" s="15"/>
      <c r="H329" s="18"/>
      <c r="I329" s="22"/>
      <c r="J329" s="15"/>
      <c r="K329" s="15"/>
      <c r="L329" s="15"/>
      <c r="M329" s="15"/>
      <c r="N329" s="15"/>
      <c r="O329" s="15"/>
      <c r="P329" s="15"/>
      <c r="Q329" s="10"/>
      <c r="R329" s="16"/>
      <c r="U329" s="15"/>
      <c r="V329" s="15"/>
      <c r="W329" s="10"/>
      <c r="X329" s="10"/>
      <c r="Y329" s="10"/>
      <c r="Z329" s="10"/>
      <c r="AA329" s="10"/>
      <c r="AB329" s="10"/>
      <c r="AC329" s="10"/>
      <c r="AD329" s="15"/>
      <c r="AE329" s="15"/>
      <c r="AF329" s="15"/>
      <c r="AG329" s="15"/>
      <c r="AH329" s="15"/>
      <c r="AK329" s="22"/>
      <c r="AL329" s="22"/>
    </row>
    <row r="330" spans="3:38" s="17" customFormat="1" x14ac:dyDescent="0.2">
      <c r="C330" s="26"/>
      <c r="D330" s="10"/>
      <c r="E330" s="11"/>
      <c r="F330" s="15"/>
      <c r="G330" s="15"/>
      <c r="H330" s="18"/>
      <c r="I330" s="22"/>
      <c r="J330" s="15"/>
      <c r="K330" s="15"/>
      <c r="L330" s="15"/>
      <c r="M330" s="15"/>
      <c r="N330" s="15"/>
      <c r="O330" s="15"/>
      <c r="P330" s="15"/>
      <c r="Q330" s="10"/>
      <c r="R330" s="16"/>
      <c r="U330" s="15"/>
      <c r="V330" s="15"/>
      <c r="W330" s="10"/>
      <c r="X330" s="10"/>
      <c r="Y330" s="10"/>
      <c r="Z330" s="10"/>
      <c r="AA330" s="10"/>
      <c r="AB330" s="10"/>
      <c r="AC330" s="10"/>
      <c r="AD330" s="15"/>
      <c r="AE330" s="15"/>
      <c r="AF330" s="15"/>
      <c r="AG330" s="15"/>
      <c r="AH330" s="15"/>
      <c r="AK330" s="22"/>
      <c r="AL330" s="22"/>
    </row>
    <row r="331" spans="3:38" s="17" customFormat="1" x14ac:dyDescent="0.2">
      <c r="C331" s="26"/>
      <c r="D331" s="10"/>
      <c r="E331" s="11"/>
      <c r="F331" s="15"/>
      <c r="G331" s="15"/>
      <c r="H331" s="18"/>
      <c r="I331" s="22"/>
      <c r="J331" s="15"/>
      <c r="K331" s="15"/>
      <c r="L331" s="15"/>
      <c r="M331" s="15"/>
      <c r="N331" s="15"/>
      <c r="O331" s="15"/>
      <c r="P331" s="15"/>
      <c r="Q331" s="10"/>
      <c r="R331" s="16"/>
      <c r="U331" s="15"/>
      <c r="V331" s="15"/>
      <c r="W331" s="10"/>
      <c r="X331" s="10"/>
      <c r="Y331" s="10"/>
      <c r="Z331" s="10"/>
      <c r="AA331" s="10"/>
      <c r="AB331" s="10"/>
      <c r="AC331" s="10"/>
      <c r="AD331" s="15"/>
      <c r="AE331" s="15"/>
      <c r="AF331" s="15"/>
      <c r="AG331" s="15"/>
      <c r="AH331" s="15"/>
      <c r="AK331" s="22"/>
      <c r="AL331" s="22"/>
    </row>
    <row r="332" spans="3:38" s="17" customFormat="1" x14ac:dyDescent="0.2">
      <c r="C332" s="26"/>
      <c r="D332" s="10"/>
      <c r="E332" s="11"/>
      <c r="F332" s="15"/>
      <c r="G332" s="15"/>
      <c r="H332" s="18"/>
      <c r="I332" s="22"/>
      <c r="J332" s="15"/>
      <c r="K332" s="15"/>
      <c r="L332" s="15"/>
      <c r="M332" s="15"/>
      <c r="N332" s="15"/>
      <c r="O332" s="15"/>
      <c r="P332" s="15"/>
      <c r="Q332" s="10"/>
      <c r="R332" s="16"/>
      <c r="U332" s="15"/>
      <c r="V332" s="15"/>
      <c r="W332" s="10"/>
      <c r="X332" s="10"/>
      <c r="Y332" s="10"/>
      <c r="Z332" s="10"/>
      <c r="AA332" s="10"/>
      <c r="AB332" s="10"/>
      <c r="AC332" s="10"/>
      <c r="AD332" s="15"/>
      <c r="AE332" s="15"/>
      <c r="AF332" s="15"/>
      <c r="AG332" s="15"/>
      <c r="AH332" s="15"/>
      <c r="AK332" s="22"/>
      <c r="AL332" s="22"/>
    </row>
    <row r="333" spans="3:38" s="17" customFormat="1" x14ac:dyDescent="0.2">
      <c r="C333" s="26"/>
      <c r="D333" s="10"/>
      <c r="E333" s="11"/>
      <c r="F333" s="15"/>
      <c r="G333" s="15"/>
      <c r="H333" s="18"/>
      <c r="I333" s="22"/>
      <c r="J333" s="15"/>
      <c r="K333" s="15"/>
      <c r="L333" s="15"/>
      <c r="M333" s="15"/>
      <c r="N333" s="15"/>
      <c r="O333" s="15"/>
      <c r="P333" s="15"/>
      <c r="Q333" s="10"/>
      <c r="R333" s="16"/>
      <c r="U333" s="15"/>
      <c r="V333" s="15"/>
      <c r="W333" s="10"/>
      <c r="X333" s="10"/>
      <c r="Y333" s="10"/>
      <c r="Z333" s="10"/>
      <c r="AA333" s="10"/>
      <c r="AB333" s="10"/>
      <c r="AC333" s="10"/>
      <c r="AD333" s="15"/>
      <c r="AE333" s="15"/>
      <c r="AF333" s="15"/>
      <c r="AG333" s="15"/>
      <c r="AH333" s="15"/>
      <c r="AK333" s="22"/>
      <c r="AL333" s="22"/>
    </row>
    <row r="334" spans="3:38" s="17" customFormat="1" x14ac:dyDescent="0.2">
      <c r="C334" s="26"/>
      <c r="D334" s="10"/>
      <c r="E334" s="11"/>
      <c r="F334" s="15"/>
      <c r="G334" s="15"/>
      <c r="H334" s="18"/>
      <c r="I334" s="22"/>
      <c r="J334" s="15"/>
      <c r="K334" s="15"/>
      <c r="L334" s="15"/>
      <c r="M334" s="15"/>
      <c r="N334" s="15"/>
      <c r="O334" s="15"/>
      <c r="P334" s="15"/>
      <c r="Q334" s="10"/>
      <c r="R334" s="16"/>
      <c r="U334" s="15"/>
      <c r="V334" s="15"/>
      <c r="W334" s="10"/>
      <c r="X334" s="10"/>
      <c r="Y334" s="10"/>
      <c r="Z334" s="10"/>
      <c r="AA334" s="10"/>
      <c r="AB334" s="10"/>
      <c r="AC334" s="10"/>
      <c r="AD334" s="15"/>
      <c r="AE334" s="15"/>
      <c r="AF334" s="15"/>
      <c r="AG334" s="15"/>
      <c r="AH334" s="15"/>
      <c r="AK334" s="22"/>
      <c r="AL334" s="22"/>
    </row>
    <row r="335" spans="3:38" s="17" customFormat="1" x14ac:dyDescent="0.2">
      <c r="C335" s="26"/>
      <c r="D335" s="10"/>
      <c r="E335" s="11"/>
      <c r="F335" s="15"/>
      <c r="G335" s="15"/>
      <c r="H335" s="18"/>
      <c r="I335" s="22"/>
      <c r="J335" s="15"/>
      <c r="K335" s="15"/>
      <c r="L335" s="15"/>
      <c r="M335" s="15"/>
      <c r="N335" s="15"/>
      <c r="O335" s="15"/>
      <c r="P335" s="15"/>
      <c r="Q335" s="10"/>
      <c r="R335" s="16"/>
      <c r="U335" s="15"/>
      <c r="V335" s="15"/>
      <c r="W335" s="10"/>
      <c r="X335" s="10"/>
      <c r="Y335" s="10"/>
      <c r="Z335" s="10"/>
      <c r="AA335" s="10"/>
      <c r="AB335" s="10"/>
      <c r="AC335" s="10"/>
      <c r="AD335" s="15"/>
      <c r="AE335" s="15"/>
      <c r="AF335" s="15"/>
      <c r="AG335" s="15"/>
      <c r="AH335" s="15"/>
      <c r="AK335" s="22"/>
      <c r="AL335" s="22"/>
    </row>
    <row r="336" spans="3:38" s="17" customFormat="1" x14ac:dyDescent="0.2">
      <c r="C336" s="26"/>
      <c r="D336" s="10"/>
      <c r="E336" s="11"/>
      <c r="F336" s="15"/>
      <c r="G336" s="15"/>
      <c r="H336" s="18"/>
      <c r="I336" s="22"/>
      <c r="J336" s="15"/>
      <c r="K336" s="15"/>
      <c r="L336" s="15"/>
      <c r="M336" s="15"/>
      <c r="N336" s="15"/>
      <c r="O336" s="15"/>
      <c r="P336" s="15"/>
      <c r="Q336" s="10"/>
      <c r="R336" s="16"/>
      <c r="U336" s="15"/>
      <c r="V336" s="15"/>
      <c r="W336" s="10"/>
      <c r="X336" s="10"/>
      <c r="Y336" s="10"/>
      <c r="Z336" s="10"/>
      <c r="AA336" s="10"/>
      <c r="AB336" s="10"/>
      <c r="AC336" s="10"/>
      <c r="AD336" s="15"/>
      <c r="AE336" s="15"/>
      <c r="AF336" s="15"/>
      <c r="AG336" s="15"/>
      <c r="AH336" s="15"/>
      <c r="AK336" s="22"/>
      <c r="AL336" s="22"/>
    </row>
    <row r="337" spans="3:38" s="17" customFormat="1" x14ac:dyDescent="0.2">
      <c r="C337" s="26"/>
      <c r="D337" s="10"/>
      <c r="E337" s="11"/>
      <c r="F337" s="15"/>
      <c r="G337" s="15"/>
      <c r="H337" s="18"/>
      <c r="I337" s="22"/>
      <c r="J337" s="15"/>
      <c r="K337" s="15"/>
      <c r="L337" s="15"/>
      <c r="M337" s="15"/>
      <c r="N337" s="15"/>
      <c r="O337" s="15"/>
      <c r="P337" s="15"/>
      <c r="Q337" s="10"/>
      <c r="R337" s="16"/>
      <c r="U337" s="15"/>
      <c r="V337" s="15"/>
      <c r="W337" s="10"/>
      <c r="X337" s="10"/>
      <c r="Y337" s="10"/>
      <c r="Z337" s="10"/>
      <c r="AA337" s="10"/>
      <c r="AB337" s="10"/>
      <c r="AC337" s="10"/>
      <c r="AD337" s="15"/>
      <c r="AE337" s="15"/>
      <c r="AF337" s="15"/>
      <c r="AG337" s="15"/>
      <c r="AH337" s="15"/>
      <c r="AK337" s="22"/>
      <c r="AL337" s="22"/>
    </row>
    <row r="338" spans="3:38" s="17" customFormat="1" x14ac:dyDescent="0.2">
      <c r="C338" s="26"/>
      <c r="D338" s="10"/>
      <c r="E338" s="11"/>
      <c r="F338" s="15"/>
      <c r="G338" s="15"/>
      <c r="H338" s="18"/>
      <c r="I338" s="22"/>
      <c r="J338" s="15"/>
      <c r="K338" s="15"/>
      <c r="L338" s="15"/>
      <c r="M338" s="15"/>
      <c r="N338" s="15"/>
      <c r="O338" s="15"/>
      <c r="P338" s="15"/>
      <c r="Q338" s="10"/>
      <c r="R338" s="16"/>
      <c r="U338" s="15"/>
      <c r="V338" s="15"/>
      <c r="W338" s="10"/>
      <c r="X338" s="10"/>
      <c r="Y338" s="10"/>
      <c r="Z338" s="10"/>
      <c r="AA338" s="10"/>
      <c r="AB338" s="10"/>
      <c r="AC338" s="10"/>
      <c r="AD338" s="15"/>
      <c r="AE338" s="15"/>
      <c r="AF338" s="15"/>
      <c r="AG338" s="15"/>
      <c r="AH338" s="15"/>
      <c r="AK338" s="22"/>
      <c r="AL338" s="22"/>
    </row>
    <row r="339" spans="3:38" s="17" customFormat="1" x14ac:dyDescent="0.2">
      <c r="C339" s="26"/>
      <c r="D339" s="10"/>
      <c r="E339" s="11"/>
      <c r="F339" s="15"/>
      <c r="G339" s="15"/>
      <c r="H339" s="18"/>
      <c r="I339" s="22"/>
      <c r="J339" s="15"/>
      <c r="K339" s="15"/>
      <c r="L339" s="15"/>
      <c r="M339" s="15"/>
      <c r="N339" s="15"/>
      <c r="O339" s="15"/>
      <c r="P339" s="15"/>
      <c r="Q339" s="10"/>
      <c r="R339" s="16"/>
      <c r="U339" s="15"/>
      <c r="V339" s="15"/>
      <c r="W339" s="10"/>
      <c r="X339" s="10"/>
      <c r="Y339" s="10"/>
      <c r="Z339" s="10"/>
      <c r="AA339" s="10"/>
      <c r="AB339" s="10"/>
      <c r="AC339" s="10"/>
      <c r="AD339" s="15"/>
      <c r="AE339" s="15"/>
      <c r="AF339" s="15"/>
      <c r="AG339" s="15"/>
      <c r="AH339" s="15"/>
      <c r="AK339" s="22"/>
      <c r="AL339" s="22"/>
    </row>
    <row r="340" spans="3:38" s="17" customFormat="1" x14ac:dyDescent="0.2">
      <c r="C340" s="26"/>
      <c r="D340" s="10"/>
      <c r="E340" s="11"/>
      <c r="F340" s="15"/>
      <c r="G340" s="15"/>
      <c r="H340" s="18"/>
      <c r="I340" s="22"/>
      <c r="J340" s="15"/>
      <c r="K340" s="15"/>
      <c r="L340" s="15"/>
      <c r="M340" s="15"/>
      <c r="N340" s="15"/>
      <c r="O340" s="15"/>
      <c r="P340" s="15"/>
      <c r="Q340" s="10"/>
      <c r="R340" s="16"/>
      <c r="U340" s="15"/>
      <c r="V340" s="15"/>
      <c r="W340" s="10"/>
      <c r="X340" s="10"/>
      <c r="Y340" s="10"/>
      <c r="Z340" s="10"/>
      <c r="AA340" s="10"/>
      <c r="AB340" s="10"/>
      <c r="AC340" s="10"/>
      <c r="AD340" s="15"/>
      <c r="AE340" s="15"/>
      <c r="AF340" s="15"/>
      <c r="AG340" s="15"/>
      <c r="AH340" s="15"/>
      <c r="AK340" s="22"/>
      <c r="AL340" s="22"/>
    </row>
    <row r="341" spans="3:38" s="17" customFormat="1" x14ac:dyDescent="0.2">
      <c r="C341" s="26"/>
      <c r="D341" s="10"/>
      <c r="E341" s="11"/>
      <c r="F341" s="15"/>
      <c r="G341" s="15"/>
      <c r="H341" s="18"/>
      <c r="I341" s="22"/>
      <c r="J341" s="15"/>
      <c r="K341" s="15"/>
      <c r="L341" s="15"/>
      <c r="M341" s="15"/>
      <c r="N341" s="15"/>
      <c r="O341" s="15"/>
      <c r="P341" s="15"/>
      <c r="Q341" s="10"/>
      <c r="R341" s="16"/>
      <c r="U341" s="15"/>
      <c r="V341" s="15"/>
      <c r="W341" s="10"/>
      <c r="X341" s="10"/>
      <c r="Y341" s="10"/>
      <c r="Z341" s="10"/>
      <c r="AA341" s="10"/>
      <c r="AB341" s="10"/>
      <c r="AC341" s="10"/>
      <c r="AD341" s="15"/>
      <c r="AE341" s="15"/>
      <c r="AF341" s="15"/>
      <c r="AG341" s="15"/>
      <c r="AH341" s="15"/>
      <c r="AK341" s="22"/>
      <c r="AL341" s="22"/>
    </row>
    <row r="342" spans="3:38" s="17" customFormat="1" x14ac:dyDescent="0.2">
      <c r="C342" s="26"/>
      <c r="D342" s="10"/>
      <c r="E342" s="11"/>
      <c r="F342" s="15"/>
      <c r="G342" s="15"/>
      <c r="H342" s="18"/>
      <c r="I342" s="22"/>
      <c r="J342" s="15"/>
      <c r="K342" s="15"/>
      <c r="L342" s="15"/>
      <c r="M342" s="15"/>
      <c r="N342" s="15"/>
      <c r="O342" s="15"/>
      <c r="P342" s="15"/>
      <c r="Q342" s="10"/>
      <c r="R342" s="16"/>
      <c r="U342" s="15"/>
      <c r="V342" s="15"/>
      <c r="W342" s="10"/>
      <c r="X342" s="10"/>
      <c r="Y342" s="10"/>
      <c r="Z342" s="10"/>
      <c r="AA342" s="10"/>
      <c r="AB342" s="10"/>
      <c r="AC342" s="10"/>
      <c r="AD342" s="15"/>
      <c r="AE342" s="15"/>
      <c r="AF342" s="15"/>
      <c r="AG342" s="15"/>
      <c r="AH342" s="15"/>
      <c r="AK342" s="22"/>
      <c r="AL342" s="22"/>
    </row>
    <row r="343" spans="3:38" s="17" customFormat="1" x14ac:dyDescent="0.2">
      <c r="C343" s="26"/>
      <c r="D343" s="10"/>
      <c r="E343" s="11"/>
      <c r="F343" s="15"/>
      <c r="G343" s="15"/>
      <c r="H343" s="18"/>
      <c r="I343" s="22"/>
      <c r="J343" s="15"/>
      <c r="K343" s="15"/>
      <c r="L343" s="15"/>
      <c r="M343" s="15"/>
      <c r="N343" s="15"/>
      <c r="O343" s="15"/>
      <c r="P343" s="15"/>
      <c r="Q343" s="10"/>
      <c r="R343" s="16"/>
      <c r="U343" s="15"/>
      <c r="V343" s="15"/>
      <c r="W343" s="10"/>
      <c r="X343" s="10"/>
      <c r="Y343" s="10"/>
      <c r="Z343" s="10"/>
      <c r="AA343" s="10"/>
      <c r="AB343" s="10"/>
      <c r="AC343" s="10"/>
      <c r="AD343" s="15"/>
      <c r="AE343" s="15"/>
      <c r="AF343" s="15"/>
      <c r="AG343" s="15"/>
      <c r="AH343" s="15"/>
      <c r="AK343" s="22"/>
      <c r="AL343" s="22"/>
    </row>
    <row r="344" spans="3:38" s="17" customFormat="1" x14ac:dyDescent="0.2">
      <c r="C344" s="26"/>
      <c r="D344" s="10"/>
      <c r="E344" s="11"/>
      <c r="F344" s="15"/>
      <c r="G344" s="15"/>
      <c r="H344" s="18"/>
      <c r="I344" s="22"/>
      <c r="J344" s="15"/>
      <c r="K344" s="15"/>
      <c r="L344" s="15"/>
      <c r="M344" s="15"/>
      <c r="N344" s="15"/>
      <c r="O344" s="15"/>
      <c r="P344" s="15"/>
      <c r="Q344" s="10"/>
      <c r="R344" s="16"/>
      <c r="U344" s="15"/>
      <c r="V344" s="15"/>
      <c r="W344" s="10"/>
      <c r="X344" s="10"/>
      <c r="Y344" s="10"/>
      <c r="Z344" s="10"/>
      <c r="AA344" s="10"/>
      <c r="AB344" s="10"/>
      <c r="AC344" s="10"/>
      <c r="AD344" s="15"/>
      <c r="AE344" s="15"/>
      <c r="AF344" s="15"/>
      <c r="AG344" s="15"/>
      <c r="AH344" s="15"/>
      <c r="AK344" s="22"/>
      <c r="AL344" s="22"/>
    </row>
    <row r="345" spans="3:38" s="17" customFormat="1" x14ac:dyDescent="0.2">
      <c r="C345" s="26"/>
      <c r="D345" s="10"/>
      <c r="E345" s="11"/>
      <c r="F345" s="15"/>
      <c r="G345" s="15"/>
      <c r="H345" s="18"/>
      <c r="I345" s="22"/>
      <c r="J345" s="15"/>
      <c r="K345" s="15"/>
      <c r="L345" s="15"/>
      <c r="M345" s="15"/>
      <c r="N345" s="15"/>
      <c r="O345" s="15"/>
      <c r="P345" s="15"/>
      <c r="Q345" s="10"/>
      <c r="R345" s="16"/>
      <c r="U345" s="15"/>
      <c r="V345" s="15"/>
      <c r="W345" s="10"/>
      <c r="X345" s="10"/>
      <c r="Y345" s="10"/>
      <c r="Z345" s="10"/>
      <c r="AA345" s="10"/>
      <c r="AB345" s="10"/>
      <c r="AC345" s="10"/>
      <c r="AD345" s="15"/>
      <c r="AE345" s="15"/>
      <c r="AF345" s="15"/>
      <c r="AG345" s="15"/>
      <c r="AH345" s="15"/>
      <c r="AK345" s="22"/>
      <c r="AL345" s="22"/>
    </row>
    <row r="346" spans="3:38" s="17" customFormat="1" x14ac:dyDescent="0.2">
      <c r="C346" s="26"/>
      <c r="D346" s="10"/>
      <c r="E346" s="11"/>
      <c r="F346" s="15"/>
      <c r="G346" s="15"/>
      <c r="H346" s="18"/>
      <c r="I346" s="22"/>
      <c r="J346" s="15"/>
      <c r="K346" s="15"/>
      <c r="L346" s="15"/>
      <c r="M346" s="15"/>
      <c r="N346" s="15"/>
      <c r="O346" s="15"/>
      <c r="P346" s="15"/>
      <c r="Q346" s="10"/>
      <c r="R346" s="16"/>
      <c r="U346" s="15"/>
      <c r="V346" s="15"/>
      <c r="W346" s="10"/>
      <c r="X346" s="10"/>
      <c r="Y346" s="10"/>
      <c r="Z346" s="10"/>
      <c r="AA346" s="10"/>
      <c r="AB346" s="10"/>
      <c r="AC346" s="10"/>
      <c r="AD346" s="15"/>
      <c r="AE346" s="15"/>
      <c r="AF346" s="15"/>
      <c r="AG346" s="15"/>
      <c r="AH346" s="15"/>
      <c r="AK346" s="22"/>
      <c r="AL346" s="22"/>
    </row>
    <row r="347" spans="3:38" s="17" customFormat="1" x14ac:dyDescent="0.2">
      <c r="C347" s="26"/>
      <c r="D347" s="10"/>
      <c r="E347" s="11"/>
      <c r="F347" s="15"/>
      <c r="G347" s="15"/>
      <c r="H347" s="18"/>
      <c r="I347" s="22"/>
      <c r="J347" s="15"/>
      <c r="K347" s="15"/>
      <c r="L347" s="15"/>
      <c r="M347" s="15"/>
      <c r="N347" s="15"/>
      <c r="O347" s="15"/>
      <c r="P347" s="15"/>
      <c r="Q347" s="10"/>
      <c r="R347" s="16"/>
      <c r="U347" s="15"/>
      <c r="V347" s="15"/>
      <c r="W347" s="10"/>
      <c r="X347" s="10"/>
      <c r="Y347" s="10"/>
      <c r="Z347" s="10"/>
      <c r="AA347" s="10"/>
      <c r="AB347" s="10"/>
      <c r="AC347" s="10"/>
      <c r="AD347" s="15"/>
      <c r="AE347" s="15"/>
      <c r="AF347" s="15"/>
      <c r="AG347" s="15"/>
      <c r="AH347" s="15"/>
      <c r="AK347" s="22"/>
      <c r="AL347" s="22"/>
    </row>
    <row r="348" spans="3:38" s="17" customFormat="1" x14ac:dyDescent="0.2">
      <c r="C348" s="26"/>
      <c r="D348" s="10"/>
      <c r="E348" s="11"/>
      <c r="F348" s="15"/>
      <c r="G348" s="15"/>
      <c r="H348" s="18"/>
      <c r="I348" s="22"/>
      <c r="J348" s="15"/>
      <c r="K348" s="15"/>
      <c r="L348" s="15"/>
      <c r="M348" s="15"/>
      <c r="N348" s="15"/>
      <c r="O348" s="15"/>
      <c r="P348" s="15"/>
      <c r="Q348" s="10"/>
      <c r="R348" s="16"/>
      <c r="U348" s="15"/>
      <c r="V348" s="15"/>
      <c r="W348" s="10"/>
      <c r="X348" s="10"/>
      <c r="Y348" s="10"/>
      <c r="Z348" s="10"/>
      <c r="AA348" s="10"/>
      <c r="AB348" s="10"/>
      <c r="AC348" s="10"/>
      <c r="AD348" s="15"/>
      <c r="AE348" s="15"/>
      <c r="AF348" s="15"/>
      <c r="AG348" s="15"/>
      <c r="AH348" s="15"/>
      <c r="AK348" s="22"/>
      <c r="AL348" s="22"/>
    </row>
    <row r="349" spans="3:38" s="17" customFormat="1" x14ac:dyDescent="0.2">
      <c r="C349" s="26"/>
      <c r="D349" s="10"/>
      <c r="E349" s="11"/>
      <c r="F349" s="15"/>
      <c r="G349" s="15"/>
      <c r="H349" s="18"/>
      <c r="I349" s="22"/>
      <c r="J349" s="15"/>
      <c r="K349" s="15"/>
      <c r="L349" s="15"/>
      <c r="M349" s="15"/>
      <c r="N349" s="15"/>
      <c r="O349" s="15"/>
      <c r="P349" s="15"/>
      <c r="Q349" s="10"/>
      <c r="R349" s="16"/>
      <c r="U349" s="15"/>
      <c r="V349" s="15"/>
      <c r="W349" s="10"/>
      <c r="X349" s="10"/>
      <c r="Y349" s="10"/>
      <c r="Z349" s="10"/>
      <c r="AA349" s="10"/>
      <c r="AB349" s="10"/>
      <c r="AC349" s="10"/>
      <c r="AD349" s="15"/>
      <c r="AE349" s="15"/>
      <c r="AF349" s="15"/>
      <c r="AG349" s="15"/>
      <c r="AH349" s="15"/>
      <c r="AK349" s="22"/>
      <c r="AL349" s="22"/>
    </row>
    <row r="350" spans="3:38" s="17" customFormat="1" x14ac:dyDescent="0.2">
      <c r="C350" s="26"/>
      <c r="D350" s="10"/>
      <c r="E350" s="11"/>
      <c r="F350" s="15"/>
      <c r="G350" s="15"/>
      <c r="H350" s="18"/>
      <c r="I350" s="22"/>
      <c r="J350" s="15"/>
      <c r="K350" s="15"/>
      <c r="L350" s="15"/>
      <c r="M350" s="15"/>
      <c r="N350" s="15"/>
      <c r="O350" s="15"/>
      <c r="P350" s="15"/>
      <c r="Q350" s="10"/>
      <c r="R350" s="16"/>
      <c r="U350" s="15"/>
      <c r="V350" s="15"/>
      <c r="W350" s="10"/>
      <c r="X350" s="10"/>
      <c r="Y350" s="10"/>
      <c r="Z350" s="10"/>
      <c r="AA350" s="10"/>
      <c r="AB350" s="10"/>
      <c r="AC350" s="10"/>
      <c r="AD350" s="15"/>
      <c r="AE350" s="15"/>
      <c r="AF350" s="15"/>
      <c r="AG350" s="15"/>
      <c r="AH350" s="15"/>
      <c r="AK350" s="22"/>
      <c r="AL350" s="22"/>
    </row>
    <row r="351" spans="3:38" s="17" customFormat="1" x14ac:dyDescent="0.2">
      <c r="C351" s="26"/>
      <c r="D351" s="10"/>
      <c r="E351" s="11"/>
      <c r="F351" s="15"/>
      <c r="G351" s="15"/>
      <c r="H351" s="18"/>
      <c r="I351" s="22"/>
      <c r="J351" s="15"/>
      <c r="K351" s="15"/>
      <c r="L351" s="15"/>
      <c r="M351" s="15"/>
      <c r="N351" s="15"/>
      <c r="O351" s="15"/>
      <c r="P351" s="15"/>
      <c r="Q351" s="10"/>
      <c r="R351" s="16"/>
      <c r="U351" s="15"/>
      <c r="V351" s="15"/>
      <c r="W351" s="10"/>
      <c r="X351" s="10"/>
      <c r="Y351" s="10"/>
      <c r="Z351" s="10"/>
      <c r="AA351" s="10"/>
      <c r="AB351" s="10"/>
      <c r="AC351" s="10"/>
      <c r="AD351" s="15"/>
      <c r="AE351" s="15"/>
      <c r="AF351" s="15"/>
      <c r="AG351" s="15"/>
      <c r="AH351" s="15"/>
      <c r="AK351" s="22"/>
      <c r="AL351" s="22"/>
    </row>
    <row r="352" spans="3:38" s="17" customFormat="1" x14ac:dyDescent="0.2">
      <c r="C352" s="26"/>
      <c r="D352" s="10"/>
      <c r="E352" s="11"/>
      <c r="F352" s="15"/>
      <c r="G352" s="15"/>
      <c r="H352" s="18"/>
      <c r="I352" s="22"/>
      <c r="J352" s="15"/>
      <c r="K352" s="15"/>
      <c r="L352" s="15"/>
      <c r="M352" s="15"/>
      <c r="N352" s="15"/>
      <c r="O352" s="15"/>
      <c r="P352" s="15"/>
      <c r="Q352" s="10"/>
      <c r="R352" s="16"/>
      <c r="U352" s="15"/>
      <c r="V352" s="15"/>
      <c r="W352" s="10"/>
      <c r="X352" s="10"/>
      <c r="Y352" s="10"/>
      <c r="Z352" s="10"/>
      <c r="AA352" s="10"/>
      <c r="AB352" s="10"/>
      <c r="AC352" s="10"/>
      <c r="AD352" s="15"/>
      <c r="AE352" s="15"/>
      <c r="AF352" s="15"/>
      <c r="AG352" s="15"/>
      <c r="AH352" s="15"/>
      <c r="AK352" s="22"/>
      <c r="AL352" s="22"/>
    </row>
    <row r="353" spans="3:38" s="17" customFormat="1" x14ac:dyDescent="0.2">
      <c r="C353" s="26"/>
      <c r="D353" s="10"/>
      <c r="E353" s="11"/>
      <c r="F353" s="15"/>
      <c r="G353" s="15"/>
      <c r="H353" s="18"/>
      <c r="I353" s="22"/>
      <c r="J353" s="15"/>
      <c r="K353" s="15"/>
      <c r="L353" s="15"/>
      <c r="M353" s="15"/>
      <c r="N353" s="15"/>
      <c r="O353" s="15"/>
      <c r="P353" s="15"/>
      <c r="Q353" s="10"/>
      <c r="R353" s="16"/>
      <c r="U353" s="15"/>
      <c r="V353" s="15"/>
      <c r="W353" s="10"/>
      <c r="X353" s="10"/>
      <c r="Y353" s="10"/>
      <c r="Z353" s="10"/>
      <c r="AA353" s="10"/>
      <c r="AB353" s="10"/>
      <c r="AC353" s="10"/>
      <c r="AD353" s="15"/>
      <c r="AE353" s="15"/>
      <c r="AF353" s="15"/>
      <c r="AG353" s="15"/>
      <c r="AH353" s="15"/>
      <c r="AK353" s="22"/>
      <c r="AL353" s="22"/>
    </row>
    <row r="354" spans="3:38" s="17" customFormat="1" x14ac:dyDescent="0.2">
      <c r="C354" s="26"/>
      <c r="D354" s="10"/>
      <c r="E354" s="11"/>
      <c r="F354" s="15"/>
      <c r="G354" s="15"/>
      <c r="H354" s="18"/>
      <c r="I354" s="22"/>
      <c r="J354" s="15"/>
      <c r="K354" s="15"/>
      <c r="L354" s="15"/>
      <c r="M354" s="15"/>
      <c r="N354" s="15"/>
      <c r="O354" s="15"/>
      <c r="P354" s="15"/>
      <c r="Q354" s="10"/>
      <c r="R354" s="16"/>
      <c r="U354" s="15"/>
      <c r="V354" s="15"/>
      <c r="W354" s="10"/>
      <c r="X354" s="10"/>
      <c r="Y354" s="10"/>
      <c r="Z354" s="10"/>
      <c r="AA354" s="10"/>
      <c r="AB354" s="10"/>
      <c r="AC354" s="10"/>
      <c r="AD354" s="15"/>
      <c r="AE354" s="15"/>
      <c r="AF354" s="15"/>
      <c r="AG354" s="15"/>
      <c r="AH354" s="15"/>
      <c r="AK354" s="22"/>
      <c r="AL354" s="22"/>
    </row>
    <row r="355" spans="3:38" s="17" customFormat="1" x14ac:dyDescent="0.2">
      <c r="C355" s="26"/>
      <c r="D355" s="10"/>
      <c r="E355" s="11"/>
      <c r="F355" s="15"/>
      <c r="G355" s="15"/>
      <c r="H355" s="18"/>
      <c r="I355" s="22"/>
      <c r="J355" s="15"/>
      <c r="K355" s="15"/>
      <c r="L355" s="15"/>
      <c r="M355" s="15"/>
      <c r="N355" s="15"/>
      <c r="O355" s="15"/>
      <c r="P355" s="15"/>
      <c r="Q355" s="10"/>
      <c r="R355" s="16"/>
      <c r="U355" s="15"/>
      <c r="V355" s="15"/>
      <c r="W355" s="10"/>
      <c r="X355" s="10"/>
      <c r="Y355" s="10"/>
      <c r="Z355" s="10"/>
      <c r="AA355" s="10"/>
      <c r="AB355" s="10"/>
      <c r="AC355" s="10"/>
      <c r="AD355" s="15"/>
      <c r="AE355" s="15"/>
      <c r="AF355" s="15"/>
      <c r="AG355" s="15"/>
      <c r="AH355" s="15"/>
      <c r="AK355" s="22"/>
      <c r="AL355" s="22"/>
    </row>
    <row r="356" spans="3:38" s="17" customFormat="1" x14ac:dyDescent="0.2">
      <c r="C356" s="26"/>
      <c r="D356" s="10"/>
      <c r="E356" s="11"/>
      <c r="F356" s="15"/>
      <c r="G356" s="15"/>
      <c r="H356" s="18"/>
      <c r="I356" s="22"/>
      <c r="J356" s="15"/>
      <c r="K356" s="15"/>
      <c r="L356" s="15"/>
      <c r="M356" s="15"/>
      <c r="N356" s="15"/>
      <c r="O356" s="15"/>
      <c r="P356" s="15"/>
      <c r="Q356" s="10"/>
      <c r="R356" s="16"/>
      <c r="U356" s="15"/>
      <c r="V356" s="15"/>
      <c r="W356" s="10"/>
      <c r="X356" s="10"/>
      <c r="Y356" s="10"/>
      <c r="Z356" s="10"/>
      <c r="AA356" s="10"/>
      <c r="AB356" s="10"/>
      <c r="AC356" s="10"/>
      <c r="AD356" s="15"/>
      <c r="AE356" s="15"/>
      <c r="AF356" s="15"/>
      <c r="AG356" s="15"/>
      <c r="AH356" s="15"/>
      <c r="AK356" s="22"/>
      <c r="AL356" s="22"/>
    </row>
    <row r="357" spans="3:38" s="17" customFormat="1" x14ac:dyDescent="0.2">
      <c r="C357" s="26"/>
      <c r="D357" s="10"/>
      <c r="E357" s="11"/>
      <c r="F357" s="15"/>
      <c r="G357" s="15"/>
      <c r="H357" s="18"/>
      <c r="I357" s="22"/>
      <c r="J357" s="15"/>
      <c r="K357" s="15"/>
      <c r="L357" s="15"/>
      <c r="M357" s="15"/>
      <c r="N357" s="15"/>
      <c r="O357" s="15"/>
      <c r="P357" s="15"/>
      <c r="Q357" s="10"/>
      <c r="R357" s="16"/>
      <c r="U357" s="15"/>
      <c r="V357" s="15"/>
      <c r="W357" s="10"/>
      <c r="X357" s="10"/>
      <c r="Y357" s="10"/>
      <c r="Z357" s="10"/>
      <c r="AA357" s="10"/>
      <c r="AB357" s="10"/>
      <c r="AC357" s="10"/>
      <c r="AD357" s="15"/>
      <c r="AE357" s="15"/>
      <c r="AF357" s="15"/>
      <c r="AG357" s="15"/>
      <c r="AH357" s="15"/>
      <c r="AK357" s="22"/>
      <c r="AL357" s="22"/>
    </row>
    <row r="358" spans="3:38" s="17" customFormat="1" x14ac:dyDescent="0.2">
      <c r="C358" s="26"/>
      <c r="D358" s="10"/>
      <c r="E358" s="11"/>
      <c r="F358" s="15"/>
      <c r="G358" s="15"/>
      <c r="H358" s="18"/>
      <c r="I358" s="22"/>
      <c r="J358" s="15"/>
      <c r="K358" s="15"/>
      <c r="L358" s="15"/>
      <c r="M358" s="15"/>
      <c r="N358" s="15"/>
      <c r="O358" s="15"/>
      <c r="P358" s="15"/>
      <c r="Q358" s="10"/>
      <c r="R358" s="16"/>
      <c r="U358" s="15"/>
      <c r="V358" s="15"/>
      <c r="W358" s="10"/>
      <c r="X358" s="10"/>
      <c r="Y358" s="10"/>
      <c r="Z358" s="10"/>
      <c r="AA358" s="10"/>
      <c r="AB358" s="10"/>
      <c r="AC358" s="10"/>
      <c r="AD358" s="15"/>
      <c r="AE358" s="15"/>
      <c r="AF358" s="15"/>
      <c r="AG358" s="15"/>
      <c r="AH358" s="15"/>
      <c r="AK358" s="22"/>
      <c r="AL358" s="22"/>
    </row>
    <row r="359" spans="3:38" s="17" customFormat="1" x14ac:dyDescent="0.2">
      <c r="C359" s="26"/>
      <c r="D359" s="10"/>
      <c r="E359" s="11"/>
      <c r="F359" s="15"/>
      <c r="G359" s="15"/>
      <c r="H359" s="18"/>
      <c r="I359" s="22"/>
      <c r="J359" s="15"/>
      <c r="K359" s="15"/>
      <c r="L359" s="15"/>
      <c r="M359" s="15"/>
      <c r="N359" s="15"/>
      <c r="O359" s="15"/>
      <c r="P359" s="15"/>
      <c r="Q359" s="10"/>
      <c r="R359" s="16"/>
      <c r="U359" s="15"/>
      <c r="V359" s="15"/>
      <c r="W359" s="10"/>
      <c r="X359" s="10"/>
      <c r="Y359" s="10"/>
      <c r="Z359" s="10"/>
      <c r="AA359" s="10"/>
      <c r="AB359" s="10"/>
      <c r="AC359" s="10"/>
      <c r="AD359" s="15"/>
      <c r="AE359" s="15"/>
      <c r="AF359" s="15"/>
      <c r="AG359" s="15"/>
      <c r="AH359" s="15"/>
      <c r="AK359" s="22"/>
      <c r="AL359" s="22"/>
    </row>
    <row r="360" spans="3:38" s="17" customFormat="1" x14ac:dyDescent="0.2">
      <c r="C360" s="26"/>
      <c r="D360" s="10"/>
      <c r="E360" s="11"/>
      <c r="F360" s="15"/>
      <c r="G360" s="15"/>
      <c r="H360" s="18"/>
      <c r="I360" s="22"/>
      <c r="J360" s="15"/>
      <c r="K360" s="15"/>
      <c r="L360" s="15"/>
      <c r="M360" s="15"/>
      <c r="N360" s="15"/>
      <c r="O360" s="15"/>
      <c r="P360" s="15"/>
      <c r="Q360" s="10"/>
      <c r="R360" s="16"/>
      <c r="U360" s="15"/>
      <c r="V360" s="15"/>
      <c r="W360" s="10"/>
      <c r="X360" s="10"/>
      <c r="Y360" s="10"/>
      <c r="Z360" s="10"/>
      <c r="AA360" s="10"/>
      <c r="AB360" s="10"/>
      <c r="AC360" s="10"/>
      <c r="AD360" s="15"/>
      <c r="AE360" s="15"/>
      <c r="AF360" s="15"/>
      <c r="AG360" s="15"/>
      <c r="AH360" s="15"/>
      <c r="AK360" s="22"/>
      <c r="AL360" s="22"/>
    </row>
    <row r="361" spans="3:38" s="17" customFormat="1" x14ac:dyDescent="0.2">
      <c r="C361" s="26"/>
      <c r="D361" s="10"/>
      <c r="E361" s="11"/>
      <c r="F361" s="15"/>
      <c r="G361" s="15"/>
      <c r="H361" s="18"/>
      <c r="I361" s="22"/>
      <c r="J361" s="15"/>
      <c r="K361" s="15"/>
      <c r="L361" s="15"/>
      <c r="M361" s="15"/>
      <c r="N361" s="15"/>
      <c r="O361" s="15"/>
      <c r="P361" s="15"/>
      <c r="Q361" s="10"/>
      <c r="R361" s="16"/>
      <c r="U361" s="15"/>
      <c r="V361" s="15"/>
      <c r="W361" s="10"/>
      <c r="X361" s="10"/>
      <c r="Y361" s="10"/>
      <c r="Z361" s="10"/>
      <c r="AA361" s="10"/>
      <c r="AB361" s="10"/>
      <c r="AC361" s="10"/>
      <c r="AD361" s="15"/>
      <c r="AE361" s="15"/>
      <c r="AF361" s="15"/>
      <c r="AG361" s="15"/>
      <c r="AH361" s="15"/>
      <c r="AK361" s="22"/>
      <c r="AL361" s="22"/>
    </row>
    <row r="362" spans="3:38" s="17" customFormat="1" x14ac:dyDescent="0.2">
      <c r="C362" s="26"/>
      <c r="D362" s="10"/>
      <c r="E362" s="11"/>
      <c r="F362" s="15"/>
      <c r="G362" s="15"/>
      <c r="H362" s="18"/>
      <c r="I362" s="22"/>
      <c r="J362" s="15"/>
      <c r="K362" s="15"/>
      <c r="L362" s="15"/>
      <c r="M362" s="15"/>
      <c r="N362" s="15"/>
      <c r="O362" s="15"/>
      <c r="P362" s="15"/>
      <c r="Q362" s="10"/>
      <c r="R362" s="16"/>
      <c r="U362" s="15"/>
      <c r="V362" s="15"/>
      <c r="W362" s="10"/>
      <c r="X362" s="10"/>
      <c r="Y362" s="10"/>
      <c r="Z362" s="10"/>
      <c r="AA362" s="10"/>
      <c r="AB362" s="10"/>
      <c r="AC362" s="10"/>
      <c r="AD362" s="15"/>
      <c r="AE362" s="15"/>
      <c r="AF362" s="15"/>
      <c r="AG362" s="15"/>
      <c r="AH362" s="15"/>
      <c r="AK362" s="22"/>
      <c r="AL362" s="22"/>
    </row>
    <row r="363" spans="3:38" s="17" customFormat="1" x14ac:dyDescent="0.2">
      <c r="C363" s="26"/>
      <c r="D363" s="10"/>
      <c r="E363" s="11"/>
      <c r="F363" s="15"/>
      <c r="G363" s="15"/>
      <c r="H363" s="18"/>
      <c r="I363" s="22"/>
      <c r="J363" s="15"/>
      <c r="K363" s="15"/>
      <c r="L363" s="15"/>
      <c r="M363" s="15"/>
      <c r="N363" s="15"/>
      <c r="O363" s="15"/>
      <c r="P363" s="15"/>
      <c r="Q363" s="10"/>
      <c r="R363" s="16"/>
      <c r="U363" s="15"/>
      <c r="V363" s="15"/>
      <c r="W363" s="10"/>
      <c r="X363" s="10"/>
      <c r="Y363" s="10"/>
      <c r="Z363" s="10"/>
      <c r="AA363" s="10"/>
      <c r="AB363" s="10"/>
      <c r="AC363" s="10"/>
      <c r="AD363" s="15"/>
      <c r="AE363" s="15"/>
      <c r="AF363" s="15"/>
      <c r="AG363" s="15"/>
      <c r="AH363" s="15"/>
      <c r="AK363" s="22"/>
      <c r="AL363" s="22"/>
    </row>
    <row r="364" spans="3:38" s="17" customFormat="1" x14ac:dyDescent="0.2">
      <c r="C364" s="26"/>
      <c r="D364" s="10"/>
      <c r="E364" s="11"/>
      <c r="F364" s="15"/>
      <c r="G364" s="15"/>
      <c r="H364" s="18"/>
      <c r="I364" s="22"/>
      <c r="J364" s="15"/>
      <c r="K364" s="15"/>
      <c r="L364" s="15"/>
      <c r="M364" s="15"/>
      <c r="N364" s="15"/>
      <c r="O364" s="15"/>
      <c r="P364" s="15"/>
      <c r="Q364" s="10"/>
      <c r="R364" s="16"/>
      <c r="U364" s="15"/>
      <c r="V364" s="15"/>
      <c r="W364" s="10"/>
      <c r="X364" s="10"/>
      <c r="Y364" s="10"/>
      <c r="Z364" s="10"/>
      <c r="AA364" s="10"/>
      <c r="AB364" s="10"/>
      <c r="AC364" s="10"/>
      <c r="AD364" s="15"/>
      <c r="AE364" s="15"/>
      <c r="AF364" s="15"/>
      <c r="AG364" s="15"/>
      <c r="AH364" s="15"/>
      <c r="AK364" s="22"/>
      <c r="AL364" s="22"/>
    </row>
    <row r="365" spans="3:38" s="17" customFormat="1" x14ac:dyDescent="0.2">
      <c r="C365" s="26"/>
      <c r="D365" s="10"/>
      <c r="E365" s="11"/>
      <c r="F365" s="15"/>
      <c r="G365" s="15"/>
      <c r="H365" s="18"/>
      <c r="I365" s="22"/>
      <c r="J365" s="15"/>
      <c r="K365" s="15"/>
      <c r="L365" s="15"/>
      <c r="M365" s="15"/>
      <c r="N365" s="15"/>
      <c r="O365" s="15"/>
      <c r="P365" s="15"/>
      <c r="Q365" s="10"/>
      <c r="R365" s="16"/>
      <c r="U365" s="15"/>
      <c r="V365" s="15"/>
      <c r="W365" s="10"/>
      <c r="X365" s="10"/>
      <c r="Y365" s="10"/>
      <c r="Z365" s="10"/>
      <c r="AA365" s="10"/>
      <c r="AB365" s="10"/>
      <c r="AC365" s="10"/>
      <c r="AD365" s="15"/>
      <c r="AE365" s="15"/>
      <c r="AF365" s="15"/>
      <c r="AG365" s="15"/>
      <c r="AH365" s="15"/>
      <c r="AK365" s="22"/>
      <c r="AL365" s="22"/>
    </row>
    <row r="366" spans="3:38" s="17" customFormat="1" x14ac:dyDescent="0.2">
      <c r="C366" s="26"/>
      <c r="D366" s="10"/>
      <c r="E366" s="11"/>
      <c r="F366" s="15"/>
      <c r="G366" s="15"/>
      <c r="H366" s="18"/>
      <c r="I366" s="22"/>
      <c r="J366" s="15"/>
      <c r="K366" s="15"/>
      <c r="L366" s="15"/>
      <c r="M366" s="15"/>
      <c r="N366" s="15"/>
      <c r="O366" s="15"/>
      <c r="P366" s="15"/>
      <c r="Q366" s="10"/>
      <c r="R366" s="16"/>
      <c r="U366" s="15"/>
      <c r="V366" s="15"/>
      <c r="W366" s="10"/>
      <c r="X366" s="10"/>
      <c r="Y366" s="10"/>
      <c r="Z366" s="10"/>
      <c r="AA366" s="10"/>
      <c r="AB366" s="10"/>
      <c r="AC366" s="10"/>
      <c r="AD366" s="15"/>
      <c r="AE366" s="15"/>
      <c r="AF366" s="15"/>
      <c r="AG366" s="15"/>
      <c r="AH366" s="15"/>
      <c r="AK366" s="22"/>
      <c r="AL366" s="22"/>
    </row>
    <row r="367" spans="3:38" s="17" customFormat="1" x14ac:dyDescent="0.2">
      <c r="C367" s="26"/>
      <c r="D367" s="10"/>
      <c r="E367" s="11"/>
      <c r="F367" s="15"/>
      <c r="G367" s="15"/>
      <c r="H367" s="18"/>
      <c r="I367" s="22"/>
      <c r="J367" s="15"/>
      <c r="K367" s="15"/>
      <c r="L367" s="15"/>
      <c r="M367" s="15"/>
      <c r="N367" s="15"/>
      <c r="O367" s="15"/>
      <c r="P367" s="15"/>
      <c r="Q367" s="10"/>
      <c r="R367" s="16"/>
      <c r="U367" s="15"/>
      <c r="V367" s="15"/>
      <c r="W367" s="10"/>
      <c r="X367" s="10"/>
      <c r="Y367" s="10"/>
      <c r="Z367" s="10"/>
      <c r="AA367" s="10"/>
      <c r="AB367" s="10"/>
      <c r="AC367" s="10"/>
      <c r="AD367" s="15"/>
      <c r="AE367" s="15"/>
      <c r="AF367" s="15"/>
      <c r="AG367" s="15"/>
      <c r="AH367" s="15"/>
      <c r="AK367" s="22"/>
      <c r="AL367" s="22"/>
    </row>
    <row r="368" spans="3:38" s="17" customFormat="1" x14ac:dyDescent="0.2">
      <c r="C368" s="26"/>
      <c r="D368" s="10"/>
      <c r="E368" s="11"/>
      <c r="F368" s="15"/>
      <c r="G368" s="15"/>
      <c r="H368" s="18"/>
      <c r="I368" s="22"/>
      <c r="J368" s="15"/>
      <c r="K368" s="15"/>
      <c r="L368" s="15"/>
      <c r="M368" s="15"/>
      <c r="N368" s="15"/>
      <c r="O368" s="15"/>
      <c r="P368" s="15"/>
      <c r="Q368" s="10"/>
      <c r="R368" s="16"/>
      <c r="U368" s="15"/>
      <c r="V368" s="15"/>
      <c r="W368" s="10"/>
      <c r="X368" s="10"/>
      <c r="Y368" s="10"/>
      <c r="Z368" s="10"/>
      <c r="AA368" s="10"/>
      <c r="AB368" s="10"/>
      <c r="AC368" s="10"/>
      <c r="AD368" s="15"/>
      <c r="AE368" s="15"/>
      <c r="AF368" s="15"/>
      <c r="AG368" s="15"/>
      <c r="AH368" s="15"/>
      <c r="AK368" s="22"/>
      <c r="AL368" s="22"/>
    </row>
    <row r="369" spans="3:38" s="17" customFormat="1" x14ac:dyDescent="0.2">
      <c r="C369" s="26"/>
      <c r="D369" s="10"/>
      <c r="E369" s="11"/>
      <c r="F369" s="15"/>
      <c r="G369" s="15"/>
      <c r="H369" s="18"/>
      <c r="I369" s="22"/>
      <c r="J369" s="15"/>
      <c r="K369" s="15"/>
      <c r="L369" s="15"/>
      <c r="M369" s="15"/>
      <c r="N369" s="15"/>
      <c r="O369" s="15"/>
      <c r="P369" s="15"/>
      <c r="Q369" s="10"/>
      <c r="R369" s="16"/>
      <c r="U369" s="15"/>
      <c r="V369" s="15"/>
      <c r="W369" s="10"/>
      <c r="X369" s="10"/>
      <c r="Y369" s="10"/>
      <c r="Z369" s="10"/>
      <c r="AA369" s="10"/>
      <c r="AB369" s="10"/>
      <c r="AC369" s="10"/>
      <c r="AD369" s="15"/>
      <c r="AE369" s="15"/>
      <c r="AF369" s="15"/>
      <c r="AG369" s="15"/>
      <c r="AH369" s="15"/>
      <c r="AK369" s="22"/>
      <c r="AL369" s="22"/>
    </row>
    <row r="370" spans="3:38" s="17" customFormat="1" x14ac:dyDescent="0.2">
      <c r="C370" s="26"/>
      <c r="D370" s="10"/>
      <c r="E370" s="11"/>
      <c r="F370" s="15"/>
      <c r="G370" s="15"/>
      <c r="H370" s="18"/>
      <c r="I370" s="22"/>
      <c r="J370" s="15"/>
      <c r="K370" s="15"/>
      <c r="L370" s="15"/>
      <c r="M370" s="15"/>
      <c r="N370" s="15"/>
      <c r="O370" s="15"/>
      <c r="P370" s="15"/>
      <c r="Q370" s="10"/>
      <c r="R370" s="16"/>
      <c r="U370" s="15"/>
      <c r="V370" s="15"/>
      <c r="W370" s="10"/>
      <c r="X370" s="10"/>
      <c r="Y370" s="10"/>
      <c r="Z370" s="10"/>
      <c r="AA370" s="10"/>
      <c r="AB370" s="10"/>
      <c r="AC370" s="10"/>
      <c r="AD370" s="15"/>
      <c r="AE370" s="15"/>
      <c r="AF370" s="15"/>
      <c r="AG370" s="15"/>
      <c r="AH370" s="15"/>
      <c r="AK370" s="22"/>
      <c r="AL370" s="22"/>
    </row>
    <row r="371" spans="3:38" s="17" customFormat="1" x14ac:dyDescent="0.2">
      <c r="C371" s="26"/>
      <c r="D371" s="10"/>
      <c r="E371" s="11"/>
      <c r="F371" s="15"/>
      <c r="G371" s="15"/>
      <c r="H371" s="18"/>
      <c r="I371" s="22"/>
      <c r="J371" s="15"/>
      <c r="K371" s="15"/>
      <c r="L371" s="15"/>
      <c r="M371" s="15"/>
      <c r="N371" s="15"/>
      <c r="O371" s="15"/>
      <c r="P371" s="15"/>
      <c r="Q371" s="10"/>
      <c r="R371" s="16"/>
      <c r="U371" s="15"/>
      <c r="V371" s="15"/>
      <c r="W371" s="10"/>
      <c r="X371" s="10"/>
      <c r="Y371" s="10"/>
      <c r="Z371" s="10"/>
      <c r="AA371" s="10"/>
      <c r="AB371" s="10"/>
      <c r="AC371" s="10"/>
      <c r="AD371" s="15"/>
      <c r="AE371" s="15"/>
      <c r="AF371" s="15"/>
      <c r="AG371" s="15"/>
      <c r="AH371" s="15"/>
      <c r="AK371" s="22"/>
      <c r="AL371" s="22"/>
    </row>
    <row r="372" spans="3:38" s="17" customFormat="1" x14ac:dyDescent="0.2">
      <c r="C372" s="26"/>
      <c r="D372" s="10"/>
      <c r="E372" s="11"/>
      <c r="F372" s="15"/>
      <c r="G372" s="15"/>
      <c r="H372" s="18"/>
      <c r="I372" s="22"/>
      <c r="J372" s="15"/>
      <c r="K372" s="15"/>
      <c r="L372" s="15"/>
      <c r="M372" s="15"/>
      <c r="N372" s="15"/>
      <c r="O372" s="15"/>
      <c r="P372" s="15"/>
      <c r="Q372" s="10"/>
      <c r="R372" s="16"/>
      <c r="U372" s="15"/>
      <c r="V372" s="15"/>
      <c r="W372" s="10"/>
      <c r="X372" s="10"/>
      <c r="Y372" s="10"/>
      <c r="Z372" s="10"/>
      <c r="AA372" s="10"/>
      <c r="AB372" s="10"/>
      <c r="AC372" s="10"/>
      <c r="AD372" s="15"/>
      <c r="AE372" s="15"/>
      <c r="AF372" s="15"/>
      <c r="AG372" s="15"/>
      <c r="AH372" s="15"/>
      <c r="AK372" s="22"/>
      <c r="AL372" s="22"/>
    </row>
    <row r="373" spans="3:38" s="17" customFormat="1" x14ac:dyDescent="0.2">
      <c r="C373" s="26"/>
      <c r="D373" s="10"/>
      <c r="E373" s="11"/>
      <c r="F373" s="15"/>
      <c r="G373" s="15"/>
      <c r="H373" s="18"/>
      <c r="I373" s="22"/>
      <c r="J373" s="15"/>
      <c r="K373" s="15"/>
      <c r="L373" s="15"/>
      <c r="M373" s="15"/>
      <c r="N373" s="15"/>
      <c r="O373" s="15"/>
      <c r="P373" s="15"/>
      <c r="Q373" s="10"/>
      <c r="R373" s="16"/>
      <c r="U373" s="15"/>
      <c r="V373" s="15"/>
      <c r="W373" s="10"/>
      <c r="X373" s="10"/>
      <c r="Y373" s="10"/>
      <c r="Z373" s="10"/>
      <c r="AA373" s="10"/>
      <c r="AB373" s="10"/>
      <c r="AC373" s="10"/>
      <c r="AD373" s="15"/>
      <c r="AE373" s="15"/>
      <c r="AF373" s="15"/>
      <c r="AG373" s="15"/>
      <c r="AH373" s="15"/>
      <c r="AK373" s="22"/>
      <c r="AL373" s="22"/>
    </row>
    <row r="374" spans="3:38" s="17" customFormat="1" x14ac:dyDescent="0.2">
      <c r="C374" s="26"/>
      <c r="D374" s="10"/>
      <c r="E374" s="11"/>
      <c r="F374" s="15"/>
      <c r="G374" s="15"/>
      <c r="H374" s="18"/>
      <c r="I374" s="22"/>
      <c r="J374" s="15"/>
      <c r="K374" s="15"/>
      <c r="L374" s="15"/>
      <c r="M374" s="15"/>
      <c r="N374" s="15"/>
      <c r="O374" s="15"/>
      <c r="P374" s="15"/>
      <c r="Q374" s="10"/>
      <c r="R374" s="16"/>
      <c r="U374" s="15"/>
      <c r="V374" s="15"/>
      <c r="W374" s="10"/>
      <c r="X374" s="10"/>
      <c r="Y374" s="10"/>
      <c r="Z374" s="10"/>
      <c r="AA374" s="10"/>
      <c r="AB374" s="10"/>
      <c r="AC374" s="10"/>
      <c r="AD374" s="15"/>
      <c r="AE374" s="15"/>
      <c r="AF374" s="15"/>
      <c r="AG374" s="15"/>
      <c r="AH374" s="15"/>
      <c r="AK374" s="22"/>
      <c r="AL374" s="22"/>
    </row>
    <row r="375" spans="3:38" s="17" customFormat="1" x14ac:dyDescent="0.2">
      <c r="C375" s="26"/>
      <c r="D375" s="10"/>
      <c r="E375" s="11"/>
      <c r="F375" s="15"/>
      <c r="G375" s="15"/>
      <c r="H375" s="18"/>
      <c r="I375" s="22"/>
      <c r="J375" s="15"/>
      <c r="K375" s="15"/>
      <c r="L375" s="15"/>
      <c r="M375" s="15"/>
      <c r="N375" s="15"/>
      <c r="O375" s="15"/>
      <c r="P375" s="15"/>
      <c r="Q375" s="10"/>
      <c r="R375" s="16"/>
      <c r="U375" s="15"/>
      <c r="V375" s="15"/>
      <c r="W375" s="10"/>
      <c r="X375" s="10"/>
      <c r="Y375" s="10"/>
      <c r="Z375" s="10"/>
      <c r="AA375" s="10"/>
      <c r="AB375" s="10"/>
      <c r="AC375" s="10"/>
      <c r="AD375" s="15"/>
      <c r="AE375" s="15"/>
      <c r="AF375" s="15"/>
      <c r="AG375" s="15"/>
      <c r="AH375" s="15"/>
      <c r="AK375" s="22"/>
      <c r="AL375" s="22"/>
    </row>
    <row r="376" spans="3:38" s="17" customFormat="1" x14ac:dyDescent="0.2">
      <c r="C376" s="26"/>
      <c r="D376" s="10"/>
      <c r="E376" s="11"/>
      <c r="F376" s="15"/>
      <c r="G376" s="15"/>
      <c r="H376" s="18"/>
      <c r="I376" s="22"/>
      <c r="J376" s="15"/>
      <c r="K376" s="15"/>
      <c r="L376" s="15"/>
      <c r="M376" s="15"/>
      <c r="N376" s="15"/>
      <c r="O376" s="15"/>
      <c r="P376" s="15"/>
      <c r="Q376" s="10"/>
      <c r="R376" s="16"/>
      <c r="U376" s="15"/>
      <c r="V376" s="15"/>
      <c r="W376" s="10"/>
      <c r="X376" s="10"/>
      <c r="Y376" s="10"/>
      <c r="Z376" s="10"/>
      <c r="AA376" s="10"/>
      <c r="AB376" s="10"/>
      <c r="AC376" s="10"/>
      <c r="AD376" s="15"/>
      <c r="AE376" s="15"/>
      <c r="AF376" s="15"/>
      <c r="AG376" s="15"/>
      <c r="AH376" s="15"/>
      <c r="AK376" s="22"/>
      <c r="AL376" s="22"/>
    </row>
    <row r="377" spans="3:38" s="17" customFormat="1" x14ac:dyDescent="0.2">
      <c r="C377" s="26"/>
      <c r="D377" s="10"/>
      <c r="E377" s="11"/>
      <c r="F377" s="15"/>
      <c r="G377" s="15"/>
      <c r="H377" s="18"/>
      <c r="I377" s="22"/>
      <c r="J377" s="15"/>
      <c r="K377" s="15"/>
      <c r="L377" s="15"/>
      <c r="M377" s="15"/>
      <c r="N377" s="15"/>
      <c r="O377" s="15"/>
      <c r="P377" s="15"/>
      <c r="Q377" s="10"/>
      <c r="R377" s="16"/>
      <c r="U377" s="15"/>
      <c r="V377" s="15"/>
      <c r="W377" s="10"/>
      <c r="X377" s="10"/>
      <c r="Y377" s="10"/>
      <c r="Z377" s="10"/>
      <c r="AA377" s="10"/>
      <c r="AB377" s="10"/>
      <c r="AC377" s="10"/>
      <c r="AD377" s="15"/>
      <c r="AE377" s="15"/>
      <c r="AF377" s="15"/>
      <c r="AG377" s="15"/>
      <c r="AH377" s="15"/>
      <c r="AK377" s="22"/>
      <c r="AL377" s="22"/>
    </row>
    <row r="378" spans="3:38" s="17" customFormat="1" x14ac:dyDescent="0.2">
      <c r="C378" s="26"/>
      <c r="D378" s="10"/>
      <c r="E378" s="11"/>
      <c r="F378" s="15"/>
      <c r="G378" s="15"/>
      <c r="H378" s="18"/>
      <c r="I378" s="22"/>
      <c r="J378" s="15"/>
      <c r="K378" s="15"/>
      <c r="L378" s="15"/>
      <c r="M378" s="15"/>
      <c r="N378" s="15"/>
      <c r="O378" s="15"/>
      <c r="P378" s="15"/>
      <c r="Q378" s="10"/>
      <c r="R378" s="16"/>
      <c r="U378" s="15"/>
      <c r="V378" s="15"/>
      <c r="W378" s="10"/>
      <c r="X378" s="10"/>
      <c r="Y378" s="10"/>
      <c r="Z378" s="10"/>
      <c r="AA378" s="10"/>
      <c r="AB378" s="10"/>
      <c r="AC378" s="10"/>
      <c r="AD378" s="15"/>
      <c r="AE378" s="15"/>
      <c r="AF378" s="15"/>
      <c r="AG378" s="15"/>
      <c r="AH378" s="15"/>
      <c r="AK378" s="22"/>
      <c r="AL378" s="22"/>
    </row>
    <row r="379" spans="3:38" s="17" customFormat="1" x14ac:dyDescent="0.2">
      <c r="C379" s="26"/>
      <c r="D379" s="10"/>
      <c r="E379" s="11"/>
      <c r="F379" s="15"/>
      <c r="G379" s="15"/>
      <c r="H379" s="18"/>
      <c r="I379" s="22"/>
      <c r="J379" s="15"/>
      <c r="K379" s="15"/>
      <c r="L379" s="15"/>
      <c r="M379" s="15"/>
      <c r="N379" s="15"/>
      <c r="O379" s="15"/>
      <c r="P379" s="15"/>
      <c r="Q379" s="10"/>
      <c r="R379" s="16"/>
      <c r="U379" s="15"/>
      <c r="V379" s="15"/>
      <c r="W379" s="10"/>
      <c r="X379" s="10"/>
      <c r="Y379" s="10"/>
      <c r="Z379" s="10"/>
      <c r="AA379" s="10"/>
      <c r="AB379" s="10"/>
      <c r="AC379" s="10"/>
      <c r="AD379" s="15"/>
      <c r="AE379" s="15"/>
      <c r="AF379" s="15"/>
      <c r="AG379" s="15"/>
      <c r="AH379" s="15"/>
      <c r="AK379" s="22"/>
      <c r="AL379" s="22"/>
    </row>
    <row r="380" spans="3:38" s="17" customFormat="1" x14ac:dyDescent="0.2">
      <c r="C380" s="26"/>
      <c r="D380" s="10"/>
      <c r="E380" s="11"/>
      <c r="F380" s="15"/>
      <c r="G380" s="15"/>
      <c r="H380" s="18"/>
      <c r="I380" s="22"/>
      <c r="J380" s="15"/>
      <c r="K380" s="15"/>
      <c r="L380" s="15"/>
      <c r="M380" s="15"/>
      <c r="N380" s="15"/>
      <c r="O380" s="15"/>
      <c r="P380" s="15"/>
      <c r="Q380" s="10"/>
      <c r="R380" s="16"/>
      <c r="U380" s="15"/>
      <c r="V380" s="15"/>
      <c r="W380" s="10"/>
      <c r="X380" s="10"/>
      <c r="Y380" s="10"/>
      <c r="Z380" s="10"/>
      <c r="AA380" s="10"/>
      <c r="AB380" s="10"/>
      <c r="AC380" s="10"/>
      <c r="AD380" s="15"/>
      <c r="AE380" s="15"/>
      <c r="AF380" s="15"/>
      <c r="AG380" s="15"/>
      <c r="AH380" s="15"/>
      <c r="AK380" s="22"/>
      <c r="AL380" s="22"/>
    </row>
    <row r="381" spans="3:38" s="17" customFormat="1" x14ac:dyDescent="0.2">
      <c r="C381" s="26"/>
      <c r="D381" s="10"/>
      <c r="E381" s="11"/>
      <c r="F381" s="15"/>
      <c r="G381" s="15"/>
      <c r="H381" s="18"/>
      <c r="I381" s="22"/>
      <c r="J381" s="15"/>
      <c r="K381" s="15"/>
      <c r="L381" s="15"/>
      <c r="M381" s="15"/>
      <c r="N381" s="15"/>
      <c r="O381" s="15"/>
      <c r="P381" s="15"/>
      <c r="Q381" s="10"/>
      <c r="R381" s="16"/>
      <c r="U381" s="15"/>
      <c r="V381" s="15"/>
      <c r="W381" s="10"/>
      <c r="X381" s="10"/>
      <c r="Y381" s="10"/>
      <c r="Z381" s="10"/>
      <c r="AA381" s="10"/>
      <c r="AB381" s="10"/>
      <c r="AC381" s="10"/>
      <c r="AD381" s="15"/>
      <c r="AE381" s="15"/>
      <c r="AF381" s="15"/>
      <c r="AG381" s="15"/>
      <c r="AH381" s="15"/>
      <c r="AK381" s="22"/>
      <c r="AL381" s="22"/>
    </row>
    <row r="382" spans="3:38" s="17" customFormat="1" x14ac:dyDescent="0.2">
      <c r="C382" s="26"/>
      <c r="D382" s="10"/>
      <c r="E382" s="11"/>
      <c r="F382" s="15"/>
      <c r="G382" s="15"/>
      <c r="H382" s="18"/>
      <c r="I382" s="22"/>
      <c r="J382" s="15"/>
      <c r="K382" s="15"/>
      <c r="L382" s="15"/>
      <c r="M382" s="15"/>
      <c r="N382" s="15"/>
      <c r="O382" s="15"/>
      <c r="P382" s="15"/>
      <c r="Q382" s="10"/>
      <c r="R382" s="16"/>
      <c r="U382" s="15"/>
      <c r="V382" s="15"/>
      <c r="W382" s="10"/>
      <c r="X382" s="10"/>
      <c r="Y382" s="10"/>
      <c r="Z382" s="10"/>
      <c r="AA382" s="10"/>
      <c r="AB382" s="10"/>
      <c r="AC382" s="10"/>
      <c r="AD382" s="15"/>
      <c r="AE382" s="15"/>
      <c r="AF382" s="15"/>
      <c r="AG382" s="15"/>
      <c r="AH382" s="15"/>
      <c r="AK382" s="22"/>
      <c r="AL382" s="22"/>
    </row>
    <row r="383" spans="3:38" s="17" customFormat="1" x14ac:dyDescent="0.2">
      <c r="C383" s="26"/>
      <c r="D383" s="10"/>
      <c r="E383" s="11"/>
      <c r="F383" s="15"/>
      <c r="G383" s="15"/>
      <c r="H383" s="18"/>
      <c r="I383" s="22"/>
      <c r="J383" s="15"/>
      <c r="K383" s="15"/>
      <c r="L383" s="15"/>
      <c r="M383" s="15"/>
      <c r="N383" s="15"/>
      <c r="O383" s="15"/>
      <c r="P383" s="15"/>
      <c r="Q383" s="10"/>
      <c r="R383" s="16"/>
      <c r="U383" s="15"/>
      <c r="V383" s="15"/>
      <c r="W383" s="10"/>
      <c r="X383" s="10"/>
      <c r="Y383" s="10"/>
      <c r="Z383" s="10"/>
      <c r="AA383" s="10"/>
      <c r="AB383" s="10"/>
      <c r="AC383" s="10"/>
      <c r="AD383" s="15"/>
      <c r="AE383" s="15"/>
      <c r="AF383" s="15"/>
      <c r="AG383" s="15"/>
      <c r="AH383" s="15"/>
      <c r="AK383" s="22"/>
      <c r="AL383" s="22"/>
    </row>
    <row r="384" spans="3:38" s="17" customFormat="1" x14ac:dyDescent="0.2">
      <c r="C384" s="26"/>
      <c r="D384" s="10"/>
      <c r="E384" s="11"/>
      <c r="F384" s="15"/>
      <c r="G384" s="15"/>
      <c r="H384" s="18"/>
      <c r="I384" s="22"/>
      <c r="J384" s="15"/>
      <c r="K384" s="15"/>
      <c r="L384" s="15"/>
      <c r="M384" s="15"/>
      <c r="N384" s="15"/>
      <c r="O384" s="15"/>
      <c r="P384" s="15"/>
      <c r="Q384" s="10"/>
      <c r="R384" s="16"/>
      <c r="U384" s="15"/>
      <c r="V384" s="15"/>
      <c r="W384" s="10"/>
      <c r="X384" s="10"/>
      <c r="Y384" s="10"/>
      <c r="Z384" s="10"/>
      <c r="AA384" s="10"/>
      <c r="AB384" s="10"/>
      <c r="AC384" s="10"/>
      <c r="AD384" s="15"/>
      <c r="AE384" s="15"/>
      <c r="AF384" s="15"/>
      <c r="AG384" s="15"/>
      <c r="AH384" s="15"/>
      <c r="AK384" s="22"/>
      <c r="AL384" s="22"/>
    </row>
    <row r="385" spans="3:38" s="17" customFormat="1" x14ac:dyDescent="0.2">
      <c r="C385" s="26"/>
      <c r="D385" s="10"/>
      <c r="E385" s="11"/>
      <c r="F385" s="15"/>
      <c r="G385" s="15"/>
      <c r="H385" s="18"/>
      <c r="I385" s="22"/>
      <c r="J385" s="15"/>
      <c r="K385" s="15"/>
      <c r="L385" s="15"/>
      <c r="M385" s="15"/>
      <c r="N385" s="15"/>
      <c r="O385" s="15"/>
      <c r="P385" s="15"/>
      <c r="Q385" s="10"/>
      <c r="R385" s="16"/>
      <c r="U385" s="15"/>
      <c r="V385" s="15"/>
      <c r="W385" s="10"/>
      <c r="X385" s="10"/>
      <c r="Y385" s="10"/>
      <c r="Z385" s="10"/>
      <c r="AA385" s="10"/>
      <c r="AB385" s="10"/>
      <c r="AC385" s="10"/>
      <c r="AD385" s="15"/>
      <c r="AE385" s="15"/>
      <c r="AF385" s="15"/>
      <c r="AG385" s="15"/>
      <c r="AH385" s="15"/>
      <c r="AK385" s="22"/>
      <c r="AL385" s="22"/>
    </row>
    <row r="386" spans="3:38" s="17" customFormat="1" x14ac:dyDescent="0.2">
      <c r="C386" s="26"/>
      <c r="D386" s="10"/>
      <c r="E386" s="11"/>
      <c r="F386" s="15"/>
      <c r="G386" s="15"/>
      <c r="H386" s="18"/>
      <c r="I386" s="22"/>
      <c r="J386" s="15"/>
      <c r="K386" s="15"/>
      <c r="L386" s="15"/>
      <c r="M386" s="15"/>
      <c r="N386" s="15"/>
      <c r="O386" s="15"/>
      <c r="P386" s="15"/>
      <c r="Q386" s="10"/>
      <c r="R386" s="16"/>
      <c r="U386" s="15"/>
      <c r="V386" s="15"/>
      <c r="W386" s="10"/>
      <c r="X386" s="10"/>
      <c r="Y386" s="10"/>
      <c r="Z386" s="10"/>
      <c r="AA386" s="10"/>
      <c r="AB386" s="10"/>
      <c r="AC386" s="10"/>
      <c r="AD386" s="15"/>
      <c r="AE386" s="15"/>
      <c r="AF386" s="15"/>
      <c r="AG386" s="15"/>
      <c r="AH386" s="15"/>
      <c r="AK386" s="22"/>
      <c r="AL386" s="22"/>
    </row>
    <row r="387" spans="3:38" s="17" customFormat="1" x14ac:dyDescent="0.2">
      <c r="C387" s="26"/>
      <c r="D387" s="10"/>
      <c r="E387" s="11"/>
      <c r="F387" s="15"/>
      <c r="G387" s="15"/>
      <c r="H387" s="18"/>
      <c r="I387" s="22"/>
      <c r="J387" s="15"/>
      <c r="K387" s="15"/>
      <c r="L387" s="15"/>
      <c r="M387" s="15"/>
      <c r="N387" s="15"/>
      <c r="O387" s="15"/>
      <c r="P387" s="15"/>
      <c r="Q387" s="10"/>
      <c r="R387" s="16"/>
      <c r="U387" s="15"/>
      <c r="V387" s="15"/>
      <c r="W387" s="10"/>
      <c r="X387" s="10"/>
      <c r="Y387" s="10"/>
      <c r="Z387" s="10"/>
      <c r="AA387" s="10"/>
      <c r="AB387" s="10"/>
      <c r="AC387" s="10"/>
      <c r="AD387" s="15"/>
      <c r="AE387" s="15"/>
      <c r="AF387" s="15"/>
      <c r="AG387" s="15"/>
      <c r="AH387" s="15"/>
      <c r="AK387" s="22"/>
      <c r="AL387" s="22"/>
    </row>
    <row r="388" spans="3:38" s="17" customFormat="1" x14ac:dyDescent="0.2">
      <c r="C388" s="26"/>
      <c r="D388" s="10"/>
      <c r="E388" s="11"/>
      <c r="F388" s="15"/>
      <c r="G388" s="15"/>
      <c r="H388" s="18"/>
      <c r="I388" s="22"/>
      <c r="J388" s="15"/>
      <c r="K388" s="15"/>
      <c r="L388" s="15"/>
      <c r="M388" s="15"/>
      <c r="N388" s="15"/>
      <c r="O388" s="15"/>
      <c r="P388" s="15"/>
      <c r="Q388" s="10"/>
      <c r="R388" s="16"/>
      <c r="U388" s="15"/>
      <c r="V388" s="15"/>
      <c r="W388" s="10"/>
      <c r="X388" s="10"/>
      <c r="Y388" s="10"/>
      <c r="Z388" s="10"/>
      <c r="AA388" s="10"/>
      <c r="AB388" s="10"/>
      <c r="AC388" s="10"/>
      <c r="AD388" s="15"/>
      <c r="AE388" s="15"/>
      <c r="AF388" s="15"/>
      <c r="AG388" s="15"/>
      <c r="AH388" s="15"/>
      <c r="AK388" s="22"/>
      <c r="AL388" s="22"/>
    </row>
    <row r="389" spans="3:38" s="17" customFormat="1" x14ac:dyDescent="0.2">
      <c r="C389" s="26"/>
      <c r="D389" s="10"/>
      <c r="E389" s="11"/>
      <c r="F389" s="15"/>
      <c r="G389" s="15"/>
      <c r="H389" s="18"/>
      <c r="I389" s="22"/>
      <c r="J389" s="15"/>
      <c r="K389" s="15"/>
      <c r="L389" s="15"/>
      <c r="M389" s="15"/>
      <c r="N389" s="15"/>
      <c r="O389" s="15"/>
      <c r="P389" s="15"/>
      <c r="Q389" s="10"/>
      <c r="R389" s="16"/>
      <c r="U389" s="15"/>
      <c r="V389" s="15"/>
      <c r="W389" s="10"/>
      <c r="X389" s="10"/>
      <c r="Y389" s="10"/>
      <c r="Z389" s="10"/>
      <c r="AA389" s="10"/>
      <c r="AB389" s="10"/>
      <c r="AC389" s="10"/>
      <c r="AD389" s="15"/>
      <c r="AE389" s="15"/>
      <c r="AF389" s="15"/>
      <c r="AG389" s="15"/>
      <c r="AH389" s="15"/>
      <c r="AK389" s="22"/>
      <c r="AL389" s="22"/>
    </row>
    <row r="390" spans="3:38" s="17" customFormat="1" x14ac:dyDescent="0.2">
      <c r="C390" s="26"/>
      <c r="D390" s="10"/>
      <c r="E390" s="11"/>
      <c r="F390" s="15"/>
      <c r="G390" s="15"/>
      <c r="H390" s="18"/>
      <c r="I390" s="22"/>
      <c r="J390" s="15"/>
      <c r="K390" s="15"/>
      <c r="L390" s="15"/>
      <c r="M390" s="15"/>
      <c r="N390" s="15"/>
      <c r="O390" s="15"/>
      <c r="P390" s="15"/>
      <c r="Q390" s="10"/>
      <c r="R390" s="16"/>
      <c r="U390" s="15"/>
      <c r="V390" s="15"/>
      <c r="W390" s="10"/>
      <c r="X390" s="10"/>
      <c r="Y390" s="10"/>
      <c r="Z390" s="10"/>
      <c r="AA390" s="10"/>
      <c r="AB390" s="10"/>
      <c r="AC390" s="10"/>
      <c r="AD390" s="15"/>
      <c r="AE390" s="15"/>
      <c r="AF390" s="15"/>
      <c r="AG390" s="15"/>
      <c r="AH390" s="15"/>
      <c r="AK390" s="22"/>
      <c r="AL390" s="22"/>
    </row>
    <row r="391" spans="3:38" s="17" customFormat="1" x14ac:dyDescent="0.2">
      <c r="C391" s="26"/>
      <c r="D391" s="10"/>
      <c r="E391" s="11"/>
      <c r="F391" s="15"/>
      <c r="G391" s="15"/>
      <c r="H391" s="18"/>
      <c r="I391" s="22"/>
      <c r="J391" s="15"/>
      <c r="K391" s="15"/>
      <c r="L391" s="15"/>
      <c r="M391" s="15"/>
      <c r="N391" s="15"/>
      <c r="O391" s="15"/>
      <c r="P391" s="15"/>
      <c r="Q391" s="10"/>
      <c r="R391" s="16"/>
      <c r="U391" s="15"/>
      <c r="V391" s="15"/>
      <c r="W391" s="10"/>
      <c r="X391" s="10"/>
      <c r="Y391" s="10"/>
      <c r="Z391" s="10"/>
      <c r="AA391" s="10"/>
      <c r="AB391" s="10"/>
      <c r="AC391" s="10"/>
      <c r="AD391" s="15"/>
      <c r="AE391" s="15"/>
      <c r="AF391" s="15"/>
      <c r="AG391" s="15"/>
      <c r="AH391" s="15"/>
      <c r="AK391" s="22"/>
      <c r="AL391" s="22"/>
    </row>
    <row r="392" spans="3:38" s="17" customFormat="1" x14ac:dyDescent="0.2">
      <c r="C392" s="26"/>
      <c r="D392" s="10"/>
      <c r="E392" s="11"/>
      <c r="F392" s="15"/>
      <c r="G392" s="15"/>
      <c r="H392" s="18"/>
      <c r="I392" s="22"/>
      <c r="J392" s="15"/>
      <c r="K392" s="15"/>
      <c r="L392" s="15"/>
      <c r="M392" s="15"/>
      <c r="N392" s="15"/>
      <c r="O392" s="15"/>
      <c r="P392" s="15"/>
      <c r="Q392" s="10"/>
      <c r="R392" s="16"/>
      <c r="U392" s="15"/>
      <c r="V392" s="15"/>
      <c r="W392" s="10"/>
      <c r="X392" s="10"/>
      <c r="Y392" s="10"/>
      <c r="Z392" s="10"/>
      <c r="AA392" s="10"/>
      <c r="AB392" s="10"/>
      <c r="AC392" s="10"/>
      <c r="AD392" s="15"/>
      <c r="AE392" s="15"/>
      <c r="AF392" s="15"/>
      <c r="AG392" s="15"/>
      <c r="AH392" s="15"/>
      <c r="AK392" s="22"/>
      <c r="AL392" s="22"/>
    </row>
    <row r="393" spans="3:38" s="17" customFormat="1" x14ac:dyDescent="0.2">
      <c r="C393" s="26"/>
      <c r="D393" s="10"/>
      <c r="E393" s="11"/>
      <c r="F393" s="15"/>
      <c r="G393" s="15"/>
      <c r="H393" s="18"/>
      <c r="I393" s="22"/>
      <c r="J393" s="15"/>
      <c r="K393" s="15"/>
      <c r="L393" s="15"/>
      <c r="M393" s="15"/>
      <c r="N393" s="15"/>
      <c r="O393" s="15"/>
      <c r="P393" s="15"/>
      <c r="Q393" s="10"/>
      <c r="R393" s="16"/>
      <c r="U393" s="15"/>
      <c r="V393" s="15"/>
      <c r="W393" s="10"/>
      <c r="X393" s="10"/>
      <c r="Y393" s="10"/>
      <c r="Z393" s="10"/>
      <c r="AA393" s="10"/>
      <c r="AB393" s="10"/>
      <c r="AC393" s="10"/>
      <c r="AD393" s="15"/>
      <c r="AE393" s="15"/>
      <c r="AF393" s="15"/>
      <c r="AG393" s="15"/>
      <c r="AH393" s="15"/>
      <c r="AK393" s="22"/>
      <c r="AL393" s="22"/>
    </row>
    <row r="394" spans="3:38" s="17" customFormat="1" x14ac:dyDescent="0.2">
      <c r="C394" s="26"/>
      <c r="D394" s="10"/>
      <c r="E394" s="11"/>
      <c r="F394" s="15"/>
      <c r="G394" s="15"/>
      <c r="H394" s="18"/>
      <c r="I394" s="22"/>
      <c r="J394" s="15"/>
      <c r="K394" s="15"/>
      <c r="L394" s="15"/>
      <c r="M394" s="15"/>
      <c r="N394" s="15"/>
      <c r="O394" s="15"/>
      <c r="P394" s="15"/>
      <c r="Q394" s="10"/>
      <c r="R394" s="16"/>
      <c r="U394" s="15"/>
      <c r="V394" s="15"/>
      <c r="W394" s="10"/>
      <c r="X394" s="10"/>
      <c r="Y394" s="10"/>
      <c r="Z394" s="10"/>
      <c r="AA394" s="10"/>
      <c r="AB394" s="10"/>
      <c r="AC394" s="10"/>
      <c r="AD394" s="15"/>
      <c r="AE394" s="15"/>
      <c r="AF394" s="15"/>
      <c r="AG394" s="15"/>
      <c r="AH394" s="15"/>
      <c r="AK394" s="22"/>
      <c r="AL394" s="22"/>
    </row>
    <row r="395" spans="3:38" s="17" customFormat="1" x14ac:dyDescent="0.2">
      <c r="C395" s="26"/>
      <c r="D395" s="10"/>
      <c r="E395" s="11"/>
      <c r="F395" s="15"/>
      <c r="G395" s="15"/>
      <c r="H395" s="18"/>
      <c r="I395" s="22"/>
      <c r="J395" s="15"/>
      <c r="K395" s="15"/>
      <c r="L395" s="15"/>
      <c r="M395" s="15"/>
      <c r="N395" s="15"/>
      <c r="O395" s="15"/>
      <c r="P395" s="15"/>
      <c r="Q395" s="10"/>
      <c r="R395" s="16"/>
      <c r="U395" s="15"/>
      <c r="V395" s="15"/>
      <c r="W395" s="10"/>
      <c r="X395" s="10"/>
      <c r="Y395" s="10"/>
      <c r="Z395" s="10"/>
      <c r="AA395" s="10"/>
      <c r="AB395" s="10"/>
      <c r="AC395" s="10"/>
      <c r="AD395" s="15"/>
      <c r="AE395" s="15"/>
      <c r="AF395" s="15"/>
      <c r="AG395" s="15"/>
      <c r="AH395" s="15"/>
      <c r="AK395" s="22"/>
      <c r="AL395" s="22"/>
    </row>
    <row r="396" spans="3:38" s="17" customFormat="1" x14ac:dyDescent="0.2">
      <c r="C396" s="26"/>
      <c r="D396" s="10"/>
      <c r="E396" s="11"/>
      <c r="F396" s="15"/>
      <c r="G396" s="15"/>
      <c r="H396" s="18"/>
      <c r="I396" s="22"/>
      <c r="J396" s="15"/>
      <c r="K396" s="15"/>
      <c r="L396" s="15"/>
      <c r="M396" s="15"/>
      <c r="N396" s="15"/>
      <c r="O396" s="15"/>
      <c r="P396" s="15"/>
      <c r="Q396" s="10"/>
      <c r="R396" s="16"/>
      <c r="U396" s="15"/>
      <c r="V396" s="15"/>
      <c r="W396" s="10"/>
      <c r="X396" s="10"/>
      <c r="Y396" s="10"/>
      <c r="Z396" s="10"/>
      <c r="AA396" s="10"/>
      <c r="AB396" s="10"/>
      <c r="AC396" s="10"/>
      <c r="AD396" s="15"/>
      <c r="AE396" s="15"/>
      <c r="AF396" s="15"/>
      <c r="AG396" s="15"/>
      <c r="AH396" s="15"/>
      <c r="AK396" s="22"/>
      <c r="AL396" s="22"/>
    </row>
    <row r="397" spans="3:38" s="17" customFormat="1" x14ac:dyDescent="0.2">
      <c r="C397" s="26"/>
      <c r="D397" s="10"/>
      <c r="E397" s="11"/>
      <c r="F397" s="15"/>
      <c r="G397" s="15"/>
      <c r="H397" s="18"/>
      <c r="I397" s="22"/>
      <c r="J397" s="15"/>
      <c r="K397" s="15"/>
      <c r="L397" s="15"/>
      <c r="M397" s="15"/>
      <c r="N397" s="15"/>
      <c r="O397" s="15"/>
      <c r="P397" s="15"/>
      <c r="Q397" s="10"/>
      <c r="R397" s="16"/>
      <c r="U397" s="15"/>
      <c r="V397" s="15"/>
      <c r="W397" s="10"/>
      <c r="X397" s="10"/>
      <c r="Y397" s="10"/>
      <c r="Z397" s="10"/>
      <c r="AA397" s="10"/>
      <c r="AB397" s="10"/>
      <c r="AC397" s="10"/>
      <c r="AD397" s="15"/>
      <c r="AE397" s="15"/>
      <c r="AF397" s="15"/>
      <c r="AG397" s="15"/>
      <c r="AH397" s="15"/>
      <c r="AK397" s="22"/>
      <c r="AL397" s="22"/>
    </row>
    <row r="398" spans="3:38" s="17" customFormat="1" x14ac:dyDescent="0.2">
      <c r="C398" s="26"/>
      <c r="D398" s="10"/>
      <c r="E398" s="11"/>
      <c r="F398" s="15"/>
      <c r="G398" s="15"/>
      <c r="H398" s="18"/>
      <c r="I398" s="22"/>
      <c r="J398" s="15"/>
      <c r="K398" s="15"/>
      <c r="L398" s="15"/>
      <c r="M398" s="15"/>
      <c r="N398" s="15"/>
      <c r="O398" s="15"/>
      <c r="P398" s="15"/>
      <c r="Q398" s="10"/>
      <c r="R398" s="16"/>
      <c r="U398" s="15"/>
      <c r="V398" s="15"/>
      <c r="W398" s="10"/>
      <c r="X398" s="10"/>
      <c r="Y398" s="10"/>
      <c r="Z398" s="10"/>
      <c r="AA398" s="10"/>
      <c r="AB398" s="10"/>
      <c r="AC398" s="10"/>
      <c r="AD398" s="15"/>
      <c r="AE398" s="15"/>
      <c r="AF398" s="15"/>
      <c r="AG398" s="15"/>
      <c r="AH398" s="15"/>
      <c r="AK398" s="22"/>
      <c r="AL398" s="22"/>
    </row>
    <row r="399" spans="3:38" s="17" customFormat="1" x14ac:dyDescent="0.2">
      <c r="C399" s="26"/>
      <c r="D399" s="10"/>
      <c r="E399" s="11"/>
      <c r="F399" s="15"/>
      <c r="G399" s="15"/>
      <c r="H399" s="18"/>
      <c r="I399" s="22"/>
      <c r="J399" s="15"/>
      <c r="K399" s="15"/>
      <c r="L399" s="15"/>
      <c r="M399" s="15"/>
      <c r="N399" s="15"/>
      <c r="O399" s="15"/>
      <c r="P399" s="15"/>
      <c r="Q399" s="10"/>
      <c r="R399" s="16"/>
      <c r="U399" s="15"/>
      <c r="V399" s="15"/>
      <c r="W399" s="10"/>
      <c r="X399" s="10"/>
      <c r="Y399" s="10"/>
      <c r="Z399" s="10"/>
      <c r="AA399" s="10"/>
      <c r="AB399" s="10"/>
      <c r="AC399" s="10"/>
      <c r="AD399" s="15"/>
      <c r="AE399" s="15"/>
      <c r="AF399" s="15"/>
      <c r="AG399" s="15"/>
      <c r="AH399" s="15"/>
      <c r="AK399" s="22"/>
      <c r="AL399" s="22"/>
    </row>
    <row r="400" spans="3:38" s="17" customFormat="1" x14ac:dyDescent="0.2">
      <c r="C400" s="26"/>
      <c r="D400" s="10"/>
      <c r="E400" s="11"/>
      <c r="F400" s="15"/>
      <c r="G400" s="15"/>
      <c r="H400" s="18"/>
      <c r="I400" s="22"/>
      <c r="J400" s="15"/>
      <c r="K400" s="15"/>
      <c r="L400" s="15"/>
      <c r="M400" s="15"/>
      <c r="N400" s="15"/>
      <c r="O400" s="15"/>
      <c r="P400" s="15"/>
      <c r="Q400" s="10"/>
      <c r="R400" s="16"/>
      <c r="U400" s="15"/>
      <c r="V400" s="15"/>
      <c r="W400" s="10"/>
      <c r="X400" s="10"/>
      <c r="Y400" s="10"/>
      <c r="Z400" s="10"/>
      <c r="AA400" s="10"/>
      <c r="AB400" s="10"/>
      <c r="AC400" s="10"/>
      <c r="AD400" s="15"/>
      <c r="AE400" s="15"/>
      <c r="AF400" s="15"/>
      <c r="AG400" s="15"/>
      <c r="AH400" s="15"/>
      <c r="AK400" s="22"/>
      <c r="AL400" s="22"/>
    </row>
    <row r="401" spans="3:38" s="17" customFormat="1" x14ac:dyDescent="0.2">
      <c r="C401" s="26"/>
      <c r="I401" s="22"/>
      <c r="O401" s="15"/>
      <c r="P401" s="15"/>
      <c r="Q401" s="15"/>
      <c r="U401" s="15"/>
      <c r="W401" s="16"/>
      <c r="X401" s="16"/>
      <c r="Z401" s="15"/>
      <c r="AA401" s="15"/>
      <c r="AB401" s="15"/>
      <c r="AC401" s="15"/>
      <c r="AD401" s="15"/>
      <c r="AE401" s="15"/>
      <c r="AF401" s="15"/>
      <c r="AG401" s="15"/>
      <c r="AH401" s="15"/>
      <c r="AK401" s="22"/>
      <c r="AL401" s="22"/>
    </row>
    <row r="402" spans="3:38" s="17" customFormat="1" x14ac:dyDescent="0.2">
      <c r="C402" s="26"/>
      <c r="I402" s="22"/>
      <c r="O402" s="15"/>
      <c r="P402" s="15"/>
      <c r="Q402" s="15"/>
      <c r="U402" s="15"/>
      <c r="W402" s="16"/>
      <c r="X402" s="16"/>
      <c r="Z402" s="15"/>
      <c r="AA402" s="15"/>
      <c r="AB402" s="15"/>
      <c r="AC402" s="15"/>
      <c r="AD402" s="15"/>
      <c r="AE402" s="15"/>
      <c r="AF402" s="15"/>
      <c r="AG402" s="15"/>
      <c r="AH402" s="15"/>
      <c r="AK402" s="22"/>
      <c r="AL402" s="22"/>
    </row>
    <row r="403" spans="3:38" s="17" customFormat="1" x14ac:dyDescent="0.2">
      <c r="C403" s="26"/>
      <c r="I403" s="22"/>
      <c r="O403" s="15"/>
      <c r="P403" s="15"/>
      <c r="Q403" s="15"/>
      <c r="U403" s="15"/>
      <c r="W403" s="16"/>
      <c r="X403" s="16"/>
      <c r="Z403" s="15"/>
      <c r="AA403" s="15"/>
      <c r="AB403" s="15"/>
      <c r="AC403" s="15"/>
      <c r="AD403" s="15"/>
      <c r="AE403" s="15"/>
      <c r="AF403" s="15"/>
      <c r="AG403" s="15"/>
      <c r="AH403" s="15"/>
      <c r="AK403" s="22"/>
      <c r="AL403" s="22"/>
    </row>
    <row r="404" spans="3:38" s="17" customFormat="1" x14ac:dyDescent="0.2">
      <c r="C404" s="26"/>
      <c r="I404" s="22"/>
      <c r="O404" s="15"/>
      <c r="P404" s="15"/>
      <c r="Q404" s="15"/>
      <c r="U404" s="15"/>
      <c r="W404" s="16"/>
      <c r="X404" s="16"/>
      <c r="Z404" s="15"/>
      <c r="AA404" s="15"/>
      <c r="AB404" s="15"/>
      <c r="AC404" s="15"/>
      <c r="AD404" s="15"/>
      <c r="AE404" s="15"/>
      <c r="AF404" s="15"/>
      <c r="AG404" s="15"/>
      <c r="AH404" s="15"/>
      <c r="AK404" s="22"/>
      <c r="AL404" s="22"/>
    </row>
    <row r="405" spans="3:38" s="17" customFormat="1" x14ac:dyDescent="0.2">
      <c r="C405" s="26"/>
      <c r="I405" s="22"/>
      <c r="O405" s="15"/>
      <c r="P405" s="15"/>
      <c r="Q405" s="15"/>
      <c r="U405" s="15"/>
      <c r="W405" s="16"/>
      <c r="X405" s="16"/>
      <c r="Z405" s="15"/>
      <c r="AA405" s="15"/>
      <c r="AB405" s="15"/>
      <c r="AC405" s="15"/>
      <c r="AD405" s="15"/>
      <c r="AE405" s="15"/>
      <c r="AF405" s="15"/>
      <c r="AG405" s="15"/>
      <c r="AH405" s="15"/>
      <c r="AK405" s="22"/>
      <c r="AL405" s="22"/>
    </row>
    <row r="406" spans="3:38" s="17" customFormat="1" x14ac:dyDescent="0.2">
      <c r="C406" s="26"/>
      <c r="I406" s="22"/>
      <c r="O406" s="15"/>
      <c r="P406" s="15"/>
      <c r="Q406" s="15"/>
      <c r="U406" s="15"/>
      <c r="W406" s="16"/>
      <c r="X406" s="16"/>
      <c r="Z406" s="15"/>
      <c r="AA406" s="15"/>
      <c r="AB406" s="15"/>
      <c r="AC406" s="15"/>
      <c r="AD406" s="15"/>
      <c r="AE406" s="15"/>
      <c r="AF406" s="15"/>
      <c r="AG406" s="15"/>
      <c r="AH406" s="15"/>
      <c r="AK406" s="22"/>
      <c r="AL406" s="22"/>
    </row>
    <row r="407" spans="3:38" s="17" customFormat="1" x14ac:dyDescent="0.2">
      <c r="C407" s="26"/>
      <c r="I407" s="22"/>
      <c r="O407" s="15"/>
      <c r="P407" s="15"/>
      <c r="Q407" s="15"/>
      <c r="U407" s="15"/>
      <c r="W407" s="16"/>
      <c r="X407" s="16"/>
      <c r="Z407" s="15"/>
      <c r="AA407" s="15"/>
      <c r="AB407" s="15"/>
      <c r="AC407" s="15"/>
      <c r="AD407" s="15"/>
      <c r="AE407" s="15"/>
      <c r="AF407" s="15"/>
      <c r="AG407" s="15"/>
      <c r="AH407" s="15"/>
      <c r="AK407" s="22"/>
      <c r="AL407" s="22"/>
    </row>
    <row r="408" spans="3:38" s="17" customFormat="1" x14ac:dyDescent="0.2">
      <c r="C408" s="26"/>
      <c r="I408" s="22"/>
      <c r="O408" s="15"/>
      <c r="P408" s="15"/>
      <c r="Q408" s="15"/>
      <c r="U408" s="15"/>
      <c r="W408" s="16"/>
      <c r="X408" s="16"/>
      <c r="Z408" s="15"/>
      <c r="AA408" s="15"/>
      <c r="AB408" s="15"/>
      <c r="AC408" s="15"/>
      <c r="AD408" s="15"/>
      <c r="AE408" s="15"/>
      <c r="AF408" s="15"/>
      <c r="AG408" s="15"/>
      <c r="AH408" s="15"/>
      <c r="AK408" s="22"/>
      <c r="AL408" s="22"/>
    </row>
    <row r="409" spans="3:38" s="17" customFormat="1" x14ac:dyDescent="0.2">
      <c r="C409" s="26"/>
      <c r="I409" s="22"/>
      <c r="O409" s="15"/>
      <c r="P409" s="15"/>
      <c r="Q409" s="15"/>
      <c r="U409" s="15"/>
      <c r="W409" s="16"/>
      <c r="X409" s="16"/>
      <c r="Z409" s="15"/>
      <c r="AA409" s="15"/>
      <c r="AB409" s="15"/>
      <c r="AC409" s="15"/>
      <c r="AD409" s="15"/>
      <c r="AE409" s="15"/>
      <c r="AF409" s="15"/>
      <c r="AG409" s="15"/>
      <c r="AH409" s="15"/>
      <c r="AK409" s="22"/>
      <c r="AL409" s="22"/>
    </row>
    <row r="410" spans="3:38" s="17" customFormat="1" x14ac:dyDescent="0.2">
      <c r="C410" s="26"/>
      <c r="I410" s="22"/>
      <c r="O410" s="15"/>
      <c r="P410" s="15"/>
      <c r="Q410" s="15"/>
      <c r="U410" s="15"/>
      <c r="W410" s="16"/>
      <c r="X410" s="16"/>
      <c r="Z410" s="15"/>
      <c r="AA410" s="15"/>
      <c r="AB410" s="15"/>
      <c r="AC410" s="15"/>
      <c r="AD410" s="15"/>
      <c r="AE410" s="15"/>
      <c r="AF410" s="15"/>
      <c r="AG410" s="15"/>
      <c r="AH410" s="15"/>
      <c r="AK410" s="22"/>
      <c r="AL410" s="22"/>
    </row>
    <row r="411" spans="3:38" s="17" customFormat="1" x14ac:dyDescent="0.2">
      <c r="C411" s="26"/>
      <c r="I411" s="22"/>
      <c r="O411" s="15"/>
      <c r="P411" s="15"/>
      <c r="Q411" s="15"/>
      <c r="U411" s="15"/>
      <c r="W411" s="16"/>
      <c r="X411" s="16"/>
      <c r="Z411" s="15"/>
      <c r="AA411" s="15"/>
      <c r="AB411" s="15"/>
      <c r="AC411" s="15"/>
      <c r="AD411" s="15"/>
      <c r="AE411" s="15"/>
      <c r="AF411" s="15"/>
      <c r="AG411" s="15"/>
      <c r="AH411" s="15"/>
      <c r="AK411" s="22"/>
      <c r="AL411" s="22"/>
    </row>
    <row r="412" spans="3:38" s="17" customFormat="1" x14ac:dyDescent="0.2">
      <c r="C412" s="26"/>
      <c r="I412" s="22"/>
      <c r="O412" s="15"/>
      <c r="P412" s="15"/>
      <c r="Q412" s="15"/>
      <c r="U412" s="15"/>
      <c r="W412" s="16"/>
      <c r="X412" s="16"/>
      <c r="Z412" s="15"/>
      <c r="AA412" s="15"/>
      <c r="AB412" s="15"/>
      <c r="AC412" s="15"/>
      <c r="AD412" s="15"/>
      <c r="AE412" s="15"/>
      <c r="AF412" s="15"/>
      <c r="AG412" s="15"/>
      <c r="AH412" s="15"/>
      <c r="AK412" s="22"/>
      <c r="AL412" s="22"/>
    </row>
    <row r="413" spans="3:38" s="17" customFormat="1" x14ac:dyDescent="0.2">
      <c r="C413" s="26"/>
      <c r="I413" s="22"/>
      <c r="O413" s="15"/>
      <c r="P413" s="15"/>
      <c r="Q413" s="15"/>
      <c r="U413" s="15"/>
      <c r="W413" s="16"/>
      <c r="X413" s="16"/>
      <c r="Z413" s="15"/>
      <c r="AA413" s="15"/>
      <c r="AB413" s="15"/>
      <c r="AC413" s="15"/>
      <c r="AD413" s="15"/>
      <c r="AE413" s="15"/>
      <c r="AF413" s="15"/>
      <c r="AG413" s="15"/>
      <c r="AH413" s="15"/>
      <c r="AK413" s="22"/>
      <c r="AL413" s="22"/>
    </row>
    <row r="414" spans="3:38" s="17" customFormat="1" x14ac:dyDescent="0.2">
      <c r="C414" s="26"/>
      <c r="I414" s="22"/>
      <c r="O414" s="15"/>
      <c r="P414" s="15"/>
      <c r="Q414" s="15"/>
      <c r="U414" s="15"/>
      <c r="W414" s="16"/>
      <c r="X414" s="16"/>
      <c r="Z414" s="15"/>
      <c r="AA414" s="15"/>
      <c r="AB414" s="15"/>
      <c r="AC414" s="15"/>
      <c r="AD414" s="15"/>
      <c r="AE414" s="15"/>
      <c r="AF414" s="15"/>
      <c r="AG414" s="15"/>
      <c r="AH414" s="15"/>
      <c r="AK414" s="22"/>
      <c r="AL414" s="22"/>
    </row>
    <row r="415" spans="3:38" s="17" customFormat="1" x14ac:dyDescent="0.2">
      <c r="C415" s="26"/>
      <c r="I415" s="22"/>
      <c r="O415" s="15"/>
      <c r="P415" s="15"/>
      <c r="Q415" s="15"/>
      <c r="U415" s="15"/>
      <c r="W415" s="16"/>
      <c r="X415" s="16"/>
      <c r="Z415" s="15"/>
      <c r="AA415" s="15"/>
      <c r="AB415" s="15"/>
      <c r="AC415" s="15"/>
      <c r="AD415" s="15"/>
      <c r="AE415" s="15"/>
      <c r="AF415" s="15"/>
      <c r="AG415" s="15"/>
      <c r="AH415" s="15"/>
      <c r="AK415" s="22"/>
      <c r="AL415" s="22"/>
    </row>
    <row r="416" spans="3:38" s="17" customFormat="1" x14ac:dyDescent="0.2">
      <c r="C416" s="26"/>
      <c r="I416" s="22"/>
      <c r="O416" s="15"/>
      <c r="P416" s="15"/>
      <c r="Q416" s="15"/>
      <c r="U416" s="15"/>
      <c r="W416" s="16"/>
      <c r="X416" s="16"/>
      <c r="Z416" s="15"/>
      <c r="AA416" s="15"/>
      <c r="AB416" s="15"/>
      <c r="AC416" s="15"/>
      <c r="AD416" s="15"/>
      <c r="AE416" s="15"/>
      <c r="AF416" s="15"/>
      <c r="AG416" s="15"/>
      <c r="AH416" s="15"/>
      <c r="AK416" s="22"/>
      <c r="AL416" s="22"/>
    </row>
    <row r="417" spans="3:38" s="17" customFormat="1" x14ac:dyDescent="0.2">
      <c r="C417" s="26"/>
      <c r="I417" s="22"/>
      <c r="O417" s="15"/>
      <c r="P417" s="15"/>
      <c r="Q417" s="15"/>
      <c r="U417" s="15"/>
      <c r="W417" s="16"/>
      <c r="X417" s="16"/>
      <c r="Z417" s="15"/>
      <c r="AA417" s="15"/>
      <c r="AB417" s="15"/>
      <c r="AC417" s="15"/>
      <c r="AD417" s="15"/>
      <c r="AE417" s="15"/>
      <c r="AF417" s="15"/>
      <c r="AG417" s="15"/>
      <c r="AH417" s="15"/>
      <c r="AK417" s="22"/>
      <c r="AL417" s="22"/>
    </row>
    <row r="418" spans="3:38" s="17" customFormat="1" x14ac:dyDescent="0.2">
      <c r="C418" s="26"/>
      <c r="I418" s="22"/>
      <c r="O418" s="15"/>
      <c r="P418" s="15"/>
      <c r="Q418" s="15"/>
      <c r="U418" s="15"/>
      <c r="W418" s="16"/>
      <c r="X418" s="16"/>
      <c r="Z418" s="15"/>
      <c r="AA418" s="15"/>
      <c r="AB418" s="15"/>
      <c r="AC418" s="15"/>
      <c r="AD418" s="15"/>
      <c r="AE418" s="15"/>
      <c r="AF418" s="15"/>
      <c r="AG418" s="15"/>
      <c r="AH418" s="15"/>
      <c r="AK418" s="22"/>
      <c r="AL418" s="22"/>
    </row>
    <row r="419" spans="3:38" s="17" customFormat="1" x14ac:dyDescent="0.2">
      <c r="C419" s="26"/>
      <c r="I419" s="22"/>
      <c r="O419" s="15"/>
      <c r="P419" s="15"/>
      <c r="Q419" s="15"/>
      <c r="U419" s="15"/>
      <c r="W419" s="16"/>
      <c r="X419" s="16"/>
      <c r="Z419" s="15"/>
      <c r="AA419" s="15"/>
      <c r="AB419" s="15"/>
      <c r="AC419" s="15"/>
      <c r="AD419" s="15"/>
      <c r="AE419" s="15"/>
      <c r="AF419" s="15"/>
      <c r="AG419" s="15"/>
      <c r="AH419" s="15"/>
      <c r="AK419" s="22"/>
      <c r="AL419" s="22"/>
    </row>
    <row r="420" spans="3:38" s="17" customFormat="1" x14ac:dyDescent="0.2">
      <c r="C420" s="26"/>
      <c r="I420" s="22"/>
      <c r="O420" s="15"/>
      <c r="P420" s="15"/>
      <c r="Q420" s="15"/>
      <c r="U420" s="15"/>
      <c r="W420" s="16"/>
      <c r="X420" s="16"/>
      <c r="Z420" s="15"/>
      <c r="AA420" s="15"/>
      <c r="AB420" s="15"/>
      <c r="AC420" s="15"/>
      <c r="AD420" s="15"/>
      <c r="AE420" s="15"/>
      <c r="AF420" s="15"/>
      <c r="AG420" s="15"/>
      <c r="AH420" s="15"/>
      <c r="AK420" s="22"/>
      <c r="AL420" s="22"/>
    </row>
    <row r="421" spans="3:38" s="17" customFormat="1" x14ac:dyDescent="0.2">
      <c r="C421" s="26"/>
      <c r="I421" s="22"/>
      <c r="O421" s="15"/>
      <c r="P421" s="15"/>
      <c r="Q421" s="15"/>
      <c r="U421" s="15"/>
      <c r="W421" s="16"/>
      <c r="X421" s="16"/>
      <c r="Z421" s="15"/>
      <c r="AA421" s="15"/>
      <c r="AB421" s="15"/>
      <c r="AC421" s="15"/>
      <c r="AD421" s="15"/>
      <c r="AE421" s="15"/>
      <c r="AF421" s="15"/>
      <c r="AG421" s="15"/>
      <c r="AH421" s="15"/>
      <c r="AK421" s="22"/>
      <c r="AL421" s="22"/>
    </row>
    <row r="422" spans="3:38" s="17" customFormat="1" x14ac:dyDescent="0.2">
      <c r="C422" s="26"/>
      <c r="I422" s="22"/>
      <c r="O422" s="15"/>
      <c r="P422" s="15"/>
      <c r="Q422" s="15"/>
      <c r="U422" s="15"/>
      <c r="W422" s="16"/>
      <c r="X422" s="16"/>
      <c r="Z422" s="15"/>
      <c r="AA422" s="15"/>
      <c r="AB422" s="15"/>
      <c r="AC422" s="15"/>
      <c r="AD422" s="15"/>
      <c r="AE422" s="15"/>
      <c r="AF422" s="15"/>
      <c r="AG422" s="15"/>
      <c r="AH422" s="15"/>
      <c r="AK422" s="22"/>
      <c r="AL422" s="22"/>
    </row>
    <row r="423" spans="3:38" s="17" customFormat="1" x14ac:dyDescent="0.2">
      <c r="C423" s="26"/>
      <c r="I423" s="22"/>
      <c r="O423" s="15"/>
      <c r="P423" s="15"/>
      <c r="Q423" s="15"/>
      <c r="U423" s="15"/>
      <c r="W423" s="16"/>
      <c r="X423" s="16"/>
      <c r="Z423" s="15"/>
      <c r="AA423" s="15"/>
      <c r="AB423" s="15"/>
      <c r="AC423" s="15"/>
      <c r="AD423" s="15"/>
      <c r="AE423" s="15"/>
      <c r="AF423" s="15"/>
      <c r="AG423" s="15"/>
      <c r="AH423" s="15"/>
      <c r="AK423" s="22"/>
      <c r="AL423" s="22"/>
    </row>
    <row r="424" spans="3:38" s="17" customFormat="1" x14ac:dyDescent="0.2">
      <c r="C424" s="26"/>
      <c r="I424" s="22"/>
      <c r="O424" s="15"/>
      <c r="P424" s="15"/>
      <c r="Q424" s="15"/>
      <c r="U424" s="15"/>
      <c r="W424" s="16"/>
      <c r="X424" s="16"/>
      <c r="Z424" s="15"/>
      <c r="AA424" s="15"/>
      <c r="AB424" s="15"/>
      <c r="AC424" s="15"/>
      <c r="AD424" s="15"/>
      <c r="AE424" s="15"/>
      <c r="AF424" s="15"/>
      <c r="AG424" s="15"/>
      <c r="AH424" s="15"/>
      <c r="AK424" s="22"/>
      <c r="AL424" s="22"/>
    </row>
    <row r="425" spans="3:38" s="17" customFormat="1" x14ac:dyDescent="0.2">
      <c r="C425" s="26"/>
      <c r="I425" s="22"/>
      <c r="O425" s="15"/>
      <c r="P425" s="15"/>
      <c r="Q425" s="15"/>
      <c r="U425" s="15"/>
      <c r="W425" s="16"/>
      <c r="X425" s="16"/>
      <c r="Z425" s="15"/>
      <c r="AA425" s="15"/>
      <c r="AB425" s="15"/>
      <c r="AC425" s="15"/>
      <c r="AD425" s="15"/>
      <c r="AE425" s="15"/>
      <c r="AF425" s="15"/>
      <c r="AG425" s="15"/>
      <c r="AH425" s="15"/>
      <c r="AK425" s="22"/>
      <c r="AL425" s="22"/>
    </row>
    <row r="426" spans="3:38" s="17" customFormat="1" x14ac:dyDescent="0.2">
      <c r="C426" s="26"/>
      <c r="I426" s="22"/>
      <c r="O426" s="15"/>
      <c r="P426" s="15"/>
      <c r="Q426" s="15"/>
      <c r="U426" s="15"/>
      <c r="W426" s="16"/>
      <c r="X426" s="16"/>
      <c r="Z426" s="15"/>
      <c r="AA426" s="15"/>
      <c r="AB426" s="15"/>
      <c r="AC426" s="15"/>
      <c r="AD426" s="15"/>
      <c r="AE426" s="15"/>
      <c r="AF426" s="15"/>
      <c r="AG426" s="15"/>
      <c r="AH426" s="15"/>
      <c r="AK426" s="22"/>
      <c r="AL426" s="22"/>
    </row>
    <row r="427" spans="3:38" s="17" customFormat="1" x14ac:dyDescent="0.2">
      <c r="C427" s="26"/>
      <c r="I427" s="22"/>
      <c r="O427" s="15"/>
      <c r="P427" s="15"/>
      <c r="Q427" s="15"/>
      <c r="U427" s="15"/>
      <c r="W427" s="16"/>
      <c r="X427" s="16"/>
      <c r="Z427" s="15"/>
      <c r="AA427" s="15"/>
      <c r="AB427" s="15"/>
      <c r="AC427" s="15"/>
      <c r="AD427" s="15"/>
      <c r="AE427" s="15"/>
      <c r="AF427" s="15"/>
      <c r="AG427" s="15"/>
      <c r="AH427" s="15"/>
      <c r="AK427" s="22"/>
      <c r="AL427" s="22"/>
    </row>
    <row r="428" spans="3:38" s="17" customFormat="1" x14ac:dyDescent="0.2">
      <c r="C428" s="26"/>
      <c r="I428" s="22"/>
      <c r="O428" s="15"/>
      <c r="P428" s="15"/>
      <c r="Q428" s="15"/>
      <c r="U428" s="15"/>
      <c r="W428" s="16"/>
      <c r="X428" s="16"/>
      <c r="Z428" s="15"/>
      <c r="AA428" s="15"/>
      <c r="AB428" s="15"/>
      <c r="AC428" s="15"/>
      <c r="AD428" s="15"/>
      <c r="AE428" s="15"/>
      <c r="AF428" s="15"/>
      <c r="AG428" s="15"/>
      <c r="AH428" s="15"/>
      <c r="AK428" s="22"/>
      <c r="AL428" s="22"/>
    </row>
    <row r="429" spans="3:38" s="17" customFormat="1" x14ac:dyDescent="0.2">
      <c r="C429" s="26"/>
      <c r="I429" s="22"/>
      <c r="O429" s="15"/>
      <c r="P429" s="15"/>
      <c r="Q429" s="15"/>
      <c r="U429" s="15"/>
      <c r="W429" s="16"/>
      <c r="X429" s="16"/>
      <c r="Z429" s="15"/>
      <c r="AA429" s="15"/>
      <c r="AB429" s="15"/>
      <c r="AC429" s="15"/>
      <c r="AD429" s="15"/>
      <c r="AE429" s="15"/>
      <c r="AF429" s="15"/>
      <c r="AG429" s="15"/>
      <c r="AH429" s="15"/>
      <c r="AK429" s="22"/>
      <c r="AL429" s="22"/>
    </row>
    <row r="430" spans="3:38" s="17" customFormat="1" x14ac:dyDescent="0.2">
      <c r="C430" s="26"/>
      <c r="I430" s="22"/>
      <c r="O430" s="15"/>
      <c r="P430" s="15"/>
      <c r="Q430" s="15"/>
      <c r="U430" s="15"/>
      <c r="W430" s="16"/>
      <c r="X430" s="16"/>
      <c r="Z430" s="15"/>
      <c r="AA430" s="15"/>
      <c r="AB430" s="15"/>
      <c r="AC430" s="15"/>
      <c r="AD430" s="15"/>
      <c r="AE430" s="15"/>
      <c r="AF430" s="15"/>
      <c r="AG430" s="15"/>
      <c r="AH430" s="15"/>
      <c r="AK430" s="22"/>
      <c r="AL430" s="22"/>
    </row>
    <row r="431" spans="3:38" s="17" customFormat="1" x14ac:dyDescent="0.2">
      <c r="C431" s="26"/>
      <c r="I431" s="22"/>
      <c r="O431" s="15"/>
      <c r="P431" s="15"/>
      <c r="Q431" s="15"/>
      <c r="U431" s="15"/>
      <c r="W431" s="16"/>
      <c r="X431" s="16"/>
      <c r="Z431" s="15"/>
      <c r="AA431" s="15"/>
      <c r="AB431" s="15"/>
      <c r="AC431" s="15"/>
      <c r="AD431" s="15"/>
      <c r="AE431" s="15"/>
      <c r="AF431" s="15"/>
      <c r="AG431" s="15"/>
      <c r="AH431" s="15"/>
      <c r="AK431" s="22"/>
      <c r="AL431" s="22"/>
    </row>
    <row r="432" spans="3:38" s="17" customFormat="1" x14ac:dyDescent="0.2">
      <c r="C432" s="26"/>
      <c r="I432" s="22"/>
      <c r="O432" s="15"/>
      <c r="P432" s="15"/>
      <c r="Q432" s="15"/>
      <c r="U432" s="15"/>
      <c r="W432" s="16"/>
      <c r="X432" s="16"/>
      <c r="Z432" s="15"/>
      <c r="AA432" s="15"/>
      <c r="AB432" s="15"/>
      <c r="AC432" s="15"/>
      <c r="AD432" s="15"/>
      <c r="AE432" s="15"/>
      <c r="AF432" s="15"/>
      <c r="AG432" s="15"/>
      <c r="AH432" s="15"/>
      <c r="AK432" s="22"/>
      <c r="AL432" s="22"/>
    </row>
    <row r="433" spans="3:38" s="17" customFormat="1" x14ac:dyDescent="0.2">
      <c r="C433" s="26"/>
      <c r="I433" s="22"/>
      <c r="O433" s="15"/>
      <c r="P433" s="15"/>
      <c r="Q433" s="15"/>
      <c r="U433" s="15"/>
      <c r="W433" s="16"/>
      <c r="X433" s="16"/>
      <c r="Z433" s="15"/>
      <c r="AA433" s="15"/>
      <c r="AB433" s="15"/>
      <c r="AC433" s="15"/>
      <c r="AD433" s="15"/>
      <c r="AE433" s="15"/>
      <c r="AF433" s="15"/>
      <c r="AG433" s="15"/>
      <c r="AH433" s="15"/>
      <c r="AK433" s="22"/>
      <c r="AL433" s="22"/>
    </row>
    <row r="434" spans="3:38" s="17" customFormat="1" x14ac:dyDescent="0.2">
      <c r="C434" s="26"/>
      <c r="I434" s="22"/>
      <c r="O434" s="15"/>
      <c r="P434" s="15"/>
      <c r="Q434" s="15"/>
      <c r="U434" s="15"/>
      <c r="W434" s="16"/>
      <c r="X434" s="16"/>
      <c r="Z434" s="15"/>
      <c r="AA434" s="15"/>
      <c r="AB434" s="15"/>
      <c r="AC434" s="15"/>
      <c r="AD434" s="15"/>
      <c r="AE434" s="15"/>
      <c r="AF434" s="15"/>
      <c r="AG434" s="15"/>
      <c r="AH434" s="15"/>
      <c r="AK434" s="22"/>
      <c r="AL434" s="22"/>
    </row>
    <row r="435" spans="3:38" s="17" customFormat="1" x14ac:dyDescent="0.2">
      <c r="C435" s="26"/>
      <c r="I435" s="22"/>
      <c r="O435" s="15"/>
      <c r="P435" s="15"/>
      <c r="Q435" s="15"/>
      <c r="U435" s="15"/>
      <c r="W435" s="16"/>
      <c r="X435" s="16"/>
      <c r="Z435" s="15"/>
      <c r="AA435" s="15"/>
      <c r="AB435" s="15"/>
      <c r="AC435" s="15"/>
      <c r="AD435" s="15"/>
      <c r="AE435" s="15"/>
      <c r="AF435" s="15"/>
      <c r="AG435" s="15"/>
      <c r="AH435" s="15"/>
      <c r="AK435" s="22"/>
      <c r="AL435" s="22"/>
    </row>
    <row r="436" spans="3:38" s="17" customFormat="1" x14ac:dyDescent="0.2">
      <c r="C436" s="26"/>
      <c r="I436" s="22"/>
      <c r="O436" s="15"/>
      <c r="P436" s="15"/>
      <c r="Q436" s="15"/>
      <c r="U436" s="15"/>
      <c r="W436" s="16"/>
      <c r="X436" s="16"/>
      <c r="Z436" s="15"/>
      <c r="AA436" s="15"/>
      <c r="AB436" s="15"/>
      <c r="AC436" s="15"/>
      <c r="AD436" s="15"/>
      <c r="AE436" s="15"/>
      <c r="AF436" s="15"/>
      <c r="AG436" s="15"/>
      <c r="AH436" s="15"/>
      <c r="AK436" s="22"/>
      <c r="AL436" s="22"/>
    </row>
    <row r="437" spans="3:38" s="17" customFormat="1" x14ac:dyDescent="0.2">
      <c r="C437" s="26"/>
      <c r="I437" s="22"/>
      <c r="O437" s="15"/>
      <c r="P437" s="15"/>
      <c r="Q437" s="15"/>
      <c r="U437" s="15"/>
      <c r="W437" s="16"/>
      <c r="X437" s="16"/>
      <c r="Z437" s="15"/>
      <c r="AA437" s="15"/>
      <c r="AB437" s="15"/>
      <c r="AC437" s="15"/>
      <c r="AD437" s="15"/>
      <c r="AE437" s="15"/>
      <c r="AF437" s="15"/>
      <c r="AG437" s="15"/>
      <c r="AH437" s="15"/>
      <c r="AK437" s="22"/>
      <c r="AL437" s="22"/>
    </row>
    <row r="438" spans="3:38" s="17" customFormat="1" x14ac:dyDescent="0.2">
      <c r="C438" s="26"/>
      <c r="I438" s="22"/>
      <c r="O438" s="15"/>
      <c r="P438" s="15"/>
      <c r="Q438" s="15"/>
      <c r="U438" s="15"/>
      <c r="W438" s="16"/>
      <c r="X438" s="16"/>
      <c r="Z438" s="15"/>
      <c r="AA438" s="15"/>
      <c r="AB438" s="15"/>
      <c r="AC438" s="15"/>
      <c r="AD438" s="15"/>
      <c r="AE438" s="15"/>
      <c r="AF438" s="15"/>
      <c r="AG438" s="15"/>
      <c r="AH438" s="15"/>
      <c r="AK438" s="22"/>
      <c r="AL438" s="22"/>
    </row>
    <row r="439" spans="3:38" s="17" customFormat="1" x14ac:dyDescent="0.2">
      <c r="C439" s="26"/>
      <c r="I439" s="22"/>
      <c r="O439" s="15"/>
      <c r="P439" s="15"/>
      <c r="Q439" s="15"/>
      <c r="U439" s="15"/>
      <c r="W439" s="16"/>
      <c r="X439" s="16"/>
      <c r="Z439" s="15"/>
      <c r="AA439" s="15"/>
      <c r="AB439" s="15"/>
      <c r="AC439" s="15"/>
      <c r="AD439" s="15"/>
      <c r="AE439" s="15"/>
      <c r="AF439" s="15"/>
      <c r="AG439" s="15"/>
      <c r="AH439" s="15"/>
      <c r="AK439" s="22"/>
      <c r="AL439" s="22"/>
    </row>
    <row r="440" spans="3:38" s="17" customFormat="1" x14ac:dyDescent="0.2">
      <c r="C440" s="26"/>
      <c r="I440" s="22"/>
      <c r="O440" s="15"/>
      <c r="P440" s="15"/>
      <c r="Q440" s="15"/>
      <c r="U440" s="15"/>
      <c r="W440" s="16"/>
      <c r="X440" s="16"/>
      <c r="Z440" s="15"/>
      <c r="AA440" s="15"/>
      <c r="AB440" s="15"/>
      <c r="AC440" s="15"/>
      <c r="AD440" s="15"/>
      <c r="AE440" s="15"/>
      <c r="AF440" s="15"/>
      <c r="AG440" s="15"/>
      <c r="AH440" s="15"/>
      <c r="AK440" s="22"/>
      <c r="AL440" s="22"/>
    </row>
    <row r="441" spans="3:38" s="17" customFormat="1" x14ac:dyDescent="0.2">
      <c r="C441" s="26"/>
      <c r="I441" s="22"/>
      <c r="O441" s="15"/>
      <c r="P441" s="15"/>
      <c r="Q441" s="15"/>
      <c r="U441" s="15"/>
      <c r="W441" s="16"/>
      <c r="X441" s="16"/>
      <c r="Z441" s="15"/>
      <c r="AA441" s="15"/>
      <c r="AB441" s="15"/>
      <c r="AC441" s="15"/>
      <c r="AD441" s="15"/>
      <c r="AE441" s="15"/>
      <c r="AF441" s="15"/>
      <c r="AG441" s="15"/>
      <c r="AH441" s="15"/>
      <c r="AK441" s="22"/>
      <c r="AL441" s="22"/>
    </row>
    <row r="442" spans="3:38" s="17" customFormat="1" x14ac:dyDescent="0.2">
      <c r="C442" s="26"/>
      <c r="I442" s="22"/>
      <c r="O442" s="15"/>
      <c r="P442" s="15"/>
      <c r="Q442" s="15"/>
      <c r="U442" s="15"/>
      <c r="W442" s="16"/>
      <c r="X442" s="16"/>
      <c r="Z442" s="15"/>
      <c r="AA442" s="15"/>
      <c r="AB442" s="15"/>
      <c r="AC442" s="15"/>
      <c r="AD442" s="15"/>
      <c r="AE442" s="15"/>
      <c r="AF442" s="15"/>
      <c r="AG442" s="15"/>
      <c r="AH442" s="15"/>
      <c r="AK442" s="22"/>
      <c r="AL442" s="22"/>
    </row>
    <row r="443" spans="3:38" s="17" customFormat="1" x14ac:dyDescent="0.2">
      <c r="C443" s="26"/>
      <c r="I443" s="22"/>
      <c r="O443" s="15"/>
      <c r="P443" s="15"/>
      <c r="Q443" s="15"/>
      <c r="U443" s="15"/>
      <c r="W443" s="16"/>
      <c r="X443" s="16"/>
      <c r="Z443" s="15"/>
      <c r="AA443" s="15"/>
      <c r="AB443" s="15"/>
      <c r="AC443" s="15"/>
      <c r="AD443" s="15"/>
      <c r="AE443" s="15"/>
      <c r="AF443" s="15"/>
      <c r="AG443" s="15"/>
      <c r="AH443" s="15"/>
      <c r="AK443" s="22"/>
      <c r="AL443" s="22"/>
    </row>
    <row r="444" spans="3:38" s="17" customFormat="1" x14ac:dyDescent="0.2">
      <c r="C444" s="26"/>
      <c r="I444" s="22"/>
      <c r="O444" s="15"/>
      <c r="P444" s="15"/>
      <c r="Q444" s="15"/>
      <c r="U444" s="15"/>
      <c r="W444" s="16"/>
      <c r="X444" s="16"/>
      <c r="Z444" s="15"/>
      <c r="AA444" s="15"/>
      <c r="AB444" s="15"/>
      <c r="AC444" s="15"/>
      <c r="AD444" s="15"/>
      <c r="AE444" s="15"/>
      <c r="AF444" s="15"/>
      <c r="AG444" s="15"/>
      <c r="AH444" s="15"/>
      <c r="AK444" s="22"/>
      <c r="AL444" s="22"/>
    </row>
    <row r="445" spans="3:38" s="17" customFormat="1" x14ac:dyDescent="0.2">
      <c r="C445" s="26"/>
      <c r="I445" s="22"/>
      <c r="O445" s="15"/>
      <c r="P445" s="15"/>
      <c r="Q445" s="15"/>
      <c r="U445" s="15"/>
      <c r="W445" s="16"/>
      <c r="X445" s="16"/>
      <c r="Z445" s="15"/>
      <c r="AA445" s="15"/>
      <c r="AB445" s="15"/>
      <c r="AC445" s="15"/>
      <c r="AD445" s="15"/>
      <c r="AE445" s="15"/>
      <c r="AF445" s="15"/>
      <c r="AG445" s="15"/>
      <c r="AH445" s="15"/>
      <c r="AK445" s="22"/>
      <c r="AL445" s="22"/>
    </row>
    <row r="446" spans="3:38" s="17" customFormat="1" x14ac:dyDescent="0.2">
      <c r="C446" s="26"/>
      <c r="I446" s="22"/>
      <c r="O446" s="15"/>
      <c r="P446" s="15"/>
      <c r="Q446" s="15"/>
      <c r="U446" s="15"/>
      <c r="W446" s="16"/>
      <c r="X446" s="16"/>
      <c r="Z446" s="15"/>
      <c r="AA446" s="15"/>
      <c r="AB446" s="15"/>
      <c r="AC446" s="15"/>
      <c r="AD446" s="15"/>
      <c r="AE446" s="15"/>
      <c r="AF446" s="15"/>
      <c r="AG446" s="15"/>
      <c r="AH446" s="15"/>
      <c r="AK446" s="22"/>
      <c r="AL446" s="22"/>
    </row>
    <row r="447" spans="3:38" s="17" customFormat="1" x14ac:dyDescent="0.2">
      <c r="C447" s="26"/>
      <c r="I447" s="22"/>
      <c r="O447" s="15"/>
      <c r="P447" s="15"/>
      <c r="Q447" s="15"/>
      <c r="U447" s="15"/>
      <c r="W447" s="16"/>
      <c r="X447" s="16"/>
      <c r="Z447" s="15"/>
      <c r="AA447" s="15"/>
      <c r="AB447" s="15"/>
      <c r="AC447" s="15"/>
      <c r="AD447" s="15"/>
      <c r="AE447" s="15"/>
      <c r="AF447" s="15"/>
      <c r="AG447" s="15"/>
      <c r="AH447" s="15"/>
      <c r="AK447" s="22"/>
      <c r="AL447" s="22"/>
    </row>
    <row r="448" spans="3:38" s="17" customFormat="1" x14ac:dyDescent="0.2">
      <c r="C448" s="26"/>
      <c r="I448" s="22"/>
      <c r="O448" s="15"/>
      <c r="P448" s="15"/>
      <c r="Q448" s="15"/>
      <c r="U448" s="15"/>
      <c r="W448" s="16"/>
      <c r="X448" s="16"/>
      <c r="Z448" s="15"/>
      <c r="AA448" s="15"/>
      <c r="AB448" s="15"/>
      <c r="AC448" s="15"/>
      <c r="AD448" s="15"/>
      <c r="AE448" s="15"/>
      <c r="AF448" s="15"/>
      <c r="AG448" s="15"/>
      <c r="AH448" s="15"/>
      <c r="AK448" s="22"/>
      <c r="AL448" s="22"/>
    </row>
    <row r="449" spans="3:38" s="17" customFormat="1" x14ac:dyDescent="0.2">
      <c r="C449" s="26"/>
      <c r="I449" s="22"/>
      <c r="O449" s="15"/>
      <c r="P449" s="15"/>
      <c r="Q449" s="15"/>
      <c r="U449" s="15"/>
      <c r="W449" s="16"/>
      <c r="X449" s="16"/>
      <c r="Z449" s="15"/>
      <c r="AA449" s="15"/>
      <c r="AB449" s="15"/>
      <c r="AC449" s="15"/>
      <c r="AD449" s="15"/>
      <c r="AE449" s="15"/>
      <c r="AF449" s="15"/>
      <c r="AG449" s="15"/>
      <c r="AH449" s="15"/>
      <c r="AK449" s="22"/>
      <c r="AL449" s="22"/>
    </row>
    <row r="450" spans="3:38" s="17" customFormat="1" x14ac:dyDescent="0.2">
      <c r="C450" s="26"/>
      <c r="I450" s="22"/>
      <c r="O450" s="15"/>
      <c r="P450" s="15"/>
      <c r="Q450" s="15"/>
      <c r="U450" s="15"/>
      <c r="W450" s="16"/>
      <c r="X450" s="16"/>
      <c r="Z450" s="15"/>
      <c r="AA450" s="15"/>
      <c r="AB450" s="15"/>
      <c r="AC450" s="15"/>
      <c r="AD450" s="15"/>
      <c r="AE450" s="15"/>
      <c r="AF450" s="15"/>
      <c r="AG450" s="15"/>
      <c r="AH450" s="15"/>
      <c r="AK450" s="22"/>
      <c r="AL450" s="22"/>
    </row>
    <row r="451" spans="3:38" s="17" customFormat="1" x14ac:dyDescent="0.2">
      <c r="C451" s="26"/>
      <c r="I451" s="22"/>
      <c r="O451" s="15"/>
      <c r="P451" s="15"/>
      <c r="Q451" s="15"/>
      <c r="U451" s="15"/>
      <c r="W451" s="16"/>
      <c r="X451" s="16"/>
      <c r="Z451" s="15"/>
      <c r="AA451" s="15"/>
      <c r="AB451" s="15"/>
      <c r="AC451" s="15"/>
      <c r="AD451" s="15"/>
      <c r="AE451" s="15"/>
      <c r="AF451" s="15"/>
      <c r="AG451" s="15"/>
      <c r="AH451" s="15"/>
      <c r="AK451" s="22"/>
      <c r="AL451" s="22"/>
    </row>
    <row r="452" spans="3:38" s="17" customFormat="1" x14ac:dyDescent="0.2">
      <c r="C452" s="26"/>
      <c r="I452" s="22"/>
      <c r="O452" s="15"/>
      <c r="P452" s="15"/>
      <c r="Q452" s="15"/>
      <c r="U452" s="15"/>
      <c r="W452" s="16"/>
      <c r="X452" s="16"/>
      <c r="Z452" s="15"/>
      <c r="AA452" s="15"/>
      <c r="AB452" s="15"/>
      <c r="AC452" s="15"/>
      <c r="AD452" s="15"/>
      <c r="AE452" s="15"/>
      <c r="AF452" s="15"/>
      <c r="AG452" s="15"/>
      <c r="AH452" s="15"/>
      <c r="AK452" s="22"/>
      <c r="AL452" s="22"/>
    </row>
    <row r="453" spans="3:38" s="17" customFormat="1" x14ac:dyDescent="0.2">
      <c r="C453" s="26"/>
      <c r="I453" s="22"/>
      <c r="O453" s="15"/>
      <c r="P453" s="15"/>
      <c r="Q453" s="15"/>
      <c r="U453" s="15"/>
      <c r="W453" s="16"/>
      <c r="X453" s="16"/>
      <c r="Z453" s="15"/>
      <c r="AA453" s="15"/>
      <c r="AB453" s="15"/>
      <c r="AC453" s="15"/>
      <c r="AD453" s="15"/>
      <c r="AE453" s="15"/>
      <c r="AF453" s="15"/>
      <c r="AG453" s="15"/>
      <c r="AH453" s="15"/>
      <c r="AK453" s="22"/>
      <c r="AL453" s="22"/>
    </row>
    <row r="454" spans="3:38" s="17" customFormat="1" x14ac:dyDescent="0.2">
      <c r="C454" s="26"/>
      <c r="I454" s="22"/>
      <c r="O454" s="15"/>
      <c r="P454" s="15"/>
      <c r="Q454" s="15"/>
      <c r="U454" s="15"/>
      <c r="W454" s="16"/>
      <c r="X454" s="16"/>
      <c r="Z454" s="15"/>
      <c r="AA454" s="15"/>
      <c r="AB454" s="15"/>
      <c r="AC454" s="15"/>
      <c r="AD454" s="15"/>
      <c r="AE454" s="15"/>
      <c r="AF454" s="15"/>
      <c r="AG454" s="15"/>
      <c r="AH454" s="15"/>
      <c r="AK454" s="22"/>
      <c r="AL454" s="22"/>
    </row>
    <row r="455" spans="3:38" s="17" customFormat="1" x14ac:dyDescent="0.2">
      <c r="C455" s="26"/>
      <c r="I455" s="22"/>
      <c r="O455" s="15"/>
      <c r="P455" s="15"/>
      <c r="Q455" s="15"/>
      <c r="U455" s="15"/>
      <c r="W455" s="16"/>
      <c r="X455" s="16"/>
      <c r="Z455" s="15"/>
      <c r="AA455" s="15"/>
      <c r="AB455" s="15"/>
      <c r="AC455" s="15"/>
      <c r="AD455" s="15"/>
      <c r="AE455" s="15"/>
      <c r="AF455" s="15"/>
      <c r="AG455" s="15"/>
      <c r="AH455" s="15"/>
      <c r="AK455" s="22"/>
      <c r="AL455" s="22"/>
    </row>
    <row r="456" spans="3:38" s="17" customFormat="1" x14ac:dyDescent="0.2">
      <c r="C456" s="26"/>
      <c r="I456" s="22"/>
      <c r="O456" s="15"/>
      <c r="P456" s="15"/>
      <c r="Q456" s="15"/>
      <c r="U456" s="15"/>
      <c r="W456" s="16"/>
      <c r="X456" s="16"/>
      <c r="Z456" s="15"/>
      <c r="AA456" s="15"/>
      <c r="AB456" s="15"/>
      <c r="AC456" s="15"/>
      <c r="AD456" s="15"/>
      <c r="AE456" s="15"/>
      <c r="AF456" s="15"/>
      <c r="AG456" s="15"/>
      <c r="AH456" s="15"/>
      <c r="AK456" s="22"/>
      <c r="AL456" s="22"/>
    </row>
    <row r="457" spans="3:38" s="17" customFormat="1" x14ac:dyDescent="0.2">
      <c r="C457" s="26"/>
      <c r="I457" s="22"/>
      <c r="O457" s="15"/>
      <c r="P457" s="15"/>
      <c r="Q457" s="15"/>
      <c r="U457" s="15"/>
      <c r="W457" s="16"/>
      <c r="X457" s="16"/>
      <c r="Z457" s="15"/>
      <c r="AA457" s="15"/>
      <c r="AB457" s="15"/>
      <c r="AC457" s="15"/>
      <c r="AD457" s="15"/>
      <c r="AE457" s="15"/>
      <c r="AF457" s="15"/>
      <c r="AG457" s="15"/>
      <c r="AH457" s="15"/>
      <c r="AK457" s="22"/>
      <c r="AL457" s="22"/>
    </row>
    <row r="458" spans="3:38" s="17" customFormat="1" x14ac:dyDescent="0.2">
      <c r="C458" s="26"/>
      <c r="I458" s="22"/>
      <c r="O458" s="15"/>
      <c r="P458" s="15"/>
      <c r="Q458" s="15"/>
      <c r="U458" s="15"/>
      <c r="W458" s="16"/>
      <c r="X458" s="16"/>
      <c r="Z458" s="15"/>
      <c r="AA458" s="15"/>
      <c r="AB458" s="15"/>
      <c r="AC458" s="15"/>
      <c r="AD458" s="15"/>
      <c r="AE458" s="15"/>
      <c r="AF458" s="15"/>
      <c r="AG458" s="15"/>
      <c r="AH458" s="15"/>
      <c r="AK458" s="22"/>
      <c r="AL458" s="22"/>
    </row>
    <row r="459" spans="3:38" s="17" customFormat="1" x14ac:dyDescent="0.2">
      <c r="C459" s="26"/>
      <c r="I459" s="22"/>
      <c r="O459" s="15"/>
      <c r="P459" s="15"/>
      <c r="Q459" s="15"/>
      <c r="U459" s="15"/>
      <c r="W459" s="16"/>
      <c r="X459" s="16"/>
      <c r="Z459" s="15"/>
      <c r="AA459" s="15"/>
      <c r="AB459" s="15"/>
      <c r="AC459" s="15"/>
      <c r="AD459" s="15"/>
      <c r="AE459" s="15"/>
      <c r="AF459" s="15"/>
      <c r="AG459" s="15"/>
      <c r="AH459" s="15"/>
      <c r="AK459" s="22"/>
      <c r="AL459" s="22"/>
    </row>
    <row r="460" spans="3:38" s="17" customFormat="1" x14ac:dyDescent="0.2">
      <c r="C460" s="26"/>
      <c r="I460" s="22"/>
      <c r="O460" s="15"/>
      <c r="P460" s="15"/>
      <c r="Q460" s="15"/>
      <c r="U460" s="15"/>
      <c r="W460" s="16"/>
      <c r="X460" s="16"/>
      <c r="Z460" s="15"/>
      <c r="AA460" s="15"/>
      <c r="AB460" s="15"/>
      <c r="AC460" s="15"/>
      <c r="AD460" s="15"/>
      <c r="AE460" s="15"/>
      <c r="AF460" s="15"/>
      <c r="AG460" s="15"/>
      <c r="AH460" s="15"/>
      <c r="AK460" s="22"/>
      <c r="AL460" s="22"/>
    </row>
    <row r="461" spans="3:38" s="17" customFormat="1" x14ac:dyDescent="0.2">
      <c r="C461" s="26"/>
      <c r="I461" s="22"/>
      <c r="O461" s="15"/>
      <c r="P461" s="15"/>
      <c r="Q461" s="15"/>
      <c r="U461" s="15"/>
      <c r="W461" s="16"/>
      <c r="X461" s="16"/>
      <c r="Z461" s="15"/>
      <c r="AA461" s="15"/>
      <c r="AB461" s="15"/>
      <c r="AC461" s="15"/>
      <c r="AD461" s="15"/>
      <c r="AE461" s="15"/>
      <c r="AF461" s="15"/>
      <c r="AG461" s="15"/>
      <c r="AH461" s="15"/>
      <c r="AK461" s="22"/>
      <c r="AL461" s="22"/>
    </row>
    <row r="462" spans="3:38" s="17" customFormat="1" x14ac:dyDescent="0.2">
      <c r="C462" s="26"/>
      <c r="I462" s="22"/>
      <c r="O462" s="15"/>
      <c r="P462" s="15"/>
      <c r="Q462" s="15"/>
      <c r="U462" s="15"/>
      <c r="W462" s="16"/>
      <c r="X462" s="16"/>
      <c r="Z462" s="15"/>
      <c r="AA462" s="15"/>
      <c r="AB462" s="15"/>
      <c r="AC462" s="15"/>
      <c r="AD462" s="15"/>
      <c r="AE462" s="15"/>
      <c r="AF462" s="15"/>
      <c r="AG462" s="15"/>
      <c r="AH462" s="15"/>
      <c r="AK462" s="22"/>
      <c r="AL462" s="22"/>
    </row>
    <row r="463" spans="3:38" s="17" customFormat="1" x14ac:dyDescent="0.2">
      <c r="C463" s="26"/>
      <c r="I463" s="22"/>
      <c r="O463" s="15"/>
      <c r="P463" s="15"/>
      <c r="Q463" s="15"/>
      <c r="U463" s="15"/>
      <c r="W463" s="16"/>
      <c r="X463" s="16"/>
      <c r="Z463" s="15"/>
      <c r="AA463" s="15"/>
      <c r="AB463" s="15"/>
      <c r="AC463" s="15"/>
      <c r="AD463" s="15"/>
      <c r="AE463" s="15"/>
      <c r="AF463" s="15"/>
      <c r="AG463" s="15"/>
      <c r="AH463" s="15"/>
      <c r="AK463" s="22"/>
      <c r="AL463" s="22"/>
    </row>
    <row r="464" spans="3:38" s="17" customFormat="1" x14ac:dyDescent="0.2">
      <c r="C464" s="26"/>
      <c r="I464" s="22"/>
      <c r="O464" s="15"/>
      <c r="P464" s="15"/>
      <c r="Q464" s="15"/>
      <c r="U464" s="15"/>
      <c r="W464" s="16"/>
      <c r="X464" s="16"/>
      <c r="Z464" s="15"/>
      <c r="AA464" s="15"/>
      <c r="AB464" s="15"/>
      <c r="AC464" s="15"/>
      <c r="AD464" s="15"/>
      <c r="AE464" s="15"/>
      <c r="AF464" s="15"/>
      <c r="AG464" s="15"/>
      <c r="AH464" s="15"/>
      <c r="AK464" s="22"/>
      <c r="AL464" s="22"/>
    </row>
    <row r="465" spans="3:38" s="17" customFormat="1" x14ac:dyDescent="0.2">
      <c r="C465" s="26"/>
      <c r="I465" s="22"/>
      <c r="O465" s="15"/>
      <c r="P465" s="15"/>
      <c r="Q465" s="15"/>
      <c r="U465" s="15"/>
      <c r="W465" s="16"/>
      <c r="X465" s="16"/>
      <c r="Z465" s="15"/>
      <c r="AA465" s="15"/>
      <c r="AB465" s="15"/>
      <c r="AC465" s="15"/>
      <c r="AD465" s="15"/>
      <c r="AE465" s="15"/>
      <c r="AF465" s="15"/>
      <c r="AG465" s="15"/>
      <c r="AH465" s="15"/>
      <c r="AK465" s="22"/>
      <c r="AL465" s="22"/>
    </row>
    <row r="466" spans="3:38" s="17" customFormat="1" x14ac:dyDescent="0.2">
      <c r="C466" s="26"/>
      <c r="I466" s="22"/>
      <c r="O466" s="15"/>
      <c r="P466" s="15"/>
      <c r="Q466" s="15"/>
      <c r="U466" s="15"/>
      <c r="W466" s="16"/>
      <c r="X466" s="16"/>
      <c r="Z466" s="15"/>
      <c r="AA466" s="15"/>
      <c r="AB466" s="15"/>
      <c r="AC466" s="15"/>
      <c r="AD466" s="15"/>
      <c r="AE466" s="15"/>
      <c r="AF466" s="15"/>
      <c r="AG466" s="15"/>
      <c r="AH466" s="15"/>
      <c r="AK466" s="22"/>
      <c r="AL466" s="22"/>
    </row>
    <row r="467" spans="3:38" s="17" customFormat="1" x14ac:dyDescent="0.2">
      <c r="C467" s="26"/>
      <c r="I467" s="22"/>
      <c r="O467" s="15"/>
      <c r="P467" s="15"/>
      <c r="Q467" s="15"/>
      <c r="U467" s="15"/>
      <c r="W467" s="16"/>
      <c r="X467" s="16"/>
      <c r="Z467" s="15"/>
      <c r="AA467" s="15"/>
      <c r="AB467" s="15"/>
      <c r="AC467" s="15"/>
      <c r="AD467" s="15"/>
      <c r="AE467" s="15"/>
      <c r="AF467" s="15"/>
      <c r="AG467" s="15"/>
      <c r="AH467" s="15"/>
      <c r="AK467" s="22"/>
      <c r="AL467" s="22"/>
    </row>
    <row r="468" spans="3:38" s="17" customFormat="1" x14ac:dyDescent="0.2">
      <c r="C468" s="26"/>
      <c r="I468" s="22"/>
      <c r="O468" s="15"/>
      <c r="P468" s="15"/>
      <c r="Q468" s="15"/>
      <c r="U468" s="15"/>
      <c r="W468" s="16"/>
      <c r="X468" s="16"/>
      <c r="Z468" s="15"/>
      <c r="AA468" s="15"/>
      <c r="AB468" s="15"/>
      <c r="AC468" s="15"/>
      <c r="AD468" s="15"/>
      <c r="AE468" s="15"/>
      <c r="AF468" s="15"/>
      <c r="AG468" s="15"/>
      <c r="AH468" s="15"/>
      <c r="AK468" s="22"/>
      <c r="AL468" s="22"/>
    </row>
    <row r="469" spans="3:38" s="17" customFormat="1" x14ac:dyDescent="0.2">
      <c r="C469" s="26"/>
      <c r="I469" s="22"/>
      <c r="O469" s="15"/>
      <c r="P469" s="15"/>
      <c r="Q469" s="15"/>
      <c r="U469" s="15"/>
      <c r="W469" s="16"/>
      <c r="X469" s="16"/>
      <c r="Z469" s="15"/>
      <c r="AA469" s="15"/>
      <c r="AB469" s="15"/>
      <c r="AC469" s="15"/>
      <c r="AD469" s="15"/>
      <c r="AE469" s="15"/>
      <c r="AF469" s="15"/>
      <c r="AG469" s="15"/>
      <c r="AH469" s="15"/>
      <c r="AK469" s="22"/>
      <c r="AL469" s="22"/>
    </row>
    <row r="470" spans="3:38" s="17" customFormat="1" x14ac:dyDescent="0.2">
      <c r="C470" s="26"/>
      <c r="I470" s="22"/>
      <c r="O470" s="15"/>
      <c r="P470" s="15"/>
      <c r="Q470" s="15"/>
      <c r="U470" s="15"/>
      <c r="W470" s="16"/>
      <c r="X470" s="16"/>
      <c r="Z470" s="15"/>
      <c r="AA470" s="15"/>
      <c r="AB470" s="15"/>
      <c r="AC470" s="15"/>
      <c r="AD470" s="15"/>
      <c r="AE470" s="15"/>
      <c r="AF470" s="15"/>
      <c r="AG470" s="15"/>
      <c r="AH470" s="15"/>
      <c r="AK470" s="22"/>
      <c r="AL470" s="22"/>
    </row>
    <row r="471" spans="3:38" s="17" customFormat="1" x14ac:dyDescent="0.2">
      <c r="C471" s="26"/>
      <c r="I471" s="22"/>
      <c r="O471" s="15"/>
      <c r="P471" s="15"/>
      <c r="Q471" s="15"/>
      <c r="U471" s="15"/>
      <c r="W471" s="16"/>
      <c r="X471" s="16"/>
      <c r="Z471" s="15"/>
      <c r="AA471" s="15"/>
      <c r="AB471" s="15"/>
      <c r="AC471" s="15"/>
      <c r="AD471" s="15"/>
      <c r="AE471" s="15"/>
      <c r="AF471" s="15"/>
      <c r="AG471" s="15"/>
      <c r="AH471" s="15"/>
      <c r="AK471" s="22"/>
      <c r="AL471" s="22"/>
    </row>
    <row r="472" spans="3:38" s="17" customFormat="1" x14ac:dyDescent="0.2">
      <c r="C472" s="26"/>
      <c r="I472" s="22"/>
      <c r="O472" s="15"/>
      <c r="P472" s="15"/>
      <c r="Q472" s="15"/>
      <c r="U472" s="15"/>
      <c r="W472" s="16"/>
      <c r="X472" s="16"/>
      <c r="Z472" s="15"/>
      <c r="AA472" s="15"/>
      <c r="AB472" s="15"/>
      <c r="AC472" s="15"/>
      <c r="AD472" s="15"/>
      <c r="AE472" s="15"/>
      <c r="AF472" s="15"/>
      <c r="AG472" s="15"/>
      <c r="AH472" s="15"/>
      <c r="AK472" s="22"/>
      <c r="AL472" s="22"/>
    </row>
    <row r="473" spans="3:38" s="17" customFormat="1" x14ac:dyDescent="0.2">
      <c r="C473" s="26"/>
      <c r="I473" s="22"/>
      <c r="O473" s="15"/>
      <c r="P473" s="15"/>
      <c r="Q473" s="15"/>
      <c r="U473" s="15"/>
      <c r="W473" s="16"/>
      <c r="X473" s="16"/>
      <c r="Z473" s="15"/>
      <c r="AA473" s="15"/>
      <c r="AB473" s="15"/>
      <c r="AC473" s="15"/>
      <c r="AD473" s="15"/>
      <c r="AE473" s="15"/>
      <c r="AF473" s="15"/>
      <c r="AG473" s="15"/>
      <c r="AH473" s="15"/>
      <c r="AK473" s="22"/>
      <c r="AL473" s="22"/>
    </row>
    <row r="474" spans="3:38" s="17" customFormat="1" x14ac:dyDescent="0.2">
      <c r="C474" s="26"/>
      <c r="I474" s="22"/>
      <c r="O474" s="15"/>
      <c r="P474" s="15"/>
      <c r="Q474" s="15"/>
      <c r="U474" s="15"/>
      <c r="W474" s="16"/>
      <c r="X474" s="16"/>
      <c r="Z474" s="15"/>
      <c r="AA474" s="15"/>
      <c r="AB474" s="15"/>
      <c r="AC474" s="15"/>
      <c r="AD474" s="15"/>
      <c r="AE474" s="15"/>
      <c r="AF474" s="15"/>
      <c r="AG474" s="15"/>
      <c r="AH474" s="15"/>
      <c r="AK474" s="22"/>
      <c r="AL474" s="22"/>
    </row>
    <row r="475" spans="3:38" s="17" customFormat="1" x14ac:dyDescent="0.2">
      <c r="C475" s="26"/>
      <c r="I475" s="22"/>
      <c r="O475" s="15"/>
      <c r="P475" s="15"/>
      <c r="Q475" s="15"/>
      <c r="U475" s="15"/>
      <c r="W475" s="16"/>
      <c r="X475" s="16"/>
      <c r="Z475" s="15"/>
      <c r="AA475" s="15"/>
      <c r="AB475" s="15"/>
      <c r="AC475" s="15"/>
      <c r="AD475" s="15"/>
      <c r="AE475" s="15"/>
      <c r="AF475" s="15"/>
      <c r="AG475" s="15"/>
      <c r="AH475" s="15"/>
      <c r="AK475" s="22"/>
      <c r="AL475" s="22"/>
    </row>
    <row r="476" spans="3:38" s="17" customFormat="1" x14ac:dyDescent="0.2">
      <c r="C476" s="26"/>
      <c r="I476" s="22"/>
      <c r="O476" s="15"/>
      <c r="P476" s="15"/>
      <c r="Q476" s="15"/>
      <c r="U476" s="15"/>
      <c r="W476" s="16"/>
      <c r="X476" s="16"/>
      <c r="Z476" s="15"/>
      <c r="AA476" s="15"/>
      <c r="AB476" s="15"/>
      <c r="AC476" s="15"/>
      <c r="AD476" s="15"/>
      <c r="AE476" s="15"/>
      <c r="AF476" s="15"/>
      <c r="AG476" s="15"/>
      <c r="AH476" s="15"/>
      <c r="AK476" s="22"/>
      <c r="AL476" s="22"/>
    </row>
    <row r="477" spans="3:38" s="17" customFormat="1" x14ac:dyDescent="0.2">
      <c r="C477" s="26"/>
      <c r="I477" s="22"/>
      <c r="O477" s="15"/>
      <c r="P477" s="15"/>
      <c r="Q477" s="15"/>
      <c r="U477" s="15"/>
      <c r="W477" s="16"/>
      <c r="X477" s="16"/>
      <c r="Z477" s="15"/>
      <c r="AA477" s="15"/>
      <c r="AB477" s="15"/>
      <c r="AC477" s="15"/>
      <c r="AD477" s="15"/>
      <c r="AE477" s="15"/>
      <c r="AF477" s="15"/>
      <c r="AG477" s="15"/>
      <c r="AH477" s="15"/>
      <c r="AK477" s="22"/>
      <c r="AL477" s="22"/>
    </row>
    <row r="478" spans="3:38" s="17" customFormat="1" x14ac:dyDescent="0.2">
      <c r="C478" s="26"/>
      <c r="I478" s="22"/>
      <c r="O478" s="15"/>
      <c r="P478" s="15"/>
      <c r="Q478" s="15"/>
      <c r="U478" s="15"/>
      <c r="W478" s="16"/>
      <c r="X478" s="16"/>
      <c r="Z478" s="15"/>
      <c r="AA478" s="15"/>
      <c r="AB478" s="15"/>
      <c r="AC478" s="15"/>
      <c r="AD478" s="15"/>
      <c r="AE478" s="15"/>
      <c r="AF478" s="15"/>
      <c r="AG478" s="15"/>
      <c r="AH478" s="15"/>
      <c r="AK478" s="22"/>
      <c r="AL478" s="22"/>
    </row>
    <row r="479" spans="3:38" s="17" customFormat="1" x14ac:dyDescent="0.2">
      <c r="C479" s="26"/>
      <c r="I479" s="22"/>
      <c r="O479" s="15"/>
      <c r="P479" s="15"/>
      <c r="Q479" s="15"/>
      <c r="U479" s="15"/>
      <c r="W479" s="16"/>
      <c r="X479" s="16"/>
      <c r="Z479" s="15"/>
      <c r="AA479" s="15"/>
      <c r="AB479" s="15"/>
      <c r="AC479" s="15"/>
      <c r="AD479" s="15"/>
      <c r="AE479" s="15"/>
      <c r="AF479" s="15"/>
      <c r="AG479" s="15"/>
      <c r="AH479" s="15"/>
      <c r="AK479" s="22"/>
      <c r="AL479" s="22"/>
    </row>
    <row r="480" spans="3:38" s="17" customFormat="1" x14ac:dyDescent="0.2">
      <c r="C480" s="26"/>
      <c r="I480" s="22"/>
      <c r="O480" s="15"/>
      <c r="P480" s="15"/>
      <c r="Q480" s="15"/>
      <c r="U480" s="15"/>
      <c r="W480" s="16"/>
      <c r="X480" s="16"/>
      <c r="Z480" s="15"/>
      <c r="AA480" s="15"/>
      <c r="AB480" s="15"/>
      <c r="AC480" s="15"/>
      <c r="AD480" s="15"/>
      <c r="AE480" s="15"/>
      <c r="AF480" s="15"/>
      <c r="AG480" s="15"/>
      <c r="AH480" s="15"/>
      <c r="AK480" s="22"/>
      <c r="AL480" s="22"/>
    </row>
    <row r="481" spans="3:38" s="17" customFormat="1" x14ac:dyDescent="0.2">
      <c r="C481" s="26"/>
      <c r="I481" s="22"/>
      <c r="O481" s="15"/>
      <c r="P481" s="15"/>
      <c r="Q481" s="15"/>
      <c r="U481" s="15"/>
      <c r="W481" s="16"/>
      <c r="X481" s="16"/>
      <c r="Z481" s="15"/>
      <c r="AA481" s="15"/>
      <c r="AB481" s="15"/>
      <c r="AC481" s="15"/>
      <c r="AD481" s="15"/>
      <c r="AE481" s="15"/>
      <c r="AF481" s="15"/>
      <c r="AG481" s="15"/>
      <c r="AH481" s="15"/>
      <c r="AK481" s="22"/>
      <c r="AL481" s="22"/>
    </row>
    <row r="482" spans="3:38" s="17" customFormat="1" x14ac:dyDescent="0.2">
      <c r="C482" s="26"/>
      <c r="I482" s="22"/>
      <c r="O482" s="15"/>
      <c r="P482" s="15"/>
      <c r="Q482" s="15"/>
      <c r="U482" s="15"/>
      <c r="W482" s="16"/>
      <c r="X482" s="16"/>
      <c r="Z482" s="15"/>
      <c r="AA482" s="15"/>
      <c r="AB482" s="15"/>
      <c r="AC482" s="15"/>
      <c r="AD482" s="15"/>
      <c r="AE482" s="15"/>
      <c r="AF482" s="15"/>
      <c r="AG482" s="15"/>
      <c r="AH482" s="15"/>
      <c r="AK482" s="22"/>
      <c r="AL482" s="22"/>
    </row>
    <row r="483" spans="3:38" s="17" customFormat="1" x14ac:dyDescent="0.2">
      <c r="C483" s="26"/>
      <c r="I483" s="22"/>
      <c r="O483" s="15"/>
      <c r="P483" s="15"/>
      <c r="Q483" s="15"/>
      <c r="U483" s="15"/>
      <c r="W483" s="16"/>
      <c r="X483" s="16"/>
      <c r="Z483" s="15"/>
      <c r="AA483" s="15"/>
      <c r="AB483" s="15"/>
      <c r="AC483" s="15"/>
      <c r="AD483" s="15"/>
      <c r="AE483" s="15"/>
      <c r="AF483" s="15"/>
      <c r="AG483" s="15"/>
      <c r="AH483" s="15"/>
      <c r="AK483" s="22"/>
      <c r="AL483" s="22"/>
    </row>
    <row r="484" spans="3:38" s="17" customFormat="1" x14ac:dyDescent="0.2">
      <c r="C484" s="26"/>
      <c r="I484" s="22"/>
      <c r="O484" s="15"/>
      <c r="P484" s="15"/>
      <c r="Q484" s="15"/>
      <c r="U484" s="15"/>
      <c r="W484" s="16"/>
      <c r="X484" s="16"/>
      <c r="Z484" s="15"/>
      <c r="AA484" s="15"/>
      <c r="AB484" s="15"/>
      <c r="AC484" s="15"/>
      <c r="AD484" s="15"/>
      <c r="AE484" s="15"/>
      <c r="AF484" s="15"/>
      <c r="AG484" s="15"/>
      <c r="AH484" s="15"/>
      <c r="AK484" s="22"/>
      <c r="AL484" s="22"/>
    </row>
    <row r="485" spans="3:38" s="17" customFormat="1" x14ac:dyDescent="0.2">
      <c r="C485" s="26"/>
      <c r="I485" s="22"/>
      <c r="O485" s="15"/>
      <c r="P485" s="15"/>
      <c r="Q485" s="15"/>
      <c r="U485" s="15"/>
      <c r="W485" s="16"/>
      <c r="X485" s="16"/>
      <c r="Z485" s="15"/>
      <c r="AA485" s="15"/>
      <c r="AB485" s="15"/>
      <c r="AC485" s="15"/>
      <c r="AD485" s="15"/>
      <c r="AE485" s="15"/>
      <c r="AF485" s="15"/>
      <c r="AG485" s="15"/>
      <c r="AH485" s="15"/>
      <c r="AK485" s="22"/>
      <c r="AL485" s="22"/>
    </row>
    <row r="486" spans="3:38" s="17" customFormat="1" x14ac:dyDescent="0.2">
      <c r="C486" s="26"/>
      <c r="I486" s="22"/>
      <c r="O486" s="15"/>
      <c r="P486" s="15"/>
      <c r="Q486" s="15"/>
      <c r="U486" s="15"/>
      <c r="W486" s="16"/>
      <c r="X486" s="16"/>
      <c r="Z486" s="15"/>
      <c r="AA486" s="15"/>
      <c r="AB486" s="15"/>
      <c r="AC486" s="15"/>
      <c r="AD486" s="15"/>
      <c r="AE486" s="15"/>
      <c r="AF486" s="15"/>
      <c r="AG486" s="15"/>
      <c r="AH486" s="15"/>
      <c r="AK486" s="22"/>
      <c r="AL486" s="22"/>
    </row>
    <row r="487" spans="3:38" s="17" customFormat="1" x14ac:dyDescent="0.2">
      <c r="C487" s="26"/>
      <c r="I487" s="22"/>
      <c r="O487" s="15"/>
      <c r="P487" s="15"/>
      <c r="Q487" s="15"/>
      <c r="U487" s="15"/>
      <c r="W487" s="16"/>
      <c r="X487" s="16"/>
      <c r="Z487" s="15"/>
      <c r="AA487" s="15"/>
      <c r="AB487" s="15"/>
      <c r="AC487" s="15"/>
      <c r="AD487" s="15"/>
      <c r="AE487" s="15"/>
      <c r="AF487" s="15"/>
      <c r="AG487" s="15"/>
      <c r="AH487" s="15"/>
      <c r="AK487" s="22"/>
      <c r="AL487" s="22"/>
    </row>
    <row r="488" spans="3:38" s="17" customFormat="1" x14ac:dyDescent="0.2">
      <c r="C488" s="26"/>
      <c r="I488" s="22"/>
      <c r="O488" s="15"/>
      <c r="P488" s="15"/>
      <c r="Q488" s="15"/>
      <c r="U488" s="15"/>
      <c r="W488" s="16"/>
      <c r="X488" s="16"/>
      <c r="Z488" s="15"/>
      <c r="AA488" s="15"/>
      <c r="AB488" s="15"/>
      <c r="AC488" s="15"/>
      <c r="AD488" s="15"/>
      <c r="AE488" s="15"/>
      <c r="AF488" s="15"/>
      <c r="AG488" s="15"/>
      <c r="AH488" s="15"/>
      <c r="AK488" s="22"/>
      <c r="AL488" s="22"/>
    </row>
    <row r="489" spans="3:38" s="17" customFormat="1" x14ac:dyDescent="0.2">
      <c r="C489" s="26"/>
      <c r="I489" s="22"/>
      <c r="O489" s="15"/>
      <c r="P489" s="15"/>
      <c r="Q489" s="15"/>
      <c r="U489" s="15"/>
      <c r="W489" s="16"/>
      <c r="X489" s="16"/>
      <c r="Z489" s="15"/>
      <c r="AA489" s="15"/>
      <c r="AB489" s="15"/>
      <c r="AC489" s="15"/>
      <c r="AD489" s="15"/>
      <c r="AE489" s="15"/>
      <c r="AF489" s="15"/>
      <c r="AG489" s="15"/>
      <c r="AH489" s="15"/>
      <c r="AK489" s="22"/>
      <c r="AL489" s="22"/>
    </row>
    <row r="490" spans="3:38" s="17" customFormat="1" x14ac:dyDescent="0.2">
      <c r="C490" s="26"/>
      <c r="I490" s="22"/>
      <c r="O490" s="15"/>
      <c r="P490" s="15"/>
      <c r="Q490" s="15"/>
      <c r="U490" s="15"/>
      <c r="W490" s="16"/>
      <c r="X490" s="16"/>
      <c r="Z490" s="15"/>
      <c r="AA490" s="15"/>
      <c r="AB490" s="15"/>
      <c r="AC490" s="15"/>
      <c r="AD490" s="15"/>
      <c r="AE490" s="15"/>
      <c r="AF490" s="15"/>
      <c r="AG490" s="15"/>
      <c r="AH490" s="15"/>
      <c r="AK490" s="22"/>
      <c r="AL490" s="22"/>
    </row>
    <row r="491" spans="3:38" s="17" customFormat="1" x14ac:dyDescent="0.2">
      <c r="C491" s="26"/>
      <c r="I491" s="22"/>
      <c r="O491" s="15"/>
      <c r="P491" s="15"/>
      <c r="Q491" s="15"/>
      <c r="U491" s="15"/>
      <c r="W491" s="16"/>
      <c r="X491" s="16"/>
      <c r="Z491" s="15"/>
      <c r="AA491" s="15"/>
      <c r="AB491" s="15"/>
      <c r="AC491" s="15"/>
      <c r="AD491" s="15"/>
      <c r="AE491" s="15"/>
      <c r="AF491" s="15"/>
      <c r="AG491" s="15"/>
      <c r="AH491" s="15"/>
      <c r="AK491" s="22"/>
      <c r="AL491" s="22"/>
    </row>
    <row r="492" spans="3:38" s="17" customFormat="1" x14ac:dyDescent="0.2">
      <c r="C492" s="26"/>
      <c r="I492" s="22"/>
      <c r="O492" s="15"/>
      <c r="P492" s="15"/>
      <c r="Q492" s="15"/>
      <c r="U492" s="15"/>
      <c r="W492" s="16"/>
      <c r="X492" s="16"/>
      <c r="Z492" s="15"/>
      <c r="AA492" s="15"/>
      <c r="AB492" s="15"/>
      <c r="AC492" s="15"/>
      <c r="AD492" s="15"/>
      <c r="AE492" s="15"/>
      <c r="AF492" s="15"/>
      <c r="AG492" s="15"/>
      <c r="AH492" s="15"/>
      <c r="AK492" s="22"/>
      <c r="AL492" s="22"/>
    </row>
    <row r="493" spans="3:38" s="17" customFormat="1" x14ac:dyDescent="0.2">
      <c r="C493" s="26"/>
      <c r="I493" s="22"/>
      <c r="O493" s="15"/>
      <c r="P493" s="15"/>
      <c r="Q493" s="15"/>
      <c r="U493" s="15"/>
      <c r="W493" s="16"/>
      <c r="X493" s="16"/>
      <c r="Z493" s="15"/>
      <c r="AA493" s="15"/>
      <c r="AB493" s="15"/>
      <c r="AC493" s="15"/>
      <c r="AD493" s="15"/>
      <c r="AE493" s="15"/>
      <c r="AF493" s="15"/>
      <c r="AG493" s="15"/>
      <c r="AH493" s="15"/>
      <c r="AK493" s="22"/>
      <c r="AL493" s="22"/>
    </row>
    <row r="494" spans="3:38" s="17" customFormat="1" x14ac:dyDescent="0.2">
      <c r="C494" s="26"/>
      <c r="I494" s="22"/>
      <c r="O494" s="15"/>
      <c r="P494" s="15"/>
      <c r="Q494" s="15"/>
      <c r="U494" s="15"/>
      <c r="W494" s="16"/>
      <c r="X494" s="16"/>
      <c r="Z494" s="15"/>
      <c r="AA494" s="15"/>
      <c r="AB494" s="15"/>
      <c r="AC494" s="15"/>
      <c r="AD494" s="15"/>
      <c r="AE494" s="15"/>
      <c r="AF494" s="15"/>
      <c r="AG494" s="15"/>
      <c r="AH494" s="15"/>
      <c r="AK494" s="22"/>
      <c r="AL494" s="22"/>
    </row>
    <row r="495" spans="3:38" s="17" customFormat="1" x14ac:dyDescent="0.2">
      <c r="C495" s="26"/>
      <c r="I495" s="22"/>
      <c r="O495" s="15"/>
      <c r="P495" s="15"/>
      <c r="Q495" s="15"/>
      <c r="U495" s="15"/>
      <c r="W495" s="16"/>
      <c r="X495" s="16"/>
      <c r="Z495" s="15"/>
      <c r="AA495" s="15"/>
      <c r="AB495" s="15"/>
      <c r="AC495" s="15"/>
      <c r="AD495" s="15"/>
      <c r="AE495" s="15"/>
      <c r="AF495" s="15"/>
      <c r="AG495" s="15"/>
      <c r="AH495" s="15"/>
      <c r="AK495" s="22"/>
      <c r="AL495" s="22"/>
    </row>
    <row r="496" spans="3:38" s="17" customFormat="1" x14ac:dyDescent="0.2">
      <c r="C496" s="26"/>
      <c r="I496" s="22"/>
      <c r="O496" s="15"/>
      <c r="P496" s="15"/>
      <c r="Q496" s="15"/>
      <c r="U496" s="15"/>
      <c r="W496" s="16"/>
      <c r="X496" s="16"/>
      <c r="Z496" s="15"/>
      <c r="AA496" s="15"/>
      <c r="AB496" s="15"/>
      <c r="AC496" s="15"/>
      <c r="AD496" s="15"/>
      <c r="AE496" s="15"/>
      <c r="AF496" s="15"/>
      <c r="AG496" s="15"/>
      <c r="AH496" s="15"/>
      <c r="AK496" s="22"/>
      <c r="AL496" s="22"/>
    </row>
    <row r="497" spans="3:38" s="17" customFormat="1" x14ac:dyDescent="0.2">
      <c r="C497" s="26"/>
      <c r="I497" s="22"/>
      <c r="O497" s="15"/>
      <c r="P497" s="15"/>
      <c r="Q497" s="15"/>
      <c r="U497" s="15"/>
      <c r="W497" s="16"/>
      <c r="X497" s="16"/>
      <c r="Z497" s="15"/>
      <c r="AA497" s="15"/>
      <c r="AB497" s="15"/>
      <c r="AC497" s="15"/>
      <c r="AD497" s="15"/>
      <c r="AE497" s="15"/>
      <c r="AF497" s="15"/>
      <c r="AG497" s="15"/>
      <c r="AH497" s="15"/>
      <c r="AK497" s="22"/>
      <c r="AL497" s="22"/>
    </row>
    <row r="498" spans="3:38" s="17" customFormat="1" x14ac:dyDescent="0.2">
      <c r="C498" s="26"/>
      <c r="I498" s="22"/>
      <c r="O498" s="15"/>
      <c r="P498" s="15"/>
      <c r="Q498" s="15"/>
      <c r="U498" s="15"/>
      <c r="W498" s="16"/>
      <c r="X498" s="16"/>
      <c r="Z498" s="15"/>
      <c r="AA498" s="15"/>
      <c r="AB498" s="15"/>
      <c r="AC498" s="15"/>
      <c r="AD498" s="15"/>
      <c r="AE498" s="15"/>
      <c r="AF498" s="15"/>
      <c r="AG498" s="15"/>
      <c r="AH498" s="15"/>
      <c r="AK498" s="22"/>
      <c r="AL498" s="22"/>
    </row>
    <row r="499" spans="3:38" s="17" customFormat="1" x14ac:dyDescent="0.2">
      <c r="C499" s="26"/>
      <c r="I499" s="22"/>
      <c r="O499" s="15"/>
      <c r="P499" s="15"/>
      <c r="Q499" s="15"/>
      <c r="U499" s="15"/>
      <c r="W499" s="16"/>
      <c r="X499" s="16"/>
      <c r="Z499" s="15"/>
      <c r="AA499" s="15"/>
      <c r="AB499" s="15"/>
      <c r="AC499" s="15"/>
      <c r="AD499" s="15"/>
      <c r="AE499" s="15"/>
      <c r="AF499" s="15"/>
      <c r="AG499" s="15"/>
      <c r="AH499" s="15"/>
      <c r="AK499" s="22"/>
      <c r="AL499" s="22"/>
    </row>
    <row r="500" spans="3:38" s="17" customFormat="1" x14ac:dyDescent="0.2">
      <c r="C500" s="26"/>
      <c r="I500" s="22"/>
      <c r="O500" s="15"/>
      <c r="P500" s="15"/>
      <c r="Q500" s="15"/>
      <c r="U500" s="15"/>
      <c r="W500" s="16"/>
      <c r="X500" s="16"/>
      <c r="Z500" s="15"/>
      <c r="AA500" s="15"/>
      <c r="AB500" s="15"/>
      <c r="AC500" s="15"/>
      <c r="AD500" s="15"/>
      <c r="AE500" s="15"/>
      <c r="AF500" s="15"/>
      <c r="AG500" s="15"/>
      <c r="AH500" s="15"/>
      <c r="AK500" s="22"/>
      <c r="AL500" s="22"/>
    </row>
    <row r="501" spans="3:38" s="17" customFormat="1" x14ac:dyDescent="0.2">
      <c r="C501" s="26"/>
      <c r="I501" s="22"/>
      <c r="O501" s="15"/>
      <c r="P501" s="15"/>
      <c r="Q501" s="15"/>
      <c r="U501" s="15"/>
      <c r="W501" s="16"/>
      <c r="X501" s="16"/>
      <c r="Z501" s="15"/>
      <c r="AA501" s="15"/>
      <c r="AB501" s="15"/>
      <c r="AC501" s="15"/>
      <c r="AD501" s="15"/>
      <c r="AE501" s="15"/>
      <c r="AF501" s="15"/>
      <c r="AG501" s="15"/>
      <c r="AH501" s="15"/>
      <c r="AK501" s="22"/>
      <c r="AL501" s="22"/>
    </row>
    <row r="502" spans="3:38" s="17" customFormat="1" x14ac:dyDescent="0.2">
      <c r="C502" s="26"/>
      <c r="I502" s="22"/>
      <c r="O502" s="15"/>
      <c r="P502" s="15"/>
      <c r="Q502" s="15"/>
      <c r="U502" s="15"/>
      <c r="W502" s="16"/>
      <c r="X502" s="16"/>
      <c r="Z502" s="15"/>
      <c r="AA502" s="15"/>
      <c r="AB502" s="15"/>
      <c r="AC502" s="15"/>
      <c r="AD502" s="15"/>
      <c r="AE502" s="15"/>
      <c r="AF502" s="15"/>
      <c r="AG502" s="15"/>
      <c r="AH502" s="15"/>
      <c r="AK502" s="22"/>
      <c r="AL502" s="22"/>
    </row>
    <row r="503" spans="3:38" s="17" customFormat="1" x14ac:dyDescent="0.2">
      <c r="C503" s="26"/>
      <c r="I503" s="22"/>
      <c r="O503" s="15"/>
      <c r="P503" s="15"/>
      <c r="Q503" s="15"/>
      <c r="U503" s="15"/>
      <c r="W503" s="16"/>
      <c r="X503" s="16"/>
      <c r="Z503" s="15"/>
      <c r="AA503" s="15"/>
      <c r="AB503" s="15"/>
      <c r="AC503" s="15"/>
      <c r="AD503" s="15"/>
      <c r="AE503" s="15"/>
      <c r="AF503" s="15"/>
      <c r="AG503" s="15"/>
      <c r="AH503" s="15"/>
      <c r="AK503" s="22"/>
      <c r="AL503" s="22"/>
    </row>
    <row r="504" spans="3:38" s="17" customFormat="1" x14ac:dyDescent="0.2">
      <c r="C504" s="26"/>
      <c r="I504" s="22"/>
      <c r="O504" s="15"/>
      <c r="P504" s="15"/>
      <c r="Q504" s="15"/>
      <c r="U504" s="15"/>
      <c r="W504" s="16"/>
      <c r="X504" s="16"/>
      <c r="Z504" s="15"/>
      <c r="AA504" s="15"/>
      <c r="AB504" s="15"/>
      <c r="AC504" s="15"/>
      <c r="AD504" s="15"/>
      <c r="AE504" s="15"/>
      <c r="AF504" s="15"/>
      <c r="AG504" s="15"/>
      <c r="AH504" s="15"/>
      <c r="AK504" s="22"/>
      <c r="AL504" s="22"/>
    </row>
    <row r="505" spans="3:38" s="17" customFormat="1" x14ac:dyDescent="0.2">
      <c r="C505" s="26"/>
      <c r="I505" s="22"/>
      <c r="O505" s="15"/>
      <c r="P505" s="15"/>
      <c r="Q505" s="15"/>
      <c r="U505" s="15"/>
      <c r="W505" s="16"/>
      <c r="X505" s="16"/>
      <c r="Z505" s="15"/>
      <c r="AA505" s="15"/>
      <c r="AB505" s="15"/>
      <c r="AC505" s="15"/>
      <c r="AD505" s="15"/>
      <c r="AE505" s="15"/>
      <c r="AF505" s="15"/>
      <c r="AG505" s="15"/>
      <c r="AH505" s="15"/>
      <c r="AK505" s="22"/>
      <c r="AL505" s="22"/>
    </row>
    <row r="506" spans="3:38" s="17" customFormat="1" x14ac:dyDescent="0.2">
      <c r="C506" s="26"/>
      <c r="I506" s="22"/>
      <c r="O506" s="15"/>
      <c r="P506" s="15"/>
      <c r="Q506" s="15"/>
      <c r="U506" s="15"/>
      <c r="W506" s="16"/>
      <c r="X506" s="16"/>
      <c r="Z506" s="15"/>
      <c r="AA506" s="15"/>
      <c r="AB506" s="15"/>
      <c r="AC506" s="15"/>
      <c r="AD506" s="15"/>
      <c r="AE506" s="15"/>
      <c r="AF506" s="15"/>
      <c r="AG506" s="15"/>
      <c r="AH506" s="15"/>
      <c r="AK506" s="22"/>
      <c r="AL506" s="22"/>
    </row>
    <row r="507" spans="3:38" s="17" customFormat="1" x14ac:dyDescent="0.2">
      <c r="C507" s="26"/>
      <c r="I507" s="22"/>
      <c r="O507" s="15"/>
      <c r="P507" s="15"/>
      <c r="Q507" s="15"/>
      <c r="U507" s="15"/>
      <c r="W507" s="16"/>
      <c r="X507" s="16"/>
      <c r="Z507" s="15"/>
      <c r="AA507" s="15"/>
      <c r="AB507" s="15"/>
      <c r="AC507" s="15"/>
      <c r="AD507" s="15"/>
      <c r="AE507" s="15"/>
      <c r="AF507" s="15"/>
      <c r="AG507" s="15"/>
      <c r="AH507" s="15"/>
      <c r="AK507" s="22"/>
      <c r="AL507" s="22"/>
    </row>
    <row r="508" spans="3:38" s="17" customFormat="1" x14ac:dyDescent="0.2">
      <c r="C508" s="26"/>
      <c r="I508" s="22"/>
      <c r="O508" s="15"/>
      <c r="P508" s="15"/>
      <c r="Q508" s="15"/>
      <c r="U508" s="15"/>
      <c r="W508" s="16"/>
      <c r="X508" s="16"/>
      <c r="Z508" s="15"/>
      <c r="AA508" s="15"/>
      <c r="AB508" s="15"/>
      <c r="AC508" s="15"/>
      <c r="AD508" s="15"/>
      <c r="AE508" s="15"/>
      <c r="AF508" s="15"/>
      <c r="AG508" s="15"/>
      <c r="AH508" s="15"/>
      <c r="AK508" s="22"/>
      <c r="AL508" s="22"/>
    </row>
    <row r="509" spans="3:38" s="17" customFormat="1" x14ac:dyDescent="0.2">
      <c r="C509" s="26"/>
      <c r="I509" s="22"/>
      <c r="O509" s="15"/>
      <c r="P509" s="15"/>
      <c r="Q509" s="15"/>
      <c r="U509" s="15"/>
      <c r="W509" s="16"/>
      <c r="X509" s="16"/>
      <c r="Z509" s="15"/>
      <c r="AA509" s="15"/>
      <c r="AB509" s="15"/>
      <c r="AC509" s="15"/>
      <c r="AD509" s="15"/>
      <c r="AE509" s="15"/>
      <c r="AF509" s="15"/>
      <c r="AG509" s="15"/>
      <c r="AH509" s="15"/>
      <c r="AK509" s="22"/>
      <c r="AL509" s="22"/>
    </row>
    <row r="510" spans="3:38" s="17" customFormat="1" x14ac:dyDescent="0.2">
      <c r="C510" s="26"/>
      <c r="I510" s="22"/>
      <c r="O510" s="15"/>
      <c r="P510" s="15"/>
      <c r="Q510" s="15"/>
      <c r="U510" s="15"/>
      <c r="W510" s="16"/>
      <c r="X510" s="16"/>
      <c r="Z510" s="15"/>
      <c r="AA510" s="15"/>
      <c r="AB510" s="15"/>
      <c r="AC510" s="15"/>
      <c r="AD510" s="15"/>
      <c r="AE510" s="15"/>
      <c r="AF510" s="15"/>
      <c r="AG510" s="15"/>
      <c r="AH510" s="15"/>
      <c r="AK510" s="22"/>
      <c r="AL510" s="22"/>
    </row>
    <row r="511" spans="3:38" s="17" customFormat="1" x14ac:dyDescent="0.2">
      <c r="C511" s="26"/>
      <c r="I511" s="22"/>
      <c r="O511" s="15"/>
      <c r="P511" s="15"/>
      <c r="Q511" s="15"/>
      <c r="U511" s="15"/>
      <c r="W511" s="16"/>
      <c r="X511" s="16"/>
      <c r="Z511" s="15"/>
      <c r="AA511" s="15"/>
      <c r="AB511" s="15"/>
      <c r="AC511" s="15"/>
      <c r="AD511" s="15"/>
      <c r="AE511" s="15"/>
      <c r="AF511" s="15"/>
      <c r="AG511" s="15"/>
      <c r="AH511" s="15"/>
      <c r="AK511" s="22"/>
      <c r="AL511" s="22"/>
    </row>
    <row r="512" spans="3:38" s="17" customFormat="1" x14ac:dyDescent="0.2">
      <c r="C512" s="26"/>
      <c r="I512" s="22"/>
      <c r="O512" s="15"/>
      <c r="P512" s="15"/>
      <c r="Q512" s="15"/>
      <c r="U512" s="15"/>
      <c r="W512" s="16"/>
      <c r="X512" s="16"/>
      <c r="Z512" s="15"/>
      <c r="AA512" s="15"/>
      <c r="AB512" s="15"/>
      <c r="AC512" s="15"/>
      <c r="AD512" s="15"/>
      <c r="AE512" s="15"/>
      <c r="AF512" s="15"/>
      <c r="AG512" s="15"/>
      <c r="AH512" s="15"/>
      <c r="AK512" s="22"/>
      <c r="AL512" s="22"/>
    </row>
    <row r="513" spans="3:38" s="17" customFormat="1" x14ac:dyDescent="0.2">
      <c r="C513" s="26"/>
      <c r="I513" s="22"/>
      <c r="O513" s="15"/>
      <c r="P513" s="15"/>
      <c r="Q513" s="15"/>
      <c r="U513" s="15"/>
      <c r="W513" s="16"/>
      <c r="X513" s="16"/>
      <c r="Z513" s="15"/>
      <c r="AA513" s="15"/>
      <c r="AB513" s="15"/>
      <c r="AC513" s="15"/>
      <c r="AD513" s="15"/>
      <c r="AE513" s="15"/>
      <c r="AF513" s="15"/>
      <c r="AG513" s="15"/>
      <c r="AH513" s="15"/>
      <c r="AK513" s="22"/>
      <c r="AL513" s="22"/>
    </row>
    <row r="514" spans="3:38" s="17" customFormat="1" x14ac:dyDescent="0.2">
      <c r="C514" s="26"/>
      <c r="I514" s="22"/>
      <c r="O514" s="15"/>
      <c r="P514" s="15"/>
      <c r="Q514" s="15"/>
      <c r="U514" s="15"/>
      <c r="W514" s="16"/>
      <c r="X514" s="16"/>
      <c r="Z514" s="15"/>
      <c r="AA514" s="15"/>
      <c r="AB514" s="15"/>
      <c r="AC514" s="15"/>
      <c r="AD514" s="15"/>
      <c r="AE514" s="15"/>
      <c r="AF514" s="15"/>
      <c r="AG514" s="15"/>
      <c r="AH514" s="15"/>
      <c r="AK514" s="22"/>
      <c r="AL514" s="22"/>
    </row>
    <row r="515" spans="3:38" s="17" customFormat="1" x14ac:dyDescent="0.2">
      <c r="C515" s="26"/>
      <c r="I515" s="22"/>
      <c r="O515" s="15"/>
      <c r="P515" s="15"/>
      <c r="Q515" s="15"/>
      <c r="U515" s="15"/>
      <c r="W515" s="16"/>
      <c r="X515" s="16"/>
      <c r="Z515" s="15"/>
      <c r="AA515" s="15"/>
      <c r="AB515" s="15"/>
      <c r="AC515" s="15"/>
      <c r="AD515" s="15"/>
      <c r="AE515" s="15"/>
      <c r="AF515" s="15"/>
      <c r="AG515" s="15"/>
      <c r="AH515" s="15"/>
      <c r="AK515" s="22"/>
      <c r="AL515" s="22"/>
    </row>
    <row r="516" spans="3:38" s="17" customFormat="1" x14ac:dyDescent="0.2">
      <c r="C516" s="26"/>
      <c r="I516" s="22"/>
      <c r="O516" s="15"/>
      <c r="P516" s="15"/>
      <c r="Q516" s="15"/>
      <c r="U516" s="15"/>
      <c r="W516" s="16"/>
      <c r="X516" s="16"/>
      <c r="Z516" s="15"/>
      <c r="AA516" s="15"/>
      <c r="AB516" s="15"/>
      <c r="AC516" s="15"/>
      <c r="AD516" s="15"/>
      <c r="AE516" s="15"/>
      <c r="AF516" s="15"/>
      <c r="AG516" s="15"/>
      <c r="AH516" s="15"/>
      <c r="AK516" s="22"/>
      <c r="AL516" s="22"/>
    </row>
    <row r="517" spans="3:38" s="17" customFormat="1" x14ac:dyDescent="0.2">
      <c r="C517" s="26"/>
      <c r="I517" s="22"/>
      <c r="O517" s="15"/>
      <c r="P517" s="15"/>
      <c r="Q517" s="15"/>
      <c r="U517" s="15"/>
      <c r="W517" s="16"/>
      <c r="X517" s="16"/>
      <c r="Z517" s="15"/>
      <c r="AA517" s="15"/>
      <c r="AB517" s="15"/>
      <c r="AC517" s="15"/>
      <c r="AD517" s="15"/>
      <c r="AE517" s="15"/>
      <c r="AF517" s="15"/>
      <c r="AG517" s="15"/>
      <c r="AH517" s="15"/>
      <c r="AK517" s="22"/>
      <c r="AL517" s="22"/>
    </row>
    <row r="518" spans="3:38" s="17" customFormat="1" x14ac:dyDescent="0.2">
      <c r="C518" s="26"/>
      <c r="I518" s="22"/>
      <c r="O518" s="15"/>
      <c r="P518" s="15"/>
      <c r="Q518" s="15"/>
      <c r="U518" s="15"/>
      <c r="W518" s="16"/>
      <c r="X518" s="16"/>
      <c r="Z518" s="15"/>
      <c r="AA518" s="15"/>
      <c r="AB518" s="15"/>
      <c r="AC518" s="15"/>
      <c r="AD518" s="15"/>
      <c r="AE518" s="15"/>
      <c r="AF518" s="15"/>
      <c r="AG518" s="15"/>
      <c r="AH518" s="15"/>
      <c r="AK518" s="22"/>
      <c r="AL518" s="22"/>
    </row>
    <row r="519" spans="3:38" s="17" customFormat="1" x14ac:dyDescent="0.2">
      <c r="C519" s="26"/>
      <c r="I519" s="22"/>
      <c r="O519" s="15"/>
      <c r="P519" s="15"/>
      <c r="Q519" s="15"/>
      <c r="U519" s="15"/>
      <c r="W519" s="16"/>
      <c r="X519" s="16"/>
      <c r="Z519" s="15"/>
      <c r="AA519" s="15"/>
      <c r="AB519" s="15"/>
      <c r="AC519" s="15"/>
      <c r="AD519" s="15"/>
      <c r="AE519" s="15"/>
      <c r="AF519" s="15"/>
      <c r="AG519" s="15"/>
      <c r="AH519" s="15"/>
      <c r="AK519" s="22"/>
      <c r="AL519" s="22"/>
    </row>
    <row r="520" spans="3:38" s="17" customFormat="1" x14ac:dyDescent="0.2">
      <c r="C520" s="26"/>
      <c r="I520" s="22"/>
      <c r="O520" s="15"/>
      <c r="P520" s="15"/>
      <c r="Q520" s="15"/>
      <c r="U520" s="15"/>
      <c r="W520" s="16"/>
      <c r="X520" s="16"/>
      <c r="Z520" s="15"/>
      <c r="AA520" s="15"/>
      <c r="AB520" s="15"/>
      <c r="AC520" s="15"/>
      <c r="AD520" s="15"/>
      <c r="AE520" s="15"/>
      <c r="AF520" s="15"/>
      <c r="AG520" s="15"/>
      <c r="AH520" s="15"/>
      <c r="AK520" s="22"/>
      <c r="AL520" s="22"/>
    </row>
    <row r="521" spans="3:38" s="17" customFormat="1" x14ac:dyDescent="0.2">
      <c r="C521" s="26"/>
      <c r="I521" s="22"/>
      <c r="O521" s="15"/>
      <c r="P521" s="15"/>
      <c r="Q521" s="15"/>
      <c r="U521" s="15"/>
      <c r="W521" s="16"/>
      <c r="X521" s="16"/>
      <c r="Z521" s="15"/>
      <c r="AA521" s="15"/>
      <c r="AB521" s="15"/>
      <c r="AC521" s="15"/>
      <c r="AD521" s="15"/>
      <c r="AE521" s="15"/>
      <c r="AF521" s="15"/>
      <c r="AG521" s="15"/>
      <c r="AH521" s="15"/>
      <c r="AK521" s="22"/>
      <c r="AL521" s="22"/>
    </row>
    <row r="522" spans="3:38" s="17" customFormat="1" x14ac:dyDescent="0.2">
      <c r="C522" s="26"/>
      <c r="I522" s="22"/>
      <c r="O522" s="15"/>
      <c r="P522" s="15"/>
      <c r="Q522" s="15"/>
      <c r="U522" s="15"/>
      <c r="W522" s="16"/>
      <c r="X522" s="16"/>
      <c r="Z522" s="15"/>
      <c r="AA522" s="15"/>
      <c r="AB522" s="15"/>
      <c r="AC522" s="15"/>
      <c r="AD522" s="15"/>
      <c r="AE522" s="15"/>
      <c r="AF522" s="15"/>
      <c r="AG522" s="15"/>
      <c r="AH522" s="15"/>
      <c r="AK522" s="22"/>
      <c r="AL522" s="22"/>
    </row>
    <row r="523" spans="3:38" s="17" customFormat="1" x14ac:dyDescent="0.2">
      <c r="C523" s="26"/>
      <c r="I523" s="22"/>
      <c r="O523" s="15"/>
      <c r="P523" s="15"/>
      <c r="Q523" s="15"/>
      <c r="U523" s="15"/>
      <c r="W523" s="16"/>
      <c r="X523" s="16"/>
      <c r="Z523" s="15"/>
      <c r="AA523" s="15"/>
      <c r="AB523" s="15"/>
      <c r="AC523" s="15"/>
      <c r="AD523" s="15"/>
      <c r="AE523" s="15"/>
      <c r="AF523" s="15"/>
      <c r="AG523" s="15"/>
      <c r="AH523" s="15"/>
      <c r="AK523" s="22"/>
      <c r="AL523" s="22"/>
    </row>
    <row r="524" spans="3:38" s="17" customFormat="1" x14ac:dyDescent="0.2">
      <c r="C524" s="26"/>
      <c r="I524" s="22"/>
      <c r="O524" s="15"/>
      <c r="P524" s="15"/>
      <c r="Q524" s="15"/>
      <c r="U524" s="15"/>
      <c r="W524" s="16"/>
      <c r="X524" s="16"/>
      <c r="Z524" s="15"/>
      <c r="AA524" s="15"/>
      <c r="AB524" s="15"/>
      <c r="AC524" s="15"/>
      <c r="AD524" s="15"/>
      <c r="AE524" s="15"/>
      <c r="AF524" s="15"/>
      <c r="AG524" s="15"/>
      <c r="AH524" s="15"/>
      <c r="AK524" s="22"/>
      <c r="AL524" s="22"/>
    </row>
    <row r="525" spans="3:38" s="17" customFormat="1" x14ac:dyDescent="0.2">
      <c r="C525" s="26"/>
      <c r="I525" s="22"/>
      <c r="O525" s="15"/>
      <c r="P525" s="15"/>
      <c r="Q525" s="15"/>
      <c r="U525" s="15"/>
      <c r="W525" s="16"/>
      <c r="X525" s="16"/>
      <c r="Z525" s="15"/>
      <c r="AA525" s="15"/>
      <c r="AB525" s="15"/>
      <c r="AC525" s="15"/>
      <c r="AD525" s="15"/>
      <c r="AE525" s="15"/>
      <c r="AF525" s="15"/>
      <c r="AG525" s="15"/>
      <c r="AH525" s="15"/>
      <c r="AK525" s="22"/>
      <c r="AL525" s="22"/>
    </row>
    <row r="526" spans="3:38" s="17" customFormat="1" x14ac:dyDescent="0.2">
      <c r="C526" s="26"/>
      <c r="I526" s="22"/>
      <c r="O526" s="15"/>
      <c r="P526" s="15"/>
      <c r="Q526" s="15"/>
      <c r="U526" s="15"/>
      <c r="W526" s="16"/>
      <c r="X526" s="16"/>
      <c r="Z526" s="15"/>
      <c r="AA526" s="15"/>
      <c r="AB526" s="15"/>
      <c r="AC526" s="15"/>
      <c r="AD526" s="15"/>
      <c r="AE526" s="15"/>
      <c r="AF526" s="15"/>
      <c r="AG526" s="15"/>
      <c r="AH526" s="15"/>
      <c r="AK526" s="22"/>
      <c r="AL526" s="22"/>
    </row>
    <row r="527" spans="3:38" s="17" customFormat="1" x14ac:dyDescent="0.2">
      <c r="C527" s="26"/>
      <c r="I527" s="22"/>
      <c r="O527" s="15"/>
      <c r="P527" s="15"/>
      <c r="Q527" s="15"/>
      <c r="U527" s="15"/>
      <c r="W527" s="16"/>
      <c r="X527" s="16"/>
      <c r="Z527" s="15"/>
      <c r="AA527" s="15"/>
      <c r="AB527" s="15"/>
      <c r="AC527" s="15"/>
      <c r="AD527" s="15"/>
      <c r="AE527" s="15"/>
      <c r="AF527" s="15"/>
      <c r="AG527" s="15"/>
      <c r="AH527" s="15"/>
      <c r="AK527" s="22"/>
      <c r="AL527" s="22"/>
    </row>
    <row r="528" spans="3:38" s="17" customFormat="1" x14ac:dyDescent="0.2">
      <c r="C528" s="26"/>
      <c r="I528" s="22"/>
      <c r="O528" s="15"/>
      <c r="P528" s="15"/>
      <c r="Q528" s="15"/>
      <c r="U528" s="15"/>
      <c r="W528" s="16"/>
      <c r="X528" s="16"/>
      <c r="Z528" s="15"/>
      <c r="AA528" s="15"/>
      <c r="AB528" s="15"/>
      <c r="AC528" s="15"/>
      <c r="AD528" s="15"/>
      <c r="AE528" s="15"/>
      <c r="AF528" s="15"/>
      <c r="AG528" s="15"/>
      <c r="AH528" s="15"/>
      <c r="AK528" s="22"/>
      <c r="AL528" s="22"/>
    </row>
    <row r="529" spans="3:38" s="17" customFormat="1" x14ac:dyDescent="0.2">
      <c r="C529" s="26"/>
      <c r="I529" s="22"/>
      <c r="O529" s="15"/>
      <c r="P529" s="15"/>
      <c r="Q529" s="15"/>
      <c r="U529" s="15"/>
      <c r="W529" s="16"/>
      <c r="X529" s="16"/>
      <c r="Z529" s="15"/>
      <c r="AA529" s="15"/>
      <c r="AB529" s="15"/>
      <c r="AC529" s="15"/>
      <c r="AD529" s="15"/>
      <c r="AE529" s="15"/>
      <c r="AF529" s="15"/>
      <c r="AG529" s="15"/>
      <c r="AH529" s="15"/>
      <c r="AK529" s="22"/>
      <c r="AL529" s="22"/>
    </row>
    <row r="530" spans="3:38" s="17" customFormat="1" x14ac:dyDescent="0.2">
      <c r="C530" s="26"/>
      <c r="I530" s="22"/>
      <c r="O530" s="15"/>
      <c r="P530" s="15"/>
      <c r="Q530" s="15"/>
      <c r="U530" s="15"/>
      <c r="W530" s="16"/>
      <c r="X530" s="16"/>
      <c r="Z530" s="15"/>
      <c r="AA530" s="15"/>
      <c r="AB530" s="15"/>
      <c r="AC530" s="15"/>
      <c r="AD530" s="15"/>
      <c r="AE530" s="15"/>
      <c r="AF530" s="15"/>
      <c r="AG530" s="15"/>
      <c r="AH530" s="15"/>
      <c r="AK530" s="22"/>
      <c r="AL530" s="22"/>
    </row>
    <row r="531" spans="3:38" s="17" customFormat="1" x14ac:dyDescent="0.2">
      <c r="C531" s="26"/>
      <c r="I531" s="22"/>
      <c r="O531" s="15"/>
      <c r="P531" s="15"/>
      <c r="Q531" s="15"/>
      <c r="U531" s="15"/>
      <c r="W531" s="16"/>
      <c r="X531" s="16"/>
      <c r="Z531" s="15"/>
      <c r="AA531" s="15"/>
      <c r="AB531" s="15"/>
      <c r="AC531" s="15"/>
      <c r="AD531" s="15"/>
      <c r="AE531" s="15"/>
      <c r="AF531" s="15"/>
      <c r="AG531" s="15"/>
      <c r="AH531" s="15"/>
      <c r="AK531" s="22"/>
      <c r="AL531" s="22"/>
    </row>
    <row r="532" spans="3:38" s="17" customFormat="1" x14ac:dyDescent="0.2">
      <c r="C532" s="26"/>
      <c r="I532" s="22"/>
      <c r="O532" s="15"/>
      <c r="P532" s="15"/>
      <c r="Q532" s="15"/>
      <c r="U532" s="15"/>
      <c r="W532" s="16"/>
      <c r="X532" s="16"/>
      <c r="Z532" s="15"/>
      <c r="AA532" s="15"/>
      <c r="AB532" s="15"/>
      <c r="AC532" s="15"/>
      <c r="AD532" s="15"/>
      <c r="AE532" s="15"/>
      <c r="AF532" s="15"/>
      <c r="AG532" s="15"/>
      <c r="AH532" s="15"/>
      <c r="AK532" s="22"/>
      <c r="AL532" s="22"/>
    </row>
    <row r="533" spans="3:38" s="17" customFormat="1" x14ac:dyDescent="0.2">
      <c r="C533" s="26"/>
      <c r="I533" s="22"/>
      <c r="O533" s="15"/>
      <c r="P533" s="15"/>
      <c r="Q533" s="15"/>
      <c r="U533" s="15"/>
      <c r="W533" s="16"/>
      <c r="X533" s="16"/>
      <c r="Z533" s="15"/>
      <c r="AA533" s="15"/>
      <c r="AB533" s="15"/>
      <c r="AC533" s="15"/>
      <c r="AD533" s="15"/>
      <c r="AE533" s="15"/>
      <c r="AF533" s="15"/>
      <c r="AG533" s="15"/>
      <c r="AH533" s="15"/>
      <c r="AK533" s="22"/>
      <c r="AL533" s="22"/>
    </row>
    <row r="534" spans="3:38" s="17" customFormat="1" x14ac:dyDescent="0.2">
      <c r="C534" s="26"/>
      <c r="I534" s="22"/>
      <c r="O534" s="15"/>
      <c r="P534" s="15"/>
      <c r="Q534" s="15"/>
      <c r="U534" s="15"/>
      <c r="W534" s="16"/>
      <c r="X534" s="16"/>
      <c r="Z534" s="15"/>
      <c r="AA534" s="15"/>
      <c r="AB534" s="15"/>
      <c r="AC534" s="15"/>
      <c r="AD534" s="15"/>
      <c r="AE534" s="15"/>
      <c r="AF534" s="15"/>
      <c r="AG534" s="15"/>
      <c r="AH534" s="15"/>
      <c r="AK534" s="22"/>
      <c r="AL534" s="22"/>
    </row>
    <row r="535" spans="3:38" s="17" customFormat="1" x14ac:dyDescent="0.2">
      <c r="C535" s="26"/>
      <c r="I535" s="22"/>
      <c r="O535" s="15"/>
      <c r="P535" s="15"/>
      <c r="Q535" s="15"/>
      <c r="U535" s="15"/>
      <c r="W535" s="16"/>
      <c r="X535" s="16"/>
      <c r="Z535" s="15"/>
      <c r="AA535" s="15"/>
      <c r="AB535" s="15"/>
      <c r="AC535" s="15"/>
      <c r="AD535" s="15"/>
      <c r="AE535" s="15"/>
      <c r="AF535" s="15"/>
      <c r="AG535" s="15"/>
      <c r="AH535" s="15"/>
      <c r="AK535" s="22"/>
      <c r="AL535" s="22"/>
    </row>
    <row r="536" spans="3:38" s="17" customFormat="1" x14ac:dyDescent="0.2">
      <c r="C536" s="26"/>
      <c r="I536" s="22"/>
      <c r="O536" s="15"/>
      <c r="P536" s="15"/>
      <c r="Q536" s="15"/>
      <c r="U536" s="15"/>
      <c r="W536" s="16"/>
      <c r="X536" s="16"/>
      <c r="Z536" s="15"/>
      <c r="AA536" s="15"/>
      <c r="AB536" s="15"/>
      <c r="AC536" s="15"/>
      <c r="AD536" s="15"/>
      <c r="AE536" s="15"/>
      <c r="AF536" s="15"/>
      <c r="AG536" s="15"/>
      <c r="AH536" s="15"/>
      <c r="AK536" s="22"/>
      <c r="AL536" s="22"/>
    </row>
    <row r="537" spans="3:38" s="17" customFormat="1" x14ac:dyDescent="0.2">
      <c r="C537" s="26"/>
      <c r="I537" s="22"/>
      <c r="O537" s="15"/>
      <c r="P537" s="15"/>
      <c r="Q537" s="15"/>
      <c r="U537" s="15"/>
      <c r="W537" s="16"/>
      <c r="X537" s="16"/>
      <c r="Z537" s="15"/>
      <c r="AA537" s="15"/>
      <c r="AB537" s="15"/>
      <c r="AC537" s="15"/>
      <c r="AD537" s="15"/>
      <c r="AE537" s="15"/>
      <c r="AF537" s="15"/>
      <c r="AG537" s="15"/>
      <c r="AH537" s="15"/>
      <c r="AK537" s="22"/>
      <c r="AL537" s="22"/>
    </row>
    <row r="538" spans="3:38" s="17" customFormat="1" x14ac:dyDescent="0.2">
      <c r="C538" s="26"/>
      <c r="I538" s="22"/>
      <c r="O538" s="15"/>
      <c r="P538" s="15"/>
      <c r="Q538" s="15"/>
      <c r="U538" s="15"/>
      <c r="W538" s="16"/>
      <c r="X538" s="16"/>
      <c r="Z538" s="15"/>
      <c r="AA538" s="15"/>
      <c r="AB538" s="15"/>
      <c r="AC538" s="15"/>
      <c r="AD538" s="15"/>
      <c r="AE538" s="15"/>
      <c r="AF538" s="15"/>
      <c r="AG538" s="15"/>
      <c r="AH538" s="15"/>
      <c r="AK538" s="22"/>
      <c r="AL538" s="22"/>
    </row>
    <row r="539" spans="3:38" s="17" customFormat="1" x14ac:dyDescent="0.2">
      <c r="C539" s="26"/>
      <c r="I539" s="22"/>
      <c r="O539" s="15"/>
      <c r="P539" s="15"/>
      <c r="Q539" s="15"/>
      <c r="U539" s="15"/>
      <c r="W539" s="16"/>
      <c r="X539" s="16"/>
      <c r="Z539" s="15"/>
      <c r="AA539" s="15"/>
      <c r="AB539" s="15"/>
      <c r="AC539" s="15"/>
      <c r="AD539" s="15"/>
      <c r="AE539" s="15"/>
      <c r="AF539" s="15"/>
      <c r="AG539" s="15"/>
      <c r="AH539" s="15"/>
      <c r="AK539" s="22"/>
      <c r="AL539" s="22"/>
    </row>
    <row r="540" spans="3:38" s="17" customFormat="1" x14ac:dyDescent="0.2">
      <c r="C540" s="26"/>
      <c r="I540" s="22"/>
      <c r="O540" s="15"/>
      <c r="P540" s="15"/>
      <c r="Q540" s="15"/>
      <c r="U540" s="15"/>
      <c r="W540" s="16"/>
      <c r="X540" s="16"/>
      <c r="Z540" s="15"/>
      <c r="AA540" s="15"/>
      <c r="AB540" s="15"/>
      <c r="AC540" s="15"/>
      <c r="AD540" s="15"/>
      <c r="AE540" s="15"/>
      <c r="AF540" s="15"/>
      <c r="AG540" s="15"/>
      <c r="AH540" s="15"/>
      <c r="AK540" s="22"/>
      <c r="AL540" s="22"/>
    </row>
    <row r="541" spans="3:38" s="17" customFormat="1" x14ac:dyDescent="0.2">
      <c r="C541" s="26"/>
      <c r="I541" s="22"/>
      <c r="O541" s="15"/>
      <c r="P541" s="15"/>
      <c r="Q541" s="15"/>
      <c r="U541" s="15"/>
      <c r="W541" s="16"/>
      <c r="X541" s="16"/>
      <c r="Z541" s="15"/>
      <c r="AA541" s="15"/>
      <c r="AB541" s="15"/>
      <c r="AC541" s="15"/>
      <c r="AD541" s="15"/>
      <c r="AE541" s="15"/>
      <c r="AF541" s="15"/>
      <c r="AG541" s="15"/>
      <c r="AH541" s="15"/>
      <c r="AK541" s="22"/>
      <c r="AL541" s="22"/>
    </row>
    <row r="542" spans="3:38" s="17" customFormat="1" x14ac:dyDescent="0.2">
      <c r="C542" s="26"/>
      <c r="I542" s="22"/>
      <c r="O542" s="15"/>
      <c r="P542" s="15"/>
      <c r="Q542" s="15"/>
      <c r="U542" s="15"/>
      <c r="W542" s="16"/>
      <c r="X542" s="16"/>
      <c r="Z542" s="15"/>
      <c r="AA542" s="15"/>
      <c r="AB542" s="15"/>
      <c r="AC542" s="15"/>
      <c r="AD542" s="15"/>
      <c r="AE542" s="15"/>
      <c r="AF542" s="15"/>
      <c r="AG542" s="15"/>
      <c r="AH542" s="15"/>
      <c r="AK542" s="22"/>
      <c r="AL542" s="22"/>
    </row>
    <row r="543" spans="3:38" s="17" customFormat="1" x14ac:dyDescent="0.2">
      <c r="C543" s="26"/>
      <c r="I543" s="22"/>
      <c r="O543" s="15"/>
      <c r="P543" s="15"/>
      <c r="Q543" s="15"/>
      <c r="U543" s="15"/>
      <c r="W543" s="16"/>
      <c r="X543" s="16"/>
      <c r="Z543" s="15"/>
      <c r="AA543" s="15"/>
      <c r="AB543" s="15"/>
      <c r="AC543" s="15"/>
      <c r="AD543" s="15"/>
      <c r="AE543" s="15"/>
      <c r="AF543" s="15"/>
      <c r="AG543" s="15"/>
      <c r="AH543" s="15"/>
      <c r="AK543" s="22"/>
      <c r="AL543" s="22"/>
    </row>
    <row r="544" spans="3:38" s="17" customFormat="1" x14ac:dyDescent="0.2">
      <c r="C544" s="26"/>
      <c r="I544" s="22"/>
      <c r="O544" s="15"/>
      <c r="P544" s="15"/>
      <c r="Q544" s="15"/>
      <c r="U544" s="15"/>
      <c r="W544" s="16"/>
      <c r="X544" s="16"/>
      <c r="Z544" s="15"/>
      <c r="AA544" s="15"/>
      <c r="AB544" s="15"/>
      <c r="AC544" s="15"/>
      <c r="AD544" s="15"/>
      <c r="AE544" s="15"/>
      <c r="AF544" s="15"/>
      <c r="AG544" s="15"/>
      <c r="AH544" s="15"/>
      <c r="AK544" s="22"/>
      <c r="AL544" s="22"/>
    </row>
    <row r="545" spans="3:38" s="17" customFormat="1" x14ac:dyDescent="0.2">
      <c r="C545" s="26"/>
      <c r="I545" s="22"/>
      <c r="O545" s="15"/>
      <c r="P545" s="15"/>
      <c r="Q545" s="15"/>
      <c r="U545" s="15"/>
      <c r="W545" s="16"/>
      <c r="X545" s="16"/>
      <c r="Z545" s="15"/>
      <c r="AA545" s="15"/>
      <c r="AB545" s="15"/>
      <c r="AC545" s="15"/>
      <c r="AD545" s="15"/>
      <c r="AE545" s="15"/>
      <c r="AF545" s="15"/>
      <c r="AG545" s="15"/>
      <c r="AH545" s="15"/>
      <c r="AK545" s="22"/>
      <c r="AL545" s="22"/>
    </row>
    <row r="546" spans="3:38" s="17" customFormat="1" x14ac:dyDescent="0.2">
      <c r="C546" s="26"/>
      <c r="I546" s="22"/>
      <c r="O546" s="15"/>
      <c r="P546" s="15"/>
      <c r="Q546" s="15"/>
      <c r="U546" s="15"/>
      <c r="W546" s="16"/>
      <c r="X546" s="16"/>
      <c r="Z546" s="15"/>
      <c r="AA546" s="15"/>
      <c r="AB546" s="15"/>
      <c r="AC546" s="15"/>
      <c r="AD546" s="15"/>
      <c r="AE546" s="15"/>
      <c r="AF546" s="15"/>
      <c r="AG546" s="15"/>
      <c r="AH546" s="15"/>
      <c r="AK546" s="22"/>
      <c r="AL546" s="22"/>
    </row>
    <row r="547" spans="3:38" s="17" customFormat="1" x14ac:dyDescent="0.2">
      <c r="C547" s="26"/>
      <c r="I547" s="22"/>
      <c r="O547" s="15"/>
      <c r="P547" s="15"/>
      <c r="Q547" s="15"/>
      <c r="U547" s="15"/>
      <c r="W547" s="16"/>
      <c r="X547" s="16"/>
      <c r="Z547" s="15"/>
      <c r="AA547" s="15"/>
      <c r="AB547" s="15"/>
      <c r="AC547" s="15"/>
      <c r="AD547" s="15"/>
      <c r="AE547" s="15"/>
      <c r="AF547" s="15"/>
      <c r="AG547" s="15"/>
      <c r="AH547" s="15"/>
      <c r="AK547" s="22"/>
      <c r="AL547" s="22"/>
    </row>
    <row r="548" spans="3:38" s="17" customFormat="1" x14ac:dyDescent="0.2">
      <c r="C548" s="26"/>
      <c r="I548" s="22"/>
      <c r="O548" s="15"/>
      <c r="P548" s="15"/>
      <c r="Q548" s="15"/>
      <c r="U548" s="15"/>
      <c r="W548" s="16"/>
      <c r="X548" s="16"/>
      <c r="Z548" s="15"/>
      <c r="AA548" s="15"/>
      <c r="AB548" s="15"/>
      <c r="AC548" s="15"/>
      <c r="AD548" s="15"/>
      <c r="AE548" s="15"/>
      <c r="AF548" s="15"/>
      <c r="AG548" s="15"/>
      <c r="AH548" s="15"/>
      <c r="AK548" s="22"/>
      <c r="AL548" s="22"/>
    </row>
    <row r="549" spans="3:38" s="17" customFormat="1" x14ac:dyDescent="0.2">
      <c r="C549" s="26"/>
      <c r="I549" s="22"/>
      <c r="O549" s="15"/>
      <c r="P549" s="15"/>
      <c r="Q549" s="15"/>
      <c r="U549" s="15"/>
      <c r="W549" s="16"/>
      <c r="X549" s="16"/>
      <c r="Z549" s="15"/>
      <c r="AA549" s="15"/>
      <c r="AB549" s="15"/>
      <c r="AC549" s="15"/>
      <c r="AD549" s="15"/>
      <c r="AE549" s="15"/>
      <c r="AF549" s="15"/>
      <c r="AG549" s="15"/>
      <c r="AH549" s="15"/>
      <c r="AK549" s="22"/>
      <c r="AL549" s="22"/>
    </row>
    <row r="550" spans="3:38" s="17" customFormat="1" x14ac:dyDescent="0.2">
      <c r="C550" s="26"/>
      <c r="I550" s="22"/>
      <c r="O550" s="15"/>
      <c r="P550" s="15"/>
      <c r="Q550" s="15"/>
      <c r="U550" s="15"/>
      <c r="W550" s="16"/>
      <c r="X550" s="16"/>
      <c r="Z550" s="15"/>
      <c r="AA550" s="15"/>
      <c r="AB550" s="15"/>
      <c r="AC550" s="15"/>
      <c r="AD550" s="15"/>
      <c r="AE550" s="15"/>
      <c r="AF550" s="15"/>
      <c r="AG550" s="15"/>
      <c r="AH550" s="15"/>
      <c r="AK550" s="22"/>
      <c r="AL550" s="22"/>
    </row>
    <row r="551" spans="3:38" s="17" customFormat="1" x14ac:dyDescent="0.2">
      <c r="C551" s="26"/>
      <c r="I551" s="22"/>
      <c r="O551" s="15"/>
      <c r="P551" s="15"/>
      <c r="Q551" s="15"/>
      <c r="U551" s="15"/>
      <c r="W551" s="16"/>
      <c r="X551" s="16"/>
      <c r="Z551" s="15"/>
      <c r="AA551" s="15"/>
      <c r="AB551" s="15"/>
      <c r="AC551" s="15"/>
      <c r="AD551" s="15"/>
      <c r="AE551" s="15"/>
      <c r="AF551" s="15"/>
      <c r="AG551" s="15"/>
      <c r="AH551" s="15"/>
      <c r="AK551" s="22"/>
      <c r="AL551" s="22"/>
    </row>
    <row r="552" spans="3:38" s="17" customFormat="1" x14ac:dyDescent="0.2">
      <c r="C552" s="26"/>
      <c r="I552" s="22"/>
      <c r="O552" s="15"/>
      <c r="P552" s="15"/>
      <c r="Q552" s="15"/>
      <c r="U552" s="15"/>
      <c r="W552" s="16"/>
      <c r="X552" s="16"/>
      <c r="Z552" s="15"/>
      <c r="AA552" s="15"/>
      <c r="AB552" s="15"/>
      <c r="AC552" s="15"/>
      <c r="AD552" s="15"/>
      <c r="AE552" s="15"/>
      <c r="AF552" s="15"/>
      <c r="AG552" s="15"/>
      <c r="AH552" s="15"/>
      <c r="AK552" s="22"/>
      <c r="AL552" s="22"/>
    </row>
    <row r="553" spans="3:38" s="17" customFormat="1" x14ac:dyDescent="0.2">
      <c r="C553" s="26"/>
      <c r="I553" s="22"/>
      <c r="O553" s="15"/>
      <c r="P553" s="15"/>
      <c r="Q553" s="15"/>
      <c r="U553" s="15"/>
      <c r="W553" s="16"/>
      <c r="X553" s="16"/>
      <c r="Z553" s="15"/>
      <c r="AA553" s="15"/>
      <c r="AB553" s="15"/>
      <c r="AC553" s="15"/>
      <c r="AD553" s="15"/>
      <c r="AE553" s="15"/>
      <c r="AF553" s="15"/>
      <c r="AG553" s="15"/>
      <c r="AH553" s="15"/>
      <c r="AK553" s="22"/>
      <c r="AL553" s="22"/>
    </row>
    <row r="554" spans="3:38" s="17" customFormat="1" x14ac:dyDescent="0.2">
      <c r="C554" s="26"/>
      <c r="I554" s="22"/>
      <c r="O554" s="15"/>
      <c r="P554" s="15"/>
      <c r="Q554" s="15"/>
      <c r="U554" s="15"/>
      <c r="W554" s="16"/>
      <c r="X554" s="16"/>
      <c r="Z554" s="15"/>
      <c r="AA554" s="15"/>
      <c r="AB554" s="15"/>
      <c r="AC554" s="15"/>
      <c r="AD554" s="15"/>
      <c r="AE554" s="15"/>
      <c r="AF554" s="15"/>
      <c r="AG554" s="15"/>
      <c r="AH554" s="15"/>
      <c r="AK554" s="22"/>
      <c r="AL554" s="22"/>
    </row>
    <row r="555" spans="3:38" s="17" customFormat="1" x14ac:dyDescent="0.2">
      <c r="C555" s="26"/>
      <c r="I555" s="22"/>
      <c r="O555" s="15"/>
      <c r="P555" s="15"/>
      <c r="Q555" s="15"/>
      <c r="U555" s="15"/>
      <c r="W555" s="16"/>
      <c r="X555" s="16"/>
      <c r="Z555" s="15"/>
      <c r="AA555" s="15"/>
      <c r="AB555" s="15"/>
      <c r="AC555" s="15"/>
      <c r="AD555" s="15"/>
      <c r="AE555" s="15"/>
      <c r="AF555" s="15"/>
      <c r="AG555" s="15"/>
      <c r="AH555" s="15"/>
      <c r="AK555" s="22"/>
      <c r="AL555" s="22"/>
    </row>
    <row r="556" spans="3:38" s="17" customFormat="1" x14ac:dyDescent="0.2">
      <c r="C556" s="26"/>
      <c r="I556" s="22"/>
      <c r="O556" s="15"/>
      <c r="P556" s="15"/>
      <c r="Q556" s="15"/>
      <c r="U556" s="15"/>
      <c r="W556" s="16"/>
      <c r="X556" s="16"/>
      <c r="Z556" s="15"/>
      <c r="AA556" s="15"/>
      <c r="AB556" s="15"/>
      <c r="AC556" s="15"/>
      <c r="AD556" s="15"/>
      <c r="AE556" s="15"/>
      <c r="AF556" s="15"/>
      <c r="AG556" s="15"/>
      <c r="AH556" s="15"/>
      <c r="AK556" s="22"/>
      <c r="AL556" s="22"/>
    </row>
    <row r="557" spans="3:38" s="17" customFormat="1" x14ac:dyDescent="0.2">
      <c r="C557" s="26"/>
      <c r="I557" s="22"/>
      <c r="O557" s="15"/>
      <c r="P557" s="15"/>
      <c r="Q557" s="15"/>
      <c r="U557" s="15"/>
      <c r="W557" s="16"/>
      <c r="X557" s="16"/>
      <c r="Z557" s="15"/>
      <c r="AA557" s="15"/>
      <c r="AB557" s="15"/>
      <c r="AC557" s="15"/>
      <c r="AD557" s="15"/>
      <c r="AE557" s="15"/>
      <c r="AF557" s="15"/>
      <c r="AG557" s="15"/>
      <c r="AH557" s="15"/>
      <c r="AK557" s="22"/>
      <c r="AL557" s="22"/>
    </row>
    <row r="558" spans="3:38" s="17" customFormat="1" x14ac:dyDescent="0.2">
      <c r="C558" s="26"/>
      <c r="I558" s="22"/>
      <c r="O558" s="15"/>
      <c r="P558" s="15"/>
      <c r="Q558" s="15"/>
      <c r="U558" s="15"/>
      <c r="W558" s="16"/>
      <c r="X558" s="16"/>
      <c r="Z558" s="15"/>
      <c r="AA558" s="15"/>
      <c r="AB558" s="15"/>
      <c r="AC558" s="15"/>
      <c r="AD558" s="15"/>
      <c r="AE558" s="15"/>
      <c r="AF558" s="15"/>
      <c r="AG558" s="15"/>
      <c r="AH558" s="15"/>
      <c r="AK558" s="22"/>
      <c r="AL558" s="22"/>
    </row>
    <row r="559" spans="3:38" s="17" customFormat="1" x14ac:dyDescent="0.2">
      <c r="C559" s="26"/>
      <c r="I559" s="22"/>
      <c r="O559" s="15"/>
      <c r="P559" s="15"/>
      <c r="Q559" s="15"/>
      <c r="U559" s="15"/>
      <c r="W559" s="16"/>
      <c r="X559" s="16"/>
      <c r="Z559" s="15"/>
      <c r="AA559" s="15"/>
      <c r="AB559" s="15"/>
      <c r="AC559" s="15"/>
      <c r="AD559" s="15"/>
      <c r="AE559" s="15"/>
      <c r="AF559" s="15"/>
      <c r="AG559" s="15"/>
      <c r="AH559" s="15"/>
      <c r="AK559" s="22"/>
      <c r="AL559" s="22"/>
    </row>
    <row r="560" spans="3:38" s="17" customFormat="1" x14ac:dyDescent="0.2">
      <c r="C560" s="26"/>
      <c r="I560" s="22"/>
      <c r="O560" s="15"/>
      <c r="P560" s="15"/>
      <c r="Q560" s="15"/>
      <c r="U560" s="15"/>
      <c r="W560" s="16"/>
      <c r="X560" s="16"/>
      <c r="Z560" s="15"/>
      <c r="AA560" s="15"/>
      <c r="AB560" s="15"/>
      <c r="AC560" s="15"/>
      <c r="AD560" s="15"/>
      <c r="AE560" s="15"/>
      <c r="AF560" s="15"/>
      <c r="AG560" s="15"/>
      <c r="AH560" s="15"/>
      <c r="AK560" s="22"/>
      <c r="AL560" s="22"/>
    </row>
    <row r="561" spans="3:38" s="17" customFormat="1" x14ac:dyDescent="0.2">
      <c r="C561" s="26"/>
      <c r="I561" s="22"/>
      <c r="O561" s="15"/>
      <c r="P561" s="15"/>
      <c r="Q561" s="15"/>
      <c r="U561" s="15"/>
      <c r="W561" s="16"/>
      <c r="X561" s="16"/>
      <c r="Z561" s="15"/>
      <c r="AA561" s="15"/>
      <c r="AB561" s="15"/>
      <c r="AC561" s="15"/>
      <c r="AD561" s="15"/>
      <c r="AE561" s="15"/>
      <c r="AF561" s="15"/>
      <c r="AG561" s="15"/>
      <c r="AH561" s="15"/>
      <c r="AK561" s="22"/>
      <c r="AL561" s="22"/>
    </row>
    <row r="562" spans="3:38" s="17" customFormat="1" x14ac:dyDescent="0.2">
      <c r="C562" s="26"/>
      <c r="I562" s="22"/>
      <c r="O562" s="15"/>
      <c r="P562" s="15"/>
      <c r="Q562" s="15"/>
      <c r="U562" s="15"/>
      <c r="W562" s="16"/>
      <c r="X562" s="16"/>
      <c r="Z562" s="15"/>
      <c r="AA562" s="15"/>
      <c r="AB562" s="15"/>
      <c r="AC562" s="15"/>
      <c r="AD562" s="15"/>
      <c r="AE562" s="15"/>
      <c r="AF562" s="15"/>
      <c r="AG562" s="15"/>
      <c r="AH562" s="15"/>
      <c r="AK562" s="22"/>
      <c r="AL562" s="22"/>
    </row>
    <row r="563" spans="3:38" s="17" customFormat="1" x14ac:dyDescent="0.2">
      <c r="C563" s="26"/>
      <c r="I563" s="22"/>
      <c r="O563" s="15"/>
      <c r="P563" s="15"/>
      <c r="Q563" s="15"/>
      <c r="U563" s="15"/>
      <c r="W563" s="16"/>
      <c r="X563" s="16"/>
      <c r="Z563" s="15"/>
      <c r="AA563" s="15"/>
      <c r="AB563" s="15"/>
      <c r="AC563" s="15"/>
      <c r="AD563" s="15"/>
      <c r="AE563" s="15"/>
      <c r="AF563" s="15"/>
      <c r="AG563" s="15"/>
      <c r="AH563" s="15"/>
      <c r="AK563" s="22"/>
      <c r="AL563" s="22"/>
    </row>
    <row r="564" spans="3:38" s="17" customFormat="1" x14ac:dyDescent="0.2">
      <c r="C564" s="26"/>
      <c r="I564" s="22"/>
      <c r="O564" s="15"/>
      <c r="P564" s="15"/>
      <c r="Q564" s="15"/>
      <c r="U564" s="15"/>
      <c r="W564" s="16"/>
      <c r="X564" s="16"/>
      <c r="Z564" s="15"/>
      <c r="AA564" s="15"/>
      <c r="AB564" s="15"/>
      <c r="AC564" s="15"/>
      <c r="AD564" s="15"/>
      <c r="AE564" s="15"/>
      <c r="AF564" s="15"/>
      <c r="AG564" s="15"/>
      <c r="AH564" s="15"/>
      <c r="AK564" s="22"/>
      <c r="AL564" s="22"/>
    </row>
    <row r="565" spans="3:38" s="17" customFormat="1" x14ac:dyDescent="0.2">
      <c r="C565" s="26"/>
      <c r="I565" s="22"/>
      <c r="O565" s="15"/>
      <c r="P565" s="15"/>
      <c r="Q565" s="15"/>
      <c r="U565" s="15"/>
      <c r="W565" s="16"/>
      <c r="X565" s="16"/>
      <c r="Z565" s="15"/>
      <c r="AA565" s="15"/>
      <c r="AB565" s="15"/>
      <c r="AC565" s="15"/>
      <c r="AD565" s="15"/>
      <c r="AE565" s="15"/>
      <c r="AF565" s="15"/>
      <c r="AG565" s="15"/>
      <c r="AH565" s="15"/>
      <c r="AK565" s="22"/>
      <c r="AL565" s="22"/>
    </row>
    <row r="566" spans="3:38" s="17" customFormat="1" x14ac:dyDescent="0.2">
      <c r="C566" s="26"/>
      <c r="I566" s="22"/>
      <c r="O566" s="15"/>
      <c r="P566" s="15"/>
      <c r="Q566" s="15"/>
      <c r="U566" s="15"/>
      <c r="W566" s="16"/>
      <c r="X566" s="16"/>
      <c r="Z566" s="15"/>
      <c r="AA566" s="15"/>
      <c r="AB566" s="15"/>
      <c r="AC566" s="15"/>
      <c r="AD566" s="15"/>
      <c r="AE566" s="15"/>
      <c r="AF566" s="15"/>
      <c r="AG566" s="15"/>
      <c r="AH566" s="15"/>
      <c r="AK566" s="22"/>
      <c r="AL566" s="22"/>
    </row>
    <row r="567" spans="3:38" s="17" customFormat="1" x14ac:dyDescent="0.2">
      <c r="C567" s="26"/>
      <c r="I567" s="22"/>
      <c r="O567" s="15"/>
      <c r="P567" s="15"/>
      <c r="Q567" s="15"/>
      <c r="U567" s="15"/>
      <c r="W567" s="16"/>
      <c r="X567" s="16"/>
      <c r="Z567" s="15"/>
      <c r="AA567" s="15"/>
      <c r="AB567" s="15"/>
      <c r="AC567" s="15"/>
      <c r="AD567" s="15"/>
      <c r="AE567" s="15"/>
      <c r="AF567" s="15"/>
      <c r="AG567" s="15"/>
      <c r="AH567" s="15"/>
      <c r="AK567" s="22"/>
      <c r="AL567" s="22"/>
    </row>
    <row r="568" spans="3:38" s="17" customFormat="1" x14ac:dyDescent="0.2">
      <c r="C568" s="26"/>
      <c r="I568" s="22"/>
      <c r="O568" s="15"/>
      <c r="P568" s="15"/>
      <c r="Q568" s="15"/>
      <c r="U568" s="15"/>
      <c r="W568" s="16"/>
      <c r="X568" s="16"/>
      <c r="Z568" s="15"/>
      <c r="AA568" s="15"/>
      <c r="AB568" s="15"/>
      <c r="AC568" s="15"/>
      <c r="AD568" s="15"/>
      <c r="AE568" s="15"/>
      <c r="AF568" s="15"/>
      <c r="AG568" s="15"/>
      <c r="AH568" s="15"/>
      <c r="AK568" s="22"/>
      <c r="AL568" s="22"/>
    </row>
    <row r="569" spans="3:38" s="17" customFormat="1" x14ac:dyDescent="0.2">
      <c r="C569" s="26"/>
      <c r="I569" s="22"/>
      <c r="O569" s="15"/>
      <c r="P569" s="15"/>
      <c r="Q569" s="15"/>
      <c r="U569" s="15"/>
      <c r="W569" s="16"/>
      <c r="X569" s="16"/>
      <c r="Z569" s="15"/>
      <c r="AA569" s="15"/>
      <c r="AB569" s="15"/>
      <c r="AC569" s="15"/>
      <c r="AD569" s="15"/>
      <c r="AE569" s="15"/>
      <c r="AF569" s="15"/>
      <c r="AG569" s="15"/>
      <c r="AH569" s="15"/>
      <c r="AK569" s="22"/>
      <c r="AL569" s="22"/>
    </row>
    <row r="570" spans="3:38" s="17" customFormat="1" x14ac:dyDescent="0.2">
      <c r="C570" s="26"/>
      <c r="I570" s="22"/>
      <c r="O570" s="15"/>
      <c r="P570" s="15"/>
      <c r="Q570" s="15"/>
      <c r="U570" s="15"/>
      <c r="W570" s="16"/>
      <c r="X570" s="16"/>
      <c r="Z570" s="15"/>
      <c r="AA570" s="15"/>
      <c r="AB570" s="15"/>
      <c r="AC570" s="15"/>
      <c r="AD570" s="15"/>
      <c r="AE570" s="15"/>
      <c r="AF570" s="15"/>
      <c r="AG570" s="15"/>
      <c r="AH570" s="15"/>
      <c r="AK570" s="22"/>
      <c r="AL570" s="22"/>
    </row>
    <row r="571" spans="3:38" s="17" customFormat="1" x14ac:dyDescent="0.2">
      <c r="C571" s="26"/>
      <c r="I571" s="22"/>
      <c r="O571" s="15"/>
      <c r="P571" s="15"/>
      <c r="Q571" s="15"/>
      <c r="U571" s="15"/>
      <c r="W571" s="16"/>
      <c r="X571" s="16"/>
      <c r="Z571" s="15"/>
      <c r="AA571" s="15"/>
      <c r="AB571" s="15"/>
      <c r="AC571" s="15"/>
      <c r="AD571" s="15"/>
      <c r="AE571" s="15"/>
      <c r="AF571" s="15"/>
      <c r="AG571" s="15"/>
      <c r="AH571" s="15"/>
      <c r="AK571" s="22"/>
      <c r="AL571" s="22"/>
    </row>
    <row r="572" spans="3:38" s="17" customFormat="1" x14ac:dyDescent="0.2">
      <c r="C572" s="26"/>
      <c r="I572" s="22"/>
      <c r="O572" s="15"/>
      <c r="P572" s="15"/>
      <c r="Q572" s="15"/>
      <c r="U572" s="15"/>
      <c r="W572" s="16"/>
      <c r="X572" s="16"/>
      <c r="Z572" s="15"/>
      <c r="AA572" s="15"/>
      <c r="AB572" s="15"/>
      <c r="AC572" s="15"/>
      <c r="AD572" s="15"/>
      <c r="AE572" s="15"/>
      <c r="AF572" s="15"/>
      <c r="AG572" s="15"/>
      <c r="AH572" s="15"/>
      <c r="AK572" s="22"/>
      <c r="AL572" s="22"/>
    </row>
    <row r="573" spans="3:38" s="17" customFormat="1" x14ac:dyDescent="0.2">
      <c r="C573" s="26"/>
      <c r="I573" s="22"/>
      <c r="O573" s="15"/>
      <c r="P573" s="15"/>
      <c r="Q573" s="15"/>
      <c r="U573" s="15"/>
      <c r="W573" s="16"/>
      <c r="X573" s="16"/>
      <c r="Z573" s="15"/>
      <c r="AA573" s="15"/>
      <c r="AB573" s="15"/>
      <c r="AC573" s="15"/>
      <c r="AD573" s="15"/>
      <c r="AE573" s="15"/>
      <c r="AF573" s="15"/>
      <c r="AG573" s="15"/>
      <c r="AH573" s="15"/>
      <c r="AK573" s="22"/>
      <c r="AL573" s="22"/>
    </row>
    <row r="574" spans="3:38" s="17" customFormat="1" x14ac:dyDescent="0.2">
      <c r="C574" s="26"/>
      <c r="I574" s="22"/>
      <c r="O574" s="15"/>
      <c r="P574" s="15"/>
      <c r="Q574" s="15"/>
      <c r="U574" s="15"/>
      <c r="W574" s="16"/>
      <c r="X574" s="16"/>
      <c r="Z574" s="15"/>
      <c r="AA574" s="15"/>
      <c r="AB574" s="15"/>
      <c r="AC574" s="15"/>
      <c r="AD574" s="15"/>
      <c r="AE574" s="15"/>
      <c r="AF574" s="15"/>
      <c r="AG574" s="15"/>
      <c r="AH574" s="15"/>
      <c r="AK574" s="22"/>
      <c r="AL574" s="22"/>
    </row>
    <row r="575" spans="3:38" s="17" customFormat="1" x14ac:dyDescent="0.2">
      <c r="C575" s="26"/>
      <c r="I575" s="22"/>
      <c r="O575" s="15"/>
      <c r="P575" s="15"/>
      <c r="Q575" s="15"/>
      <c r="U575" s="15"/>
      <c r="W575" s="16"/>
      <c r="X575" s="16"/>
      <c r="Z575" s="15"/>
      <c r="AA575" s="15"/>
      <c r="AB575" s="15"/>
      <c r="AC575" s="15"/>
      <c r="AD575" s="15"/>
      <c r="AE575" s="15"/>
      <c r="AF575" s="15"/>
      <c r="AG575" s="15"/>
      <c r="AH575" s="15"/>
      <c r="AK575" s="22"/>
      <c r="AL575" s="22"/>
    </row>
    <row r="576" spans="3:38" s="17" customFormat="1" x14ac:dyDescent="0.2">
      <c r="C576" s="26"/>
      <c r="I576" s="22"/>
      <c r="O576" s="15"/>
      <c r="P576" s="15"/>
      <c r="Q576" s="15"/>
      <c r="U576" s="15"/>
      <c r="W576" s="16"/>
      <c r="X576" s="16"/>
      <c r="Z576" s="15"/>
      <c r="AA576" s="15"/>
      <c r="AB576" s="15"/>
      <c r="AC576" s="15"/>
      <c r="AD576" s="15"/>
      <c r="AE576" s="15"/>
      <c r="AF576" s="15"/>
      <c r="AG576" s="15"/>
      <c r="AH576" s="15"/>
      <c r="AK576" s="22"/>
      <c r="AL576" s="22"/>
    </row>
    <row r="577" spans="3:38" s="17" customFormat="1" x14ac:dyDescent="0.2">
      <c r="C577" s="26"/>
      <c r="I577" s="22"/>
      <c r="O577" s="15"/>
      <c r="P577" s="15"/>
      <c r="Q577" s="15"/>
      <c r="U577" s="15"/>
      <c r="W577" s="16"/>
      <c r="X577" s="16"/>
      <c r="Z577" s="15"/>
      <c r="AA577" s="15"/>
      <c r="AB577" s="15"/>
      <c r="AC577" s="15"/>
      <c r="AD577" s="15"/>
      <c r="AE577" s="15"/>
      <c r="AF577" s="15"/>
      <c r="AG577" s="15"/>
      <c r="AH577" s="15"/>
      <c r="AK577" s="22"/>
      <c r="AL577" s="22"/>
    </row>
    <row r="578" spans="3:38" s="17" customFormat="1" x14ac:dyDescent="0.2">
      <c r="C578" s="26"/>
      <c r="I578" s="22"/>
      <c r="O578" s="15"/>
      <c r="P578" s="15"/>
      <c r="Q578" s="15"/>
      <c r="U578" s="15"/>
      <c r="W578" s="16"/>
      <c r="X578" s="16"/>
      <c r="Z578" s="15"/>
      <c r="AA578" s="15"/>
      <c r="AB578" s="15"/>
      <c r="AC578" s="15"/>
      <c r="AD578" s="15"/>
      <c r="AE578" s="15"/>
      <c r="AF578" s="15"/>
      <c r="AG578" s="15"/>
      <c r="AH578" s="15"/>
      <c r="AK578" s="22"/>
      <c r="AL578" s="22"/>
    </row>
    <row r="579" spans="3:38" s="17" customFormat="1" x14ac:dyDescent="0.2">
      <c r="C579" s="26"/>
      <c r="I579" s="22"/>
      <c r="O579" s="15"/>
      <c r="P579" s="15"/>
      <c r="Q579" s="15"/>
      <c r="U579" s="15"/>
      <c r="W579" s="16"/>
      <c r="X579" s="16"/>
      <c r="Z579" s="15"/>
      <c r="AA579" s="15"/>
      <c r="AB579" s="15"/>
      <c r="AC579" s="15"/>
      <c r="AD579" s="15"/>
      <c r="AE579" s="15"/>
      <c r="AF579" s="15"/>
      <c r="AG579" s="15"/>
      <c r="AH579" s="15"/>
      <c r="AK579" s="22"/>
      <c r="AL579" s="22"/>
    </row>
    <row r="580" spans="3:38" s="17" customFormat="1" x14ac:dyDescent="0.2">
      <c r="C580" s="26"/>
      <c r="I580" s="22"/>
      <c r="O580" s="15"/>
      <c r="P580" s="15"/>
      <c r="Q580" s="15"/>
      <c r="U580" s="15"/>
      <c r="W580" s="16"/>
      <c r="X580" s="16"/>
      <c r="Z580" s="15"/>
      <c r="AA580" s="15"/>
      <c r="AB580" s="15"/>
      <c r="AC580" s="15"/>
      <c r="AD580" s="15"/>
      <c r="AE580" s="15"/>
      <c r="AF580" s="15"/>
      <c r="AG580" s="15"/>
      <c r="AH580" s="15"/>
      <c r="AK580" s="22"/>
      <c r="AL580" s="22"/>
    </row>
    <row r="581" spans="3:38" s="17" customFormat="1" x14ac:dyDescent="0.2">
      <c r="C581" s="26"/>
      <c r="I581" s="22"/>
      <c r="O581" s="15"/>
      <c r="P581" s="15"/>
      <c r="Q581" s="15"/>
      <c r="U581" s="15"/>
      <c r="W581" s="16"/>
      <c r="X581" s="16"/>
      <c r="Z581" s="15"/>
      <c r="AA581" s="15"/>
      <c r="AB581" s="15"/>
      <c r="AC581" s="15"/>
      <c r="AD581" s="15"/>
      <c r="AE581" s="15"/>
      <c r="AF581" s="15"/>
      <c r="AG581" s="15"/>
      <c r="AH581" s="15"/>
      <c r="AK581" s="22"/>
      <c r="AL581" s="22"/>
    </row>
    <row r="582" spans="3:38" s="17" customFormat="1" x14ac:dyDescent="0.2">
      <c r="C582" s="26"/>
      <c r="I582" s="22"/>
      <c r="O582" s="15"/>
      <c r="P582" s="15"/>
      <c r="Q582" s="15"/>
      <c r="U582" s="15"/>
      <c r="W582" s="16"/>
      <c r="X582" s="16"/>
      <c r="Z582" s="15"/>
      <c r="AA582" s="15"/>
      <c r="AB582" s="15"/>
      <c r="AC582" s="15"/>
      <c r="AD582" s="15"/>
      <c r="AE582" s="15"/>
      <c r="AF582" s="15"/>
      <c r="AG582" s="15"/>
      <c r="AH582" s="15"/>
      <c r="AK582" s="22"/>
      <c r="AL582" s="22"/>
    </row>
    <row r="583" spans="3:38" s="17" customFormat="1" x14ac:dyDescent="0.2">
      <c r="C583" s="26"/>
      <c r="I583" s="22"/>
      <c r="O583" s="15"/>
      <c r="P583" s="15"/>
      <c r="Q583" s="15"/>
      <c r="U583" s="15"/>
      <c r="W583" s="16"/>
      <c r="X583" s="16"/>
      <c r="Z583" s="15"/>
      <c r="AA583" s="15"/>
      <c r="AB583" s="15"/>
      <c r="AC583" s="15"/>
      <c r="AD583" s="15"/>
      <c r="AE583" s="15"/>
      <c r="AF583" s="15"/>
      <c r="AG583" s="15"/>
      <c r="AH583" s="15"/>
      <c r="AK583" s="22"/>
      <c r="AL583" s="22"/>
    </row>
    <row r="584" spans="3:38" s="17" customFormat="1" x14ac:dyDescent="0.2">
      <c r="C584" s="26"/>
      <c r="I584" s="22"/>
      <c r="O584" s="15"/>
      <c r="P584" s="15"/>
      <c r="Q584" s="15"/>
      <c r="U584" s="15"/>
      <c r="W584" s="16"/>
      <c r="X584" s="16"/>
      <c r="Z584" s="15"/>
      <c r="AA584" s="15"/>
      <c r="AB584" s="15"/>
      <c r="AC584" s="15"/>
      <c r="AD584" s="15"/>
      <c r="AE584" s="15"/>
      <c r="AF584" s="15"/>
      <c r="AG584" s="15"/>
      <c r="AH584" s="15"/>
      <c r="AK584" s="22"/>
      <c r="AL584" s="22"/>
    </row>
    <row r="585" spans="3:38" s="17" customFormat="1" x14ac:dyDescent="0.2">
      <c r="C585" s="26"/>
      <c r="I585" s="22"/>
      <c r="O585" s="15"/>
      <c r="P585" s="15"/>
      <c r="Q585" s="15"/>
      <c r="U585" s="15"/>
      <c r="W585" s="16"/>
      <c r="X585" s="16"/>
      <c r="Z585" s="15"/>
      <c r="AA585" s="15"/>
      <c r="AB585" s="15"/>
      <c r="AC585" s="15"/>
      <c r="AD585" s="15"/>
      <c r="AE585" s="15"/>
      <c r="AF585" s="15"/>
      <c r="AG585" s="15"/>
      <c r="AH585" s="15"/>
      <c r="AK585" s="22"/>
      <c r="AL585" s="22"/>
    </row>
    <row r="586" spans="3:38" s="17" customFormat="1" x14ac:dyDescent="0.2">
      <c r="C586" s="26"/>
      <c r="I586" s="22"/>
      <c r="O586" s="15"/>
      <c r="P586" s="15"/>
      <c r="Q586" s="15"/>
      <c r="U586" s="15"/>
      <c r="W586" s="16"/>
      <c r="X586" s="16"/>
      <c r="Z586" s="15"/>
      <c r="AA586" s="15"/>
      <c r="AB586" s="15"/>
      <c r="AC586" s="15"/>
      <c r="AD586" s="15"/>
      <c r="AE586" s="15"/>
      <c r="AF586" s="15"/>
      <c r="AG586" s="15"/>
      <c r="AH586" s="15"/>
      <c r="AK586" s="22"/>
      <c r="AL586" s="22"/>
    </row>
    <row r="587" spans="3:38" s="17" customFormat="1" x14ac:dyDescent="0.2">
      <c r="C587" s="26"/>
      <c r="I587" s="22"/>
      <c r="O587" s="15"/>
      <c r="P587" s="15"/>
      <c r="Q587" s="15"/>
      <c r="U587" s="15"/>
      <c r="W587" s="16"/>
      <c r="X587" s="16"/>
      <c r="Z587" s="15"/>
      <c r="AA587" s="15"/>
      <c r="AB587" s="15"/>
      <c r="AC587" s="15"/>
      <c r="AD587" s="15"/>
      <c r="AE587" s="15"/>
      <c r="AF587" s="15"/>
      <c r="AG587" s="15"/>
      <c r="AH587" s="15"/>
      <c r="AK587" s="22"/>
      <c r="AL587" s="22"/>
    </row>
    <row r="588" spans="3:38" s="17" customFormat="1" x14ac:dyDescent="0.2">
      <c r="C588" s="26"/>
      <c r="I588" s="22"/>
      <c r="O588" s="15"/>
      <c r="P588" s="15"/>
      <c r="Q588" s="15"/>
      <c r="U588" s="15"/>
      <c r="W588" s="16"/>
      <c r="X588" s="16"/>
      <c r="Z588" s="15"/>
      <c r="AA588" s="15"/>
      <c r="AB588" s="15"/>
      <c r="AC588" s="15"/>
      <c r="AD588" s="15"/>
      <c r="AE588" s="15"/>
      <c r="AF588" s="15"/>
      <c r="AG588" s="15"/>
      <c r="AH588" s="15"/>
      <c r="AK588" s="22"/>
      <c r="AL588" s="22"/>
    </row>
    <row r="589" spans="3:38" s="17" customFormat="1" x14ac:dyDescent="0.2">
      <c r="C589" s="26"/>
      <c r="I589" s="22"/>
      <c r="O589" s="15"/>
      <c r="P589" s="15"/>
      <c r="Q589" s="15"/>
      <c r="U589" s="15"/>
      <c r="W589" s="16"/>
      <c r="X589" s="16"/>
      <c r="Z589" s="15"/>
      <c r="AA589" s="15"/>
      <c r="AB589" s="15"/>
      <c r="AC589" s="15"/>
      <c r="AD589" s="15"/>
      <c r="AE589" s="15"/>
      <c r="AF589" s="15"/>
      <c r="AG589" s="15"/>
      <c r="AH589" s="15"/>
      <c r="AK589" s="22"/>
      <c r="AL589" s="22"/>
    </row>
    <row r="590" spans="3:38" s="17" customFormat="1" x14ac:dyDescent="0.2">
      <c r="C590" s="26"/>
      <c r="I590" s="22"/>
      <c r="O590" s="15"/>
      <c r="P590" s="15"/>
      <c r="Q590" s="15"/>
      <c r="U590" s="15"/>
      <c r="W590" s="16"/>
      <c r="X590" s="16"/>
      <c r="Z590" s="15"/>
      <c r="AA590" s="15"/>
      <c r="AB590" s="15"/>
      <c r="AC590" s="15"/>
      <c r="AD590" s="15"/>
      <c r="AE590" s="15"/>
      <c r="AF590" s="15"/>
      <c r="AG590" s="15"/>
      <c r="AH590" s="15"/>
      <c r="AK590" s="22"/>
      <c r="AL590" s="22"/>
    </row>
    <row r="591" spans="3:38" s="17" customFormat="1" x14ac:dyDescent="0.2">
      <c r="C591" s="26"/>
      <c r="I591" s="22"/>
      <c r="O591" s="15"/>
      <c r="P591" s="15"/>
      <c r="Q591" s="15"/>
      <c r="U591" s="15"/>
      <c r="W591" s="16"/>
      <c r="X591" s="16"/>
      <c r="Z591" s="15"/>
      <c r="AA591" s="15"/>
      <c r="AB591" s="15"/>
      <c r="AC591" s="15"/>
      <c r="AD591" s="15"/>
      <c r="AE591" s="15"/>
      <c r="AF591" s="15"/>
      <c r="AG591" s="15"/>
      <c r="AH591" s="15"/>
      <c r="AK591" s="22"/>
      <c r="AL591" s="22"/>
    </row>
    <row r="592" spans="3:38" s="17" customFormat="1" x14ac:dyDescent="0.2">
      <c r="C592" s="26"/>
      <c r="I592" s="22"/>
      <c r="O592" s="15"/>
      <c r="P592" s="15"/>
      <c r="Q592" s="15"/>
      <c r="U592" s="15"/>
      <c r="W592" s="16"/>
      <c r="X592" s="16"/>
      <c r="Z592" s="15"/>
      <c r="AA592" s="15"/>
      <c r="AB592" s="15"/>
      <c r="AC592" s="15"/>
      <c r="AD592" s="15"/>
      <c r="AE592" s="15"/>
      <c r="AF592" s="15"/>
      <c r="AG592" s="15"/>
      <c r="AH592" s="15"/>
      <c r="AK592" s="22"/>
      <c r="AL592" s="22"/>
    </row>
    <row r="593" spans="3:38" s="17" customFormat="1" x14ac:dyDescent="0.2">
      <c r="C593" s="26"/>
      <c r="I593" s="22"/>
      <c r="O593" s="15"/>
      <c r="P593" s="15"/>
      <c r="Q593" s="15"/>
      <c r="U593" s="15"/>
      <c r="W593" s="16"/>
      <c r="X593" s="16"/>
      <c r="Z593" s="15"/>
      <c r="AA593" s="15"/>
      <c r="AB593" s="15"/>
      <c r="AC593" s="15"/>
      <c r="AD593" s="15"/>
      <c r="AE593" s="15"/>
      <c r="AF593" s="15"/>
      <c r="AG593" s="15"/>
      <c r="AH593" s="15"/>
      <c r="AK593" s="22"/>
      <c r="AL593" s="22"/>
    </row>
    <row r="594" spans="3:38" s="17" customFormat="1" x14ac:dyDescent="0.2">
      <c r="C594" s="26"/>
      <c r="I594" s="22"/>
      <c r="O594" s="15"/>
      <c r="P594" s="15"/>
      <c r="Q594" s="15"/>
      <c r="U594" s="15"/>
      <c r="W594" s="16"/>
      <c r="X594" s="16"/>
      <c r="Z594" s="15"/>
      <c r="AA594" s="15"/>
      <c r="AB594" s="15"/>
      <c r="AC594" s="15"/>
      <c r="AD594" s="15"/>
      <c r="AE594" s="15"/>
      <c r="AF594" s="15"/>
      <c r="AG594" s="15"/>
      <c r="AH594" s="15"/>
      <c r="AK594" s="22"/>
      <c r="AL594" s="22"/>
    </row>
    <row r="595" spans="3:38" s="17" customFormat="1" x14ac:dyDescent="0.2">
      <c r="C595" s="26"/>
      <c r="I595" s="22"/>
      <c r="O595" s="15"/>
      <c r="P595" s="15"/>
      <c r="Q595" s="15"/>
      <c r="U595" s="15"/>
      <c r="W595" s="16"/>
      <c r="X595" s="16"/>
      <c r="Z595" s="15"/>
      <c r="AA595" s="15"/>
      <c r="AB595" s="15"/>
      <c r="AC595" s="15"/>
      <c r="AD595" s="15"/>
      <c r="AE595" s="15"/>
      <c r="AF595" s="15"/>
      <c r="AG595" s="15"/>
      <c r="AH595" s="15"/>
      <c r="AK595" s="22"/>
      <c r="AL595" s="22"/>
    </row>
    <row r="596" spans="3:38" s="17" customFormat="1" x14ac:dyDescent="0.2">
      <c r="C596" s="26"/>
      <c r="I596" s="22"/>
      <c r="O596" s="15"/>
      <c r="P596" s="15"/>
      <c r="Q596" s="15"/>
      <c r="U596" s="15"/>
      <c r="W596" s="16"/>
      <c r="X596" s="16"/>
      <c r="Z596" s="15"/>
      <c r="AA596" s="15"/>
      <c r="AB596" s="15"/>
      <c r="AC596" s="15"/>
      <c r="AD596" s="15"/>
      <c r="AE596" s="15"/>
      <c r="AF596" s="15"/>
      <c r="AG596" s="15"/>
      <c r="AH596" s="15"/>
      <c r="AK596" s="22"/>
      <c r="AL596" s="22"/>
    </row>
    <row r="597" spans="3:38" s="17" customFormat="1" x14ac:dyDescent="0.2">
      <c r="C597" s="26"/>
      <c r="I597" s="22"/>
      <c r="O597" s="15"/>
      <c r="P597" s="15"/>
      <c r="Q597" s="15"/>
      <c r="U597" s="15"/>
      <c r="W597" s="16"/>
      <c r="X597" s="16"/>
      <c r="Z597" s="15"/>
      <c r="AA597" s="15"/>
      <c r="AB597" s="15"/>
      <c r="AC597" s="15"/>
      <c r="AD597" s="15"/>
      <c r="AE597" s="15"/>
      <c r="AF597" s="15"/>
      <c r="AG597" s="15"/>
      <c r="AH597" s="15"/>
      <c r="AK597" s="22"/>
      <c r="AL597" s="22"/>
    </row>
    <row r="598" spans="3:38" s="17" customFormat="1" x14ac:dyDescent="0.2">
      <c r="C598" s="26"/>
      <c r="I598" s="22"/>
      <c r="O598" s="15"/>
      <c r="P598" s="15"/>
      <c r="Q598" s="15"/>
      <c r="U598" s="15"/>
      <c r="W598" s="16"/>
      <c r="X598" s="16"/>
      <c r="Z598" s="15"/>
      <c r="AA598" s="15"/>
      <c r="AB598" s="15"/>
      <c r="AC598" s="15"/>
      <c r="AD598" s="15"/>
      <c r="AE598" s="15"/>
      <c r="AF598" s="15"/>
      <c r="AG598" s="15"/>
      <c r="AH598" s="15"/>
      <c r="AK598" s="22"/>
      <c r="AL598" s="22"/>
    </row>
    <row r="599" spans="3:38" s="17" customFormat="1" x14ac:dyDescent="0.2">
      <c r="C599" s="26"/>
      <c r="I599" s="22"/>
      <c r="O599" s="15"/>
      <c r="P599" s="15"/>
      <c r="Q599" s="15"/>
      <c r="U599" s="15"/>
      <c r="W599" s="16"/>
      <c r="X599" s="16"/>
      <c r="Z599" s="15"/>
      <c r="AA599" s="15"/>
      <c r="AB599" s="15"/>
      <c r="AC599" s="15"/>
      <c r="AD599" s="15"/>
      <c r="AE599" s="15"/>
      <c r="AF599" s="15"/>
      <c r="AG599" s="15"/>
      <c r="AH599" s="15"/>
      <c r="AK599" s="22"/>
      <c r="AL599" s="22"/>
    </row>
    <row r="600" spans="3:38" s="17" customFormat="1" x14ac:dyDescent="0.2">
      <c r="C600" s="26"/>
      <c r="I600" s="22"/>
      <c r="O600" s="15"/>
      <c r="P600" s="15"/>
      <c r="Q600" s="15"/>
      <c r="U600" s="15"/>
      <c r="W600" s="16"/>
      <c r="X600" s="16"/>
      <c r="Z600" s="15"/>
      <c r="AA600" s="15"/>
      <c r="AB600" s="15"/>
      <c r="AC600" s="15"/>
      <c r="AD600" s="15"/>
      <c r="AE600" s="15"/>
      <c r="AF600" s="15"/>
      <c r="AG600" s="15"/>
      <c r="AH600" s="15"/>
      <c r="AK600" s="22"/>
      <c r="AL600" s="22"/>
    </row>
    <row r="601" spans="3:38" s="17" customFormat="1" x14ac:dyDescent="0.2">
      <c r="C601" s="26"/>
      <c r="I601" s="22"/>
      <c r="O601" s="15"/>
      <c r="P601" s="15"/>
      <c r="Q601" s="15"/>
      <c r="U601" s="15"/>
      <c r="W601" s="16"/>
      <c r="X601" s="16"/>
      <c r="Z601" s="15"/>
      <c r="AA601" s="15"/>
      <c r="AB601" s="15"/>
      <c r="AC601" s="15"/>
      <c r="AD601" s="15"/>
      <c r="AE601" s="15"/>
      <c r="AF601" s="15"/>
      <c r="AG601" s="15"/>
      <c r="AH601" s="15"/>
      <c r="AK601" s="22"/>
      <c r="AL601" s="22"/>
    </row>
    <row r="602" spans="3:38" s="17" customFormat="1" x14ac:dyDescent="0.2">
      <c r="C602" s="26"/>
      <c r="I602" s="22"/>
      <c r="O602" s="15"/>
      <c r="P602" s="15"/>
      <c r="Q602" s="15"/>
      <c r="U602" s="15"/>
      <c r="W602" s="16"/>
      <c r="X602" s="16"/>
      <c r="Z602" s="15"/>
      <c r="AA602" s="15"/>
      <c r="AB602" s="15"/>
      <c r="AC602" s="15"/>
      <c r="AD602" s="15"/>
      <c r="AE602" s="15"/>
      <c r="AF602" s="15"/>
      <c r="AG602" s="15"/>
      <c r="AH602" s="15"/>
      <c r="AK602" s="22"/>
      <c r="AL602" s="22"/>
    </row>
    <row r="603" spans="3:38" s="17" customFormat="1" x14ac:dyDescent="0.2">
      <c r="C603" s="26"/>
      <c r="I603" s="22"/>
      <c r="O603" s="15"/>
      <c r="P603" s="15"/>
      <c r="Q603" s="15"/>
      <c r="U603" s="15"/>
      <c r="W603" s="16"/>
      <c r="X603" s="16"/>
      <c r="Z603" s="15"/>
      <c r="AA603" s="15"/>
      <c r="AB603" s="15"/>
      <c r="AC603" s="15"/>
      <c r="AD603" s="15"/>
      <c r="AE603" s="15"/>
      <c r="AF603" s="15"/>
      <c r="AG603" s="15"/>
      <c r="AH603" s="15"/>
      <c r="AK603" s="22"/>
      <c r="AL603" s="22"/>
    </row>
    <row r="604" spans="3:38" s="17" customFormat="1" x14ac:dyDescent="0.2">
      <c r="C604" s="26"/>
      <c r="I604" s="22"/>
      <c r="O604" s="15"/>
      <c r="P604" s="15"/>
      <c r="Q604" s="15"/>
      <c r="U604" s="15"/>
      <c r="W604" s="16"/>
      <c r="X604" s="16"/>
      <c r="Z604" s="15"/>
      <c r="AA604" s="15"/>
      <c r="AB604" s="15"/>
      <c r="AC604" s="15"/>
      <c r="AD604" s="15"/>
      <c r="AE604" s="15"/>
      <c r="AF604" s="15"/>
      <c r="AG604" s="15"/>
      <c r="AH604" s="15"/>
    </row>
    <row r="605" spans="3:38" s="17" customFormat="1" x14ac:dyDescent="0.2">
      <c r="C605" s="26"/>
      <c r="I605" s="22"/>
      <c r="O605" s="15"/>
      <c r="P605" s="15"/>
      <c r="Q605" s="15"/>
      <c r="U605" s="15"/>
      <c r="W605" s="16"/>
      <c r="X605" s="16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spans="3:38" s="17" customFormat="1" x14ac:dyDescent="0.2">
      <c r="C606" s="26"/>
      <c r="I606" s="22"/>
      <c r="O606" s="15"/>
      <c r="P606" s="15"/>
      <c r="Q606" s="15"/>
      <c r="U606" s="15"/>
      <c r="W606" s="16"/>
      <c r="X606" s="16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spans="3:38" s="17" customFormat="1" x14ac:dyDescent="0.2">
      <c r="C607" s="26"/>
      <c r="I607" s="22"/>
      <c r="O607" s="15"/>
      <c r="P607" s="15"/>
      <c r="Q607" s="15"/>
      <c r="U607" s="15"/>
      <c r="W607" s="16"/>
      <c r="X607" s="16"/>
      <c r="Z607" s="15"/>
      <c r="AA607" s="15"/>
      <c r="AB607" s="15"/>
      <c r="AC607" s="15"/>
      <c r="AD607" s="15"/>
      <c r="AE607" s="15"/>
      <c r="AF607" s="15"/>
      <c r="AG607" s="15"/>
      <c r="AH607" s="15"/>
    </row>
    <row r="608" spans="3:38" s="17" customFormat="1" x14ac:dyDescent="0.2">
      <c r="C608" s="26"/>
      <c r="I608" s="22"/>
      <c r="O608" s="15"/>
      <c r="P608" s="15"/>
      <c r="Q608" s="15"/>
      <c r="U608" s="15"/>
      <c r="W608" s="16"/>
      <c r="X608" s="16"/>
      <c r="Z608" s="15"/>
      <c r="AA608" s="15"/>
      <c r="AB608" s="15"/>
      <c r="AC608" s="15"/>
      <c r="AD608" s="15"/>
      <c r="AE608" s="15"/>
      <c r="AF608" s="15"/>
      <c r="AG608" s="15"/>
      <c r="AH608" s="15"/>
    </row>
    <row r="609" spans="3:42" s="17" customFormat="1" x14ac:dyDescent="0.2">
      <c r="C609" s="26"/>
      <c r="Q609" s="15"/>
      <c r="W609" s="16"/>
      <c r="X609" s="16"/>
      <c r="AP609"/>
    </row>
    <row r="610" spans="3:42" s="17" customFormat="1" x14ac:dyDescent="0.2">
      <c r="C610" s="26"/>
      <c r="Q610" s="15"/>
      <c r="W610" s="16"/>
      <c r="X610" s="16"/>
      <c r="AP610"/>
    </row>
    <row r="611" spans="3:42" s="17" customFormat="1" x14ac:dyDescent="0.2">
      <c r="C611" s="26"/>
      <c r="Q611" s="15"/>
      <c r="W611" s="16"/>
      <c r="X611" s="16"/>
      <c r="AP611"/>
    </row>
    <row r="612" spans="3:42" s="17" customFormat="1" x14ac:dyDescent="0.2">
      <c r="C612" s="26"/>
      <c r="Q612" s="15"/>
      <c r="W612" s="16"/>
      <c r="X612" s="16"/>
      <c r="AP612"/>
    </row>
    <row r="613" spans="3:42" s="17" customFormat="1" x14ac:dyDescent="0.2">
      <c r="C613" s="26"/>
      <c r="Q613" s="15"/>
      <c r="W613" s="16"/>
      <c r="X613" s="16"/>
      <c r="AP613"/>
    </row>
    <row r="614" spans="3:42" s="17" customFormat="1" x14ac:dyDescent="0.2">
      <c r="C614" s="26"/>
      <c r="Q614" s="15"/>
      <c r="W614" s="16"/>
      <c r="X614" s="16"/>
      <c r="AP614"/>
    </row>
    <row r="615" spans="3:42" s="17" customFormat="1" x14ac:dyDescent="0.2">
      <c r="C615" s="26"/>
      <c r="Q615" s="15"/>
      <c r="W615" s="16"/>
      <c r="X615" s="16"/>
      <c r="AP615"/>
    </row>
    <row r="616" spans="3:42" s="17" customFormat="1" x14ac:dyDescent="0.2">
      <c r="C616" s="26"/>
      <c r="Q616" s="15"/>
      <c r="W616" s="16"/>
      <c r="X616" s="16"/>
      <c r="AP616"/>
    </row>
    <row r="617" spans="3:42" s="17" customFormat="1" x14ac:dyDescent="0.2">
      <c r="C617" s="26"/>
      <c r="Q617" s="15"/>
      <c r="W617" s="16"/>
      <c r="X617" s="16"/>
      <c r="AP617"/>
    </row>
    <row r="618" spans="3:42" s="17" customFormat="1" x14ac:dyDescent="0.2">
      <c r="C618" s="26"/>
      <c r="Q618" s="15"/>
      <c r="W618" s="16"/>
      <c r="X618" s="16"/>
      <c r="AP618"/>
    </row>
    <row r="619" spans="3:42" s="17" customFormat="1" x14ac:dyDescent="0.2">
      <c r="C619" s="26"/>
      <c r="Q619" s="15"/>
      <c r="W619" s="16"/>
      <c r="X619" s="16"/>
      <c r="AP619"/>
    </row>
    <row r="620" spans="3:42" s="17" customFormat="1" x14ac:dyDescent="0.2">
      <c r="C620" s="26"/>
      <c r="Q620" s="15"/>
      <c r="W620" s="16"/>
      <c r="X620" s="16"/>
      <c r="AP620"/>
    </row>
    <row r="621" spans="3:42" s="17" customFormat="1" x14ac:dyDescent="0.2">
      <c r="C621" s="26"/>
      <c r="Q621" s="15"/>
      <c r="W621" s="16"/>
      <c r="X621" s="16"/>
      <c r="AP621"/>
    </row>
    <row r="622" spans="3:42" s="17" customFormat="1" x14ac:dyDescent="0.2">
      <c r="C622" s="26"/>
      <c r="Q622" s="15"/>
      <c r="W622" s="16"/>
      <c r="X622" s="16"/>
      <c r="AP622"/>
    </row>
    <row r="623" spans="3:42" s="17" customFormat="1" x14ac:dyDescent="0.2">
      <c r="C623" s="26"/>
      <c r="Q623" s="15"/>
      <c r="W623" s="16"/>
      <c r="X623" s="16"/>
      <c r="AP623"/>
    </row>
    <row r="624" spans="3:42" s="17" customFormat="1" x14ac:dyDescent="0.2">
      <c r="C624" s="26"/>
      <c r="Q624" s="15"/>
      <c r="W624" s="16"/>
      <c r="X624" s="16"/>
      <c r="AP624"/>
    </row>
    <row r="625" spans="3:42" s="17" customFormat="1" x14ac:dyDescent="0.2">
      <c r="C625" s="26"/>
      <c r="Q625" s="15"/>
      <c r="W625" s="16"/>
      <c r="X625" s="16"/>
      <c r="AP625"/>
    </row>
    <row r="626" spans="3:42" s="17" customFormat="1" x14ac:dyDescent="0.2">
      <c r="C626" s="26"/>
      <c r="Q626" s="15"/>
      <c r="W626" s="16"/>
      <c r="X626" s="16"/>
      <c r="AP626"/>
    </row>
    <row r="627" spans="3:42" s="17" customFormat="1" x14ac:dyDescent="0.2">
      <c r="C627" s="26"/>
      <c r="Q627" s="15"/>
      <c r="W627" s="16"/>
      <c r="X627" s="16"/>
      <c r="AP627"/>
    </row>
    <row r="628" spans="3:42" s="17" customFormat="1" x14ac:dyDescent="0.2">
      <c r="C628" s="26"/>
      <c r="Q628" s="15"/>
      <c r="W628" s="16"/>
      <c r="X628" s="16"/>
      <c r="AP628"/>
    </row>
    <row r="629" spans="3:42" s="17" customFormat="1" x14ac:dyDescent="0.2">
      <c r="C629" s="26"/>
      <c r="Q629" s="15"/>
      <c r="W629" s="16"/>
      <c r="X629" s="16"/>
      <c r="AP629"/>
    </row>
    <row r="630" spans="3:42" s="17" customFormat="1" x14ac:dyDescent="0.2">
      <c r="C630" s="26"/>
      <c r="Q630" s="15"/>
      <c r="W630" s="16"/>
      <c r="X630" s="16"/>
      <c r="AP630"/>
    </row>
    <row r="631" spans="3:42" s="17" customFormat="1" x14ac:dyDescent="0.2">
      <c r="C631" s="26"/>
      <c r="Q631" s="15"/>
      <c r="W631" s="16"/>
      <c r="X631" s="16"/>
      <c r="AP631"/>
    </row>
    <row r="632" spans="3:42" s="17" customFormat="1" x14ac:dyDescent="0.2">
      <c r="C632" s="26"/>
      <c r="Q632" s="15"/>
      <c r="W632" s="16"/>
      <c r="X632" s="16"/>
      <c r="AP632"/>
    </row>
    <row r="633" spans="3:42" s="17" customFormat="1" x14ac:dyDescent="0.2">
      <c r="C633" s="26"/>
      <c r="Q633" s="15"/>
      <c r="W633" s="16"/>
      <c r="X633" s="16"/>
      <c r="AP633"/>
    </row>
    <row r="634" spans="3:42" s="17" customFormat="1" x14ac:dyDescent="0.2">
      <c r="C634" s="26"/>
      <c r="Q634" s="15"/>
      <c r="W634" s="16"/>
      <c r="X634" s="16"/>
      <c r="AP634"/>
    </row>
    <row r="635" spans="3:42" s="17" customFormat="1" x14ac:dyDescent="0.2">
      <c r="C635" s="26"/>
      <c r="Q635" s="15"/>
      <c r="W635" s="16"/>
      <c r="X635" s="16"/>
      <c r="AP635"/>
    </row>
    <row r="636" spans="3:42" s="17" customFormat="1" x14ac:dyDescent="0.2">
      <c r="C636" s="26"/>
      <c r="Q636" s="15"/>
      <c r="W636" s="16"/>
      <c r="X636" s="16"/>
      <c r="AP636"/>
    </row>
    <row r="637" spans="3:42" s="17" customFormat="1" x14ac:dyDescent="0.2">
      <c r="C637" s="26"/>
      <c r="Q637" s="15"/>
      <c r="W637" s="16"/>
      <c r="X637" s="16"/>
      <c r="AP637"/>
    </row>
    <row r="638" spans="3:42" s="17" customFormat="1" x14ac:dyDescent="0.2">
      <c r="C638" s="26"/>
      <c r="Q638" s="15"/>
      <c r="W638" s="16"/>
      <c r="X638" s="16"/>
      <c r="AP638"/>
    </row>
    <row r="639" spans="3:42" s="17" customFormat="1" x14ac:dyDescent="0.2">
      <c r="C639" s="26"/>
      <c r="Q639" s="15"/>
      <c r="W639" s="16"/>
      <c r="X639" s="16"/>
      <c r="AP639"/>
    </row>
    <row r="640" spans="3:42" s="17" customFormat="1" x14ac:dyDescent="0.2">
      <c r="C640" s="26"/>
      <c r="Q640" s="15"/>
      <c r="W640" s="16"/>
      <c r="X640" s="16"/>
      <c r="AP640"/>
    </row>
    <row r="641" spans="3:42" s="17" customFormat="1" x14ac:dyDescent="0.2">
      <c r="C641" s="26"/>
      <c r="Q641" s="15"/>
      <c r="W641" s="16"/>
      <c r="X641" s="16"/>
      <c r="AP641"/>
    </row>
    <row r="642" spans="3:42" s="17" customFormat="1" x14ac:dyDescent="0.2">
      <c r="C642" s="26"/>
      <c r="Q642" s="15"/>
      <c r="W642" s="16"/>
      <c r="X642" s="16"/>
      <c r="AP642"/>
    </row>
    <row r="643" spans="3:42" s="17" customFormat="1" x14ac:dyDescent="0.2">
      <c r="C643" s="26"/>
      <c r="Q643" s="15"/>
      <c r="W643" s="16"/>
      <c r="X643" s="16"/>
      <c r="AP643"/>
    </row>
    <row r="644" spans="3:42" s="17" customFormat="1" x14ac:dyDescent="0.2">
      <c r="C644" s="26"/>
      <c r="Q644" s="15"/>
      <c r="W644" s="16"/>
      <c r="X644" s="16"/>
      <c r="AP644"/>
    </row>
    <row r="645" spans="3:42" s="17" customFormat="1" x14ac:dyDescent="0.2">
      <c r="C645" s="26"/>
      <c r="Q645" s="15"/>
      <c r="W645" s="16"/>
      <c r="X645" s="16"/>
      <c r="AP645"/>
    </row>
    <row r="646" spans="3:42" s="17" customFormat="1" x14ac:dyDescent="0.2">
      <c r="C646" s="26"/>
      <c r="Q646" s="15"/>
      <c r="W646" s="16"/>
      <c r="X646" s="16"/>
      <c r="AP646"/>
    </row>
    <row r="647" spans="3:42" s="17" customFormat="1" x14ac:dyDescent="0.2">
      <c r="C647" s="26"/>
      <c r="Q647" s="15"/>
      <c r="W647" s="16"/>
      <c r="X647" s="16"/>
      <c r="AP647"/>
    </row>
    <row r="648" spans="3:42" s="17" customFormat="1" x14ac:dyDescent="0.2">
      <c r="C648" s="26"/>
      <c r="Q648" s="15"/>
      <c r="W648" s="16"/>
      <c r="X648" s="16"/>
      <c r="AP648"/>
    </row>
    <row r="649" spans="3:42" s="17" customFormat="1" x14ac:dyDescent="0.2">
      <c r="C649" s="26"/>
      <c r="Q649" s="15"/>
      <c r="W649" s="16"/>
      <c r="X649" s="16"/>
      <c r="AP649"/>
    </row>
    <row r="650" spans="3:42" s="17" customFormat="1" x14ac:dyDescent="0.2">
      <c r="C650" s="26"/>
      <c r="Q650" s="15"/>
      <c r="W650" s="16"/>
      <c r="X650" s="16"/>
      <c r="AP650"/>
    </row>
    <row r="651" spans="3:42" s="17" customFormat="1" x14ac:dyDescent="0.2">
      <c r="C651" s="26"/>
      <c r="Q651" s="15"/>
      <c r="W651" s="16"/>
      <c r="X651" s="16"/>
      <c r="AP651"/>
    </row>
    <row r="652" spans="3:42" s="17" customFormat="1" x14ac:dyDescent="0.2">
      <c r="C652" s="26"/>
      <c r="Q652" s="15"/>
      <c r="W652" s="16"/>
      <c r="X652" s="16"/>
      <c r="AP652"/>
    </row>
    <row r="653" spans="3:42" s="17" customFormat="1" x14ac:dyDescent="0.2">
      <c r="C653" s="26"/>
      <c r="Q653" s="15"/>
      <c r="W653" s="16"/>
      <c r="X653" s="16"/>
      <c r="AP653"/>
    </row>
    <row r="654" spans="3:42" s="17" customFormat="1" x14ac:dyDescent="0.2">
      <c r="C654" s="26"/>
      <c r="Q654" s="15"/>
      <c r="W654" s="16"/>
      <c r="X654" s="16"/>
      <c r="AP654"/>
    </row>
    <row r="655" spans="3:42" s="17" customFormat="1" x14ac:dyDescent="0.2">
      <c r="C655" s="26"/>
      <c r="Q655" s="15"/>
      <c r="W655" s="16"/>
      <c r="X655" s="16"/>
      <c r="AP655"/>
    </row>
    <row r="656" spans="3:42" s="17" customFormat="1" x14ac:dyDescent="0.2">
      <c r="C656" s="26"/>
      <c r="Q656" s="15"/>
      <c r="W656" s="16"/>
      <c r="X656" s="16"/>
      <c r="AP656"/>
    </row>
    <row r="657" spans="3:42" s="17" customFormat="1" x14ac:dyDescent="0.2">
      <c r="C657" s="26"/>
      <c r="Q657" s="15"/>
      <c r="W657" s="16"/>
      <c r="X657" s="16"/>
      <c r="AP657"/>
    </row>
    <row r="658" spans="3:42" s="17" customFormat="1" x14ac:dyDescent="0.2">
      <c r="C658" s="26"/>
      <c r="Q658" s="15"/>
      <c r="W658" s="16"/>
      <c r="X658" s="16"/>
      <c r="AP658"/>
    </row>
    <row r="659" spans="3:42" s="17" customFormat="1" x14ac:dyDescent="0.2">
      <c r="C659" s="26"/>
      <c r="Q659" s="15"/>
      <c r="W659" s="16"/>
      <c r="X659" s="16"/>
      <c r="AP659"/>
    </row>
    <row r="660" spans="3:42" s="17" customFormat="1" x14ac:dyDescent="0.2">
      <c r="C660" s="26"/>
      <c r="Q660" s="15"/>
      <c r="W660" s="16"/>
      <c r="X660" s="16"/>
      <c r="AP660"/>
    </row>
    <row r="661" spans="3:42" s="17" customFormat="1" x14ac:dyDescent="0.2">
      <c r="C661" s="26"/>
      <c r="Q661" s="15"/>
      <c r="W661" s="16"/>
      <c r="X661" s="16"/>
      <c r="AP661"/>
    </row>
    <row r="662" spans="3:42" s="17" customFormat="1" x14ac:dyDescent="0.2">
      <c r="C662" s="26"/>
      <c r="Q662" s="15"/>
      <c r="W662" s="16"/>
      <c r="X662" s="16"/>
      <c r="AP662"/>
    </row>
    <row r="663" spans="3:42" s="17" customFormat="1" x14ac:dyDescent="0.2">
      <c r="C663" s="26"/>
      <c r="Q663" s="15"/>
      <c r="W663" s="16"/>
      <c r="X663" s="16"/>
      <c r="AP663"/>
    </row>
    <row r="664" spans="3:42" s="17" customFormat="1" x14ac:dyDescent="0.2">
      <c r="C664" s="26"/>
      <c r="Q664" s="15"/>
      <c r="W664" s="16"/>
      <c r="X664" s="16"/>
      <c r="AP664"/>
    </row>
    <row r="665" spans="3:42" s="17" customFormat="1" x14ac:dyDescent="0.2">
      <c r="C665" s="26"/>
      <c r="Q665" s="15"/>
      <c r="W665" s="16"/>
      <c r="X665" s="16"/>
      <c r="AP665"/>
    </row>
    <row r="666" spans="3:42" s="17" customFormat="1" x14ac:dyDescent="0.2">
      <c r="C666" s="26"/>
      <c r="Q666" s="15"/>
      <c r="W666" s="16"/>
      <c r="X666" s="16"/>
      <c r="AP666"/>
    </row>
    <row r="667" spans="3:42" s="17" customFormat="1" x14ac:dyDescent="0.2">
      <c r="C667" s="26"/>
      <c r="Q667" s="15"/>
      <c r="W667" s="16"/>
      <c r="X667" s="16"/>
      <c r="AP667"/>
    </row>
    <row r="668" spans="3:42" s="17" customFormat="1" x14ac:dyDescent="0.2">
      <c r="C668" s="26"/>
      <c r="Q668" s="15"/>
      <c r="W668" s="16"/>
      <c r="X668" s="16"/>
      <c r="AP668"/>
    </row>
    <row r="669" spans="3:42" s="17" customFormat="1" x14ac:dyDescent="0.2">
      <c r="C669" s="26"/>
      <c r="Q669" s="15"/>
      <c r="W669" s="16"/>
      <c r="X669" s="16"/>
      <c r="AP669"/>
    </row>
    <row r="670" spans="3:42" s="17" customFormat="1" x14ac:dyDescent="0.2">
      <c r="C670" s="26"/>
      <c r="Q670" s="15"/>
      <c r="W670" s="16"/>
      <c r="X670" s="16"/>
      <c r="AP670"/>
    </row>
    <row r="671" spans="3:42" s="17" customFormat="1" x14ac:dyDescent="0.2">
      <c r="C671" s="26"/>
      <c r="Q671" s="15"/>
      <c r="W671" s="16"/>
      <c r="X671" s="16"/>
      <c r="AP671"/>
    </row>
    <row r="672" spans="3:42" s="17" customFormat="1" x14ac:dyDescent="0.2">
      <c r="C672" s="26"/>
      <c r="Q672" s="15"/>
      <c r="W672" s="16"/>
      <c r="X672" s="16"/>
      <c r="AP672"/>
    </row>
    <row r="673" spans="3:42" s="17" customFormat="1" x14ac:dyDescent="0.2">
      <c r="C673" s="26"/>
      <c r="Q673" s="15"/>
      <c r="W673" s="16"/>
      <c r="X673" s="16"/>
      <c r="AP673"/>
    </row>
    <row r="674" spans="3:42" s="17" customFormat="1" x14ac:dyDescent="0.2">
      <c r="C674" s="26"/>
      <c r="Q674" s="15"/>
      <c r="W674" s="16"/>
      <c r="X674" s="16"/>
      <c r="AP674"/>
    </row>
    <row r="675" spans="3:42" s="17" customFormat="1" x14ac:dyDescent="0.2">
      <c r="C675" s="26"/>
      <c r="Q675" s="15"/>
      <c r="W675" s="16"/>
      <c r="X675" s="16"/>
      <c r="AP675"/>
    </row>
    <row r="676" spans="3:42" s="17" customFormat="1" x14ac:dyDescent="0.2">
      <c r="C676" s="26"/>
      <c r="Q676" s="15"/>
      <c r="W676" s="16"/>
      <c r="X676" s="16"/>
      <c r="AP676"/>
    </row>
    <row r="677" spans="3:42" s="17" customFormat="1" x14ac:dyDescent="0.2">
      <c r="C677" s="26"/>
      <c r="Q677" s="15"/>
      <c r="W677" s="16"/>
      <c r="X677" s="16"/>
      <c r="AP677"/>
    </row>
    <row r="678" spans="3:42" s="17" customFormat="1" x14ac:dyDescent="0.2">
      <c r="C678" s="26"/>
      <c r="Q678" s="15"/>
      <c r="W678" s="16"/>
      <c r="X678" s="16"/>
      <c r="AP678"/>
    </row>
    <row r="679" spans="3:42" s="17" customFormat="1" x14ac:dyDescent="0.2">
      <c r="C679" s="26"/>
      <c r="Q679" s="15"/>
      <c r="W679" s="16"/>
      <c r="X679" s="16"/>
      <c r="AP679"/>
    </row>
    <row r="680" spans="3:42" s="17" customFormat="1" x14ac:dyDescent="0.2">
      <c r="C680" s="26"/>
      <c r="Q680" s="15"/>
      <c r="W680" s="16"/>
      <c r="X680" s="16"/>
      <c r="AP680"/>
    </row>
    <row r="681" spans="3:42" s="17" customFormat="1" x14ac:dyDescent="0.2">
      <c r="C681" s="26"/>
      <c r="Q681" s="15"/>
      <c r="W681" s="16"/>
      <c r="X681" s="16"/>
      <c r="AP681"/>
    </row>
    <row r="682" spans="3:42" s="17" customFormat="1" x14ac:dyDescent="0.2">
      <c r="C682" s="26"/>
      <c r="Q682" s="15"/>
      <c r="W682" s="16"/>
      <c r="X682" s="16"/>
      <c r="AP682"/>
    </row>
    <row r="683" spans="3:42" s="17" customFormat="1" x14ac:dyDescent="0.2">
      <c r="C683" s="26"/>
      <c r="Q683" s="15"/>
      <c r="W683" s="16"/>
      <c r="X683" s="16"/>
      <c r="AP683"/>
    </row>
    <row r="684" spans="3:42" s="17" customFormat="1" x14ac:dyDescent="0.2">
      <c r="C684" s="26"/>
      <c r="Q684" s="15"/>
      <c r="W684" s="16"/>
      <c r="X684" s="16"/>
      <c r="AP684"/>
    </row>
    <row r="685" spans="3:42" s="17" customFormat="1" x14ac:dyDescent="0.2">
      <c r="C685" s="26"/>
      <c r="Q685" s="15"/>
      <c r="W685" s="16"/>
      <c r="X685" s="16"/>
      <c r="AP685"/>
    </row>
    <row r="686" spans="3:42" s="17" customFormat="1" x14ac:dyDescent="0.2">
      <c r="C686" s="26"/>
      <c r="Q686" s="15"/>
      <c r="W686" s="16"/>
      <c r="X686" s="16"/>
      <c r="AP686"/>
    </row>
    <row r="687" spans="3:42" s="17" customFormat="1" x14ac:dyDescent="0.2">
      <c r="C687" s="26"/>
      <c r="Q687" s="15"/>
      <c r="W687" s="16"/>
      <c r="X687" s="16"/>
      <c r="AP687"/>
    </row>
    <row r="688" spans="3:42" s="17" customFormat="1" x14ac:dyDescent="0.2">
      <c r="C688" s="26"/>
      <c r="Q688" s="15"/>
      <c r="W688" s="16"/>
      <c r="X688" s="16"/>
      <c r="AP688"/>
    </row>
    <row r="689" spans="3:42" s="17" customFormat="1" x14ac:dyDescent="0.2">
      <c r="C689" s="26"/>
      <c r="Q689" s="15"/>
      <c r="W689" s="16"/>
      <c r="X689" s="16"/>
      <c r="AP689"/>
    </row>
    <row r="690" spans="3:42" s="17" customFormat="1" x14ac:dyDescent="0.2">
      <c r="C690" s="26"/>
      <c r="Q690" s="15"/>
      <c r="W690" s="16"/>
      <c r="X690" s="16"/>
      <c r="AP690"/>
    </row>
    <row r="691" spans="3:42" s="17" customFormat="1" x14ac:dyDescent="0.2">
      <c r="C691" s="26"/>
      <c r="Q691" s="15"/>
      <c r="W691" s="16"/>
      <c r="X691" s="16"/>
      <c r="AP691"/>
    </row>
    <row r="692" spans="3:42" s="17" customFormat="1" x14ac:dyDescent="0.2">
      <c r="C692" s="26"/>
      <c r="Q692" s="15"/>
      <c r="W692" s="16"/>
      <c r="X692" s="16"/>
      <c r="AP692"/>
    </row>
    <row r="693" spans="3:42" s="17" customFormat="1" x14ac:dyDescent="0.2">
      <c r="C693" s="26"/>
      <c r="Q693" s="15"/>
      <c r="W693" s="16"/>
      <c r="X693" s="16"/>
      <c r="AP693"/>
    </row>
    <row r="694" spans="3:42" s="17" customFormat="1" x14ac:dyDescent="0.2">
      <c r="C694" s="26"/>
      <c r="Q694" s="15"/>
      <c r="W694" s="16"/>
      <c r="X694" s="16"/>
      <c r="AP694"/>
    </row>
    <row r="695" spans="3:42" s="17" customFormat="1" x14ac:dyDescent="0.2">
      <c r="C695" s="26"/>
      <c r="Q695" s="15"/>
      <c r="W695" s="16"/>
      <c r="X695" s="16"/>
      <c r="AP695"/>
    </row>
    <row r="696" spans="3:42" s="17" customFormat="1" x14ac:dyDescent="0.2">
      <c r="C696" s="26"/>
      <c r="Q696" s="15"/>
      <c r="W696" s="16"/>
      <c r="X696" s="16"/>
      <c r="AP696"/>
    </row>
    <row r="697" spans="3:42" s="17" customFormat="1" x14ac:dyDescent="0.2">
      <c r="C697" s="26"/>
      <c r="Q697" s="15"/>
      <c r="W697" s="16"/>
      <c r="X697" s="16"/>
      <c r="AP697"/>
    </row>
    <row r="698" spans="3:42" s="17" customFormat="1" x14ac:dyDescent="0.2">
      <c r="C698" s="26"/>
      <c r="Q698" s="15"/>
      <c r="W698" s="16"/>
      <c r="X698" s="16"/>
      <c r="AP698"/>
    </row>
    <row r="699" spans="3:42" s="17" customFormat="1" x14ac:dyDescent="0.2">
      <c r="C699" s="26"/>
      <c r="Q699" s="15"/>
      <c r="W699" s="16"/>
      <c r="X699" s="16"/>
      <c r="AP699"/>
    </row>
    <row r="700" spans="3:42" s="17" customFormat="1" x14ac:dyDescent="0.2">
      <c r="C700" s="26"/>
      <c r="Q700" s="15"/>
      <c r="W700" s="16"/>
      <c r="X700" s="16"/>
      <c r="AP700"/>
    </row>
    <row r="701" spans="3:42" s="17" customFormat="1" x14ac:dyDescent="0.2">
      <c r="C701" s="26"/>
      <c r="Q701" s="15"/>
      <c r="W701" s="16"/>
      <c r="X701" s="16"/>
      <c r="AP701"/>
    </row>
    <row r="702" spans="3:42" s="17" customFormat="1" x14ac:dyDescent="0.2">
      <c r="C702" s="26"/>
      <c r="Q702" s="15"/>
      <c r="W702" s="16"/>
      <c r="X702" s="16"/>
      <c r="AP702"/>
    </row>
    <row r="703" spans="3:42" s="17" customFormat="1" x14ac:dyDescent="0.2">
      <c r="C703" s="26"/>
      <c r="Q703" s="15"/>
      <c r="W703" s="16"/>
      <c r="X703" s="16"/>
      <c r="AP703"/>
    </row>
    <row r="704" spans="3:42" s="17" customFormat="1" x14ac:dyDescent="0.2">
      <c r="C704" s="26"/>
      <c r="Q704" s="15"/>
      <c r="W704" s="16"/>
      <c r="X704" s="16"/>
      <c r="AP704"/>
    </row>
    <row r="705" spans="3:42" s="17" customFormat="1" x14ac:dyDescent="0.2">
      <c r="C705" s="26"/>
      <c r="Q705" s="15"/>
      <c r="W705" s="16"/>
      <c r="X705" s="16"/>
      <c r="AP705"/>
    </row>
    <row r="706" spans="3:42" s="17" customFormat="1" x14ac:dyDescent="0.2">
      <c r="C706" s="26"/>
      <c r="Q706" s="15"/>
      <c r="W706" s="16"/>
      <c r="X706" s="16"/>
      <c r="AP706"/>
    </row>
    <row r="707" spans="3:42" s="17" customFormat="1" x14ac:dyDescent="0.2">
      <c r="C707" s="26"/>
      <c r="Q707" s="15"/>
      <c r="W707" s="16"/>
      <c r="X707" s="16"/>
      <c r="AP707"/>
    </row>
    <row r="708" spans="3:42" s="17" customFormat="1" x14ac:dyDescent="0.2">
      <c r="C708" s="26"/>
      <c r="Q708" s="15"/>
      <c r="W708" s="16"/>
      <c r="X708" s="16"/>
      <c r="AP708"/>
    </row>
    <row r="709" spans="3:42" s="17" customFormat="1" x14ac:dyDescent="0.2">
      <c r="C709" s="26"/>
      <c r="Q709" s="15"/>
      <c r="W709" s="16"/>
      <c r="X709" s="16"/>
      <c r="AP709"/>
    </row>
    <row r="710" spans="3:42" s="17" customFormat="1" x14ac:dyDescent="0.2">
      <c r="C710" s="26"/>
      <c r="Q710" s="15"/>
      <c r="W710" s="16"/>
      <c r="X710" s="16"/>
      <c r="AP710"/>
    </row>
    <row r="711" spans="3:42" s="17" customFormat="1" x14ac:dyDescent="0.2">
      <c r="C711" s="26"/>
      <c r="Q711" s="15"/>
      <c r="W711" s="16"/>
      <c r="X711" s="16"/>
      <c r="AP711"/>
    </row>
    <row r="712" spans="3:42" s="17" customFormat="1" x14ac:dyDescent="0.2">
      <c r="C712" s="26"/>
      <c r="Q712" s="15"/>
      <c r="W712" s="16"/>
      <c r="X712" s="16"/>
      <c r="AP712"/>
    </row>
    <row r="713" spans="3:42" s="17" customFormat="1" x14ac:dyDescent="0.2">
      <c r="C713" s="26"/>
      <c r="Q713" s="15"/>
      <c r="W713" s="16"/>
      <c r="X713" s="16"/>
      <c r="AP713"/>
    </row>
    <row r="714" spans="3:42" s="17" customFormat="1" x14ac:dyDescent="0.2">
      <c r="C714" s="26"/>
      <c r="Q714" s="15"/>
      <c r="W714" s="16"/>
      <c r="X714" s="16"/>
      <c r="AP714"/>
    </row>
    <row r="715" spans="3:42" s="17" customFormat="1" x14ac:dyDescent="0.2">
      <c r="C715" s="26"/>
      <c r="Q715" s="15"/>
      <c r="W715" s="16"/>
      <c r="X715" s="16"/>
      <c r="AP715"/>
    </row>
    <row r="716" spans="3:42" s="17" customFormat="1" x14ac:dyDescent="0.2">
      <c r="C716" s="26"/>
      <c r="Q716" s="15"/>
      <c r="W716" s="16"/>
      <c r="X716" s="16"/>
      <c r="AP716"/>
    </row>
    <row r="717" spans="3:42" s="17" customFormat="1" x14ac:dyDescent="0.2">
      <c r="C717" s="26"/>
      <c r="Q717" s="15"/>
      <c r="W717" s="16"/>
      <c r="X717" s="16"/>
      <c r="AP717"/>
    </row>
    <row r="718" spans="3:42" s="17" customFormat="1" x14ac:dyDescent="0.2">
      <c r="C718" s="26"/>
      <c r="Q718" s="15"/>
      <c r="W718" s="16"/>
      <c r="X718" s="16"/>
      <c r="AP718"/>
    </row>
    <row r="719" spans="3:42" s="17" customFormat="1" x14ac:dyDescent="0.2">
      <c r="C719" s="26"/>
      <c r="Q719" s="15"/>
      <c r="W719" s="16"/>
      <c r="X719" s="16"/>
      <c r="AP719"/>
    </row>
    <row r="720" spans="3:42" s="17" customFormat="1" x14ac:dyDescent="0.2">
      <c r="C720" s="26"/>
      <c r="Q720" s="15"/>
      <c r="W720" s="16"/>
      <c r="X720" s="16"/>
      <c r="AP720"/>
    </row>
    <row r="721" spans="3:42" s="17" customFormat="1" x14ac:dyDescent="0.2">
      <c r="C721" s="26"/>
      <c r="Q721" s="15"/>
      <c r="W721" s="16"/>
      <c r="X721" s="16"/>
      <c r="AP721"/>
    </row>
    <row r="722" spans="3:42" s="17" customFormat="1" x14ac:dyDescent="0.2">
      <c r="C722" s="26"/>
      <c r="Q722" s="15"/>
      <c r="W722" s="16"/>
      <c r="X722" s="16"/>
      <c r="AP722"/>
    </row>
    <row r="723" spans="3:42" s="17" customFormat="1" x14ac:dyDescent="0.2">
      <c r="C723" s="26"/>
      <c r="Q723" s="15"/>
      <c r="W723" s="16"/>
      <c r="X723" s="16"/>
      <c r="AP723"/>
    </row>
    <row r="724" spans="3:42" s="17" customFormat="1" x14ac:dyDescent="0.2">
      <c r="C724" s="26"/>
      <c r="Q724" s="15"/>
      <c r="W724" s="16"/>
      <c r="X724" s="16"/>
      <c r="AP724"/>
    </row>
    <row r="725" spans="3:42" s="17" customFormat="1" x14ac:dyDescent="0.2">
      <c r="C725" s="26"/>
      <c r="Q725" s="15"/>
      <c r="W725" s="16"/>
      <c r="X725" s="16"/>
      <c r="AP725"/>
    </row>
    <row r="726" spans="3:42" s="17" customFormat="1" x14ac:dyDescent="0.2">
      <c r="C726" s="26"/>
      <c r="Q726" s="15"/>
      <c r="W726" s="16"/>
      <c r="X726" s="16"/>
      <c r="AP726"/>
    </row>
    <row r="727" spans="3:42" s="17" customFormat="1" x14ac:dyDescent="0.2">
      <c r="C727" s="26"/>
      <c r="Q727" s="15"/>
      <c r="W727" s="16"/>
      <c r="X727" s="16"/>
      <c r="AP727"/>
    </row>
    <row r="728" spans="3:42" s="17" customFormat="1" x14ac:dyDescent="0.2">
      <c r="C728" s="26"/>
      <c r="Q728" s="15"/>
      <c r="W728" s="16"/>
      <c r="X728" s="16"/>
      <c r="AP728"/>
    </row>
    <row r="729" spans="3:42" s="17" customFormat="1" x14ac:dyDescent="0.2">
      <c r="C729" s="26"/>
      <c r="Q729" s="15"/>
      <c r="W729" s="16"/>
      <c r="X729" s="16"/>
      <c r="AP729"/>
    </row>
    <row r="730" spans="3:42" s="17" customFormat="1" x14ac:dyDescent="0.2">
      <c r="C730" s="26"/>
      <c r="Q730" s="15"/>
      <c r="W730" s="16"/>
      <c r="X730" s="16"/>
      <c r="AP730"/>
    </row>
    <row r="731" spans="3:42" s="17" customFormat="1" x14ac:dyDescent="0.2">
      <c r="C731" s="26"/>
      <c r="Q731" s="15"/>
      <c r="W731" s="16"/>
      <c r="X731" s="16"/>
      <c r="AP731"/>
    </row>
    <row r="732" spans="3:42" s="17" customFormat="1" x14ac:dyDescent="0.2">
      <c r="C732" s="26"/>
      <c r="Q732" s="15"/>
      <c r="W732" s="16"/>
      <c r="X732" s="16"/>
      <c r="AP732"/>
    </row>
    <row r="733" spans="3:42" s="17" customFormat="1" x14ac:dyDescent="0.2">
      <c r="C733" s="26"/>
      <c r="Q733" s="15"/>
      <c r="W733" s="16"/>
      <c r="X733" s="16"/>
      <c r="AP733"/>
    </row>
    <row r="734" spans="3:42" s="17" customFormat="1" x14ac:dyDescent="0.2">
      <c r="C734" s="26"/>
      <c r="Q734" s="15"/>
      <c r="W734" s="16"/>
      <c r="X734" s="16"/>
      <c r="AP734"/>
    </row>
    <row r="735" spans="3:42" s="17" customFormat="1" x14ac:dyDescent="0.2">
      <c r="C735" s="26"/>
      <c r="Q735" s="15"/>
      <c r="W735" s="16"/>
      <c r="X735" s="16"/>
      <c r="AP735"/>
    </row>
    <row r="736" spans="3:42" s="17" customFormat="1" x14ac:dyDescent="0.2">
      <c r="C736" s="26"/>
      <c r="Q736" s="15"/>
      <c r="W736" s="16"/>
      <c r="X736" s="16"/>
      <c r="AP736"/>
    </row>
    <row r="737" spans="3:42" s="17" customFormat="1" x14ac:dyDescent="0.2">
      <c r="C737" s="26"/>
      <c r="Q737" s="15"/>
      <c r="W737" s="16"/>
      <c r="X737" s="16"/>
      <c r="AP737"/>
    </row>
    <row r="738" spans="3:42" s="17" customFormat="1" x14ac:dyDescent="0.2">
      <c r="C738" s="26"/>
      <c r="Q738" s="15"/>
      <c r="W738" s="16"/>
      <c r="X738" s="16"/>
      <c r="AP738"/>
    </row>
    <row r="739" spans="3:42" s="17" customFormat="1" x14ac:dyDescent="0.2">
      <c r="C739" s="26"/>
      <c r="Q739" s="15"/>
      <c r="W739" s="16"/>
      <c r="X739" s="16"/>
      <c r="AP739"/>
    </row>
    <row r="740" spans="3:42" s="17" customFormat="1" x14ac:dyDescent="0.2">
      <c r="C740" s="26"/>
      <c r="Q740" s="15"/>
      <c r="W740" s="16"/>
      <c r="X740" s="16"/>
      <c r="AP740"/>
    </row>
    <row r="741" spans="3:42" s="17" customFormat="1" x14ac:dyDescent="0.2">
      <c r="C741" s="26"/>
      <c r="Q741" s="15"/>
      <c r="W741" s="16"/>
      <c r="X741" s="16"/>
      <c r="AP741"/>
    </row>
    <row r="742" spans="3:42" s="17" customFormat="1" x14ac:dyDescent="0.2">
      <c r="C742" s="26"/>
      <c r="Q742" s="15"/>
      <c r="W742" s="16"/>
      <c r="X742" s="16"/>
      <c r="AP742"/>
    </row>
    <row r="743" spans="3:42" s="17" customFormat="1" x14ac:dyDescent="0.2">
      <c r="C743" s="26"/>
      <c r="Q743" s="15"/>
      <c r="W743" s="16"/>
      <c r="X743" s="16"/>
      <c r="AP743"/>
    </row>
    <row r="744" spans="3:42" s="17" customFormat="1" x14ac:dyDescent="0.2">
      <c r="C744" s="26"/>
      <c r="Q744" s="15"/>
      <c r="W744" s="16"/>
      <c r="X744" s="16"/>
      <c r="AP744"/>
    </row>
    <row r="745" spans="3:42" s="17" customFormat="1" x14ac:dyDescent="0.2">
      <c r="C745" s="26"/>
      <c r="Q745" s="15"/>
      <c r="W745" s="16"/>
      <c r="X745" s="16"/>
      <c r="AP745"/>
    </row>
    <row r="746" spans="3:42" s="17" customFormat="1" x14ac:dyDescent="0.2">
      <c r="C746" s="26"/>
      <c r="Q746" s="15"/>
      <c r="W746" s="16"/>
      <c r="X746" s="16"/>
      <c r="AP746"/>
    </row>
    <row r="747" spans="3:42" s="17" customFormat="1" x14ac:dyDescent="0.2">
      <c r="C747" s="26"/>
      <c r="Q747" s="15"/>
      <c r="W747" s="16"/>
      <c r="X747" s="16"/>
      <c r="AP747"/>
    </row>
    <row r="748" spans="3:42" s="17" customFormat="1" x14ac:dyDescent="0.2">
      <c r="C748" s="26"/>
      <c r="Q748" s="15"/>
      <c r="W748" s="16"/>
      <c r="X748" s="16"/>
      <c r="AP748"/>
    </row>
    <row r="749" spans="3:42" s="17" customFormat="1" x14ac:dyDescent="0.2">
      <c r="C749" s="26"/>
      <c r="Q749" s="15"/>
      <c r="W749" s="16"/>
      <c r="X749" s="16"/>
      <c r="AP749"/>
    </row>
    <row r="750" spans="3:42" s="17" customFormat="1" x14ac:dyDescent="0.2">
      <c r="C750" s="26"/>
      <c r="Q750" s="15"/>
      <c r="W750" s="16"/>
      <c r="X750" s="16"/>
      <c r="AP750"/>
    </row>
    <row r="751" spans="3:42" s="17" customFormat="1" x14ac:dyDescent="0.2">
      <c r="C751" s="26"/>
      <c r="Q751" s="15"/>
      <c r="W751" s="16"/>
      <c r="X751" s="16"/>
      <c r="AP751"/>
    </row>
    <row r="752" spans="3:42" s="17" customFormat="1" x14ac:dyDescent="0.2">
      <c r="C752" s="26"/>
      <c r="Q752" s="15"/>
      <c r="W752" s="16"/>
      <c r="X752" s="16"/>
      <c r="AP752"/>
    </row>
    <row r="753" spans="3:42" s="17" customFormat="1" x14ac:dyDescent="0.2">
      <c r="C753" s="26"/>
      <c r="Q753" s="15"/>
      <c r="W753" s="16"/>
      <c r="X753" s="16"/>
      <c r="AP753"/>
    </row>
    <row r="754" spans="3:42" s="17" customFormat="1" x14ac:dyDescent="0.2">
      <c r="C754" s="26"/>
      <c r="Q754" s="15"/>
      <c r="W754" s="16"/>
      <c r="X754" s="16"/>
      <c r="AP754"/>
    </row>
    <row r="755" spans="3:42" s="17" customFormat="1" x14ac:dyDescent="0.2">
      <c r="C755" s="26"/>
      <c r="Q755" s="15"/>
      <c r="W755" s="16"/>
      <c r="X755" s="16"/>
      <c r="AP755"/>
    </row>
    <row r="756" spans="3:42" s="17" customFormat="1" x14ac:dyDescent="0.2">
      <c r="C756" s="26"/>
      <c r="Q756" s="15"/>
      <c r="W756" s="16"/>
      <c r="X756" s="16"/>
      <c r="AP756"/>
    </row>
    <row r="757" spans="3:42" s="17" customFormat="1" x14ac:dyDescent="0.2">
      <c r="C757" s="26"/>
      <c r="Q757" s="15"/>
      <c r="W757" s="16"/>
      <c r="X757" s="16"/>
      <c r="AP757"/>
    </row>
    <row r="758" spans="3:42" s="17" customFormat="1" x14ac:dyDescent="0.2">
      <c r="C758" s="26"/>
      <c r="Q758" s="15"/>
      <c r="W758" s="16"/>
      <c r="X758" s="16"/>
      <c r="AP758"/>
    </row>
    <row r="759" spans="3:42" s="17" customFormat="1" x14ac:dyDescent="0.2">
      <c r="C759" s="26"/>
      <c r="Q759" s="15"/>
      <c r="W759" s="16"/>
      <c r="X759" s="16"/>
      <c r="AP759"/>
    </row>
    <row r="760" spans="3:42" s="17" customFormat="1" x14ac:dyDescent="0.2">
      <c r="C760" s="26"/>
      <c r="Q760" s="15"/>
      <c r="W760" s="16"/>
      <c r="X760" s="16"/>
      <c r="AP760"/>
    </row>
    <row r="761" spans="3:42" s="17" customFormat="1" x14ac:dyDescent="0.2">
      <c r="C761" s="26"/>
      <c r="Q761" s="15"/>
      <c r="W761" s="16"/>
      <c r="X761" s="16"/>
      <c r="AP761"/>
    </row>
    <row r="762" spans="3:42" s="17" customFormat="1" x14ac:dyDescent="0.2">
      <c r="C762" s="26"/>
      <c r="Q762" s="15"/>
      <c r="W762" s="16"/>
      <c r="X762" s="16"/>
      <c r="AP762"/>
    </row>
    <row r="763" spans="3:42" s="17" customFormat="1" x14ac:dyDescent="0.2">
      <c r="C763" s="26"/>
      <c r="Q763" s="15"/>
      <c r="W763" s="16"/>
      <c r="X763" s="16"/>
      <c r="AP763"/>
    </row>
    <row r="764" spans="3:42" s="17" customFormat="1" x14ac:dyDescent="0.2">
      <c r="C764" s="26"/>
      <c r="Q764" s="15"/>
      <c r="W764" s="16"/>
      <c r="X764" s="16"/>
      <c r="AP764"/>
    </row>
    <row r="765" spans="3:42" s="17" customFormat="1" x14ac:dyDescent="0.2">
      <c r="C765" s="26"/>
      <c r="Q765" s="15"/>
      <c r="W765" s="16"/>
      <c r="X765" s="16"/>
      <c r="AP765"/>
    </row>
    <row r="766" spans="3:42" s="17" customFormat="1" x14ac:dyDescent="0.2">
      <c r="C766" s="26"/>
      <c r="Q766" s="15"/>
      <c r="W766" s="16"/>
      <c r="X766" s="16"/>
      <c r="AP766"/>
    </row>
    <row r="767" spans="3:42" s="17" customFormat="1" x14ac:dyDescent="0.2">
      <c r="C767" s="26"/>
      <c r="Q767" s="15"/>
      <c r="W767" s="16"/>
      <c r="X767" s="16"/>
      <c r="AP767"/>
    </row>
    <row r="768" spans="3:42" s="17" customFormat="1" x14ac:dyDescent="0.2">
      <c r="C768" s="26"/>
      <c r="Q768" s="15"/>
      <c r="W768" s="16"/>
      <c r="X768" s="16"/>
      <c r="AP768"/>
    </row>
    <row r="769" spans="3:42" s="17" customFormat="1" x14ac:dyDescent="0.2">
      <c r="C769" s="26"/>
      <c r="Q769" s="15"/>
      <c r="W769" s="16"/>
      <c r="X769" s="16"/>
      <c r="AP769"/>
    </row>
    <row r="770" spans="3:42" s="17" customFormat="1" x14ac:dyDescent="0.2">
      <c r="C770" s="26"/>
      <c r="Q770" s="15"/>
      <c r="W770" s="16"/>
      <c r="X770" s="16"/>
      <c r="AP770"/>
    </row>
    <row r="771" spans="3:42" s="17" customFormat="1" x14ac:dyDescent="0.2">
      <c r="C771" s="26"/>
      <c r="Q771" s="15"/>
      <c r="W771" s="16"/>
      <c r="X771" s="16"/>
      <c r="AP771"/>
    </row>
    <row r="772" spans="3:42" s="17" customFormat="1" x14ac:dyDescent="0.2">
      <c r="C772" s="26"/>
      <c r="Q772" s="15"/>
      <c r="W772" s="16"/>
      <c r="X772" s="16"/>
      <c r="AP772"/>
    </row>
    <row r="773" spans="3:42" s="17" customFormat="1" x14ac:dyDescent="0.2">
      <c r="C773" s="26"/>
      <c r="Q773" s="15"/>
      <c r="W773" s="16"/>
      <c r="X773" s="16"/>
      <c r="AP773"/>
    </row>
    <row r="774" spans="3:42" s="17" customFormat="1" x14ac:dyDescent="0.2">
      <c r="C774" s="26"/>
      <c r="Q774" s="15"/>
      <c r="W774" s="16"/>
      <c r="X774" s="16"/>
      <c r="AP774"/>
    </row>
    <row r="775" spans="3:42" s="17" customFormat="1" x14ac:dyDescent="0.2">
      <c r="C775" s="26"/>
      <c r="Q775" s="15"/>
      <c r="W775" s="16"/>
      <c r="X775" s="16"/>
      <c r="AP775"/>
    </row>
    <row r="776" spans="3:42" s="17" customFormat="1" x14ac:dyDescent="0.2">
      <c r="C776" s="26"/>
      <c r="Q776" s="15"/>
      <c r="W776" s="16"/>
      <c r="X776" s="16"/>
      <c r="AP776"/>
    </row>
    <row r="777" spans="3:42" s="17" customFormat="1" x14ac:dyDescent="0.2">
      <c r="C777" s="26"/>
      <c r="Q777" s="15"/>
      <c r="W777" s="16"/>
      <c r="X777" s="16"/>
      <c r="AP777"/>
    </row>
    <row r="778" spans="3:42" s="17" customFormat="1" x14ac:dyDescent="0.2">
      <c r="C778" s="26"/>
      <c r="Q778" s="15"/>
      <c r="W778" s="16"/>
      <c r="X778" s="16"/>
      <c r="AP778"/>
    </row>
    <row r="779" spans="3:42" s="17" customFormat="1" x14ac:dyDescent="0.2">
      <c r="C779" s="26"/>
      <c r="Q779" s="15"/>
      <c r="W779" s="16"/>
      <c r="X779" s="16"/>
      <c r="AP779"/>
    </row>
    <row r="780" spans="3:42" s="17" customFormat="1" x14ac:dyDescent="0.2">
      <c r="C780" s="26"/>
      <c r="Q780" s="15"/>
      <c r="W780" s="16"/>
      <c r="X780" s="16"/>
      <c r="AP780"/>
    </row>
    <row r="781" spans="3:42" s="17" customFormat="1" x14ac:dyDescent="0.2">
      <c r="C781" s="26"/>
      <c r="Q781" s="15"/>
      <c r="W781" s="16"/>
      <c r="X781" s="16"/>
      <c r="AP781"/>
    </row>
    <row r="782" spans="3:42" s="17" customFormat="1" x14ac:dyDescent="0.2">
      <c r="C782" s="26"/>
      <c r="Q782" s="15"/>
      <c r="W782" s="16"/>
      <c r="X782" s="16"/>
      <c r="AP782"/>
    </row>
    <row r="783" spans="3:42" s="17" customFormat="1" x14ac:dyDescent="0.2">
      <c r="C783" s="26"/>
      <c r="Q783" s="15"/>
      <c r="W783" s="16"/>
      <c r="X783" s="16"/>
      <c r="AP783"/>
    </row>
    <row r="784" spans="3:42" s="17" customFormat="1" x14ac:dyDescent="0.2">
      <c r="C784" s="26"/>
      <c r="Q784" s="15"/>
      <c r="W784" s="16"/>
      <c r="X784" s="16"/>
      <c r="AP784"/>
    </row>
    <row r="785" spans="3:42" s="17" customFormat="1" x14ac:dyDescent="0.2">
      <c r="C785" s="26"/>
      <c r="Q785" s="15"/>
      <c r="W785" s="16"/>
      <c r="X785" s="16"/>
      <c r="AP785"/>
    </row>
    <row r="786" spans="3:42" s="17" customFormat="1" x14ac:dyDescent="0.2">
      <c r="C786" s="26"/>
      <c r="Q786" s="15"/>
      <c r="W786" s="16"/>
      <c r="X786" s="16"/>
      <c r="AP786"/>
    </row>
    <row r="787" spans="3:42" s="17" customFormat="1" x14ac:dyDescent="0.2">
      <c r="C787" s="26"/>
      <c r="Q787" s="15"/>
      <c r="W787" s="16"/>
      <c r="X787" s="16"/>
      <c r="AP787"/>
    </row>
    <row r="788" spans="3:42" s="17" customFormat="1" x14ac:dyDescent="0.2">
      <c r="C788" s="26"/>
      <c r="Q788" s="15"/>
      <c r="W788" s="16"/>
      <c r="X788" s="16"/>
      <c r="AP788"/>
    </row>
    <row r="789" spans="3:42" s="17" customFormat="1" x14ac:dyDescent="0.2">
      <c r="C789" s="26"/>
      <c r="Q789" s="15"/>
      <c r="W789" s="16"/>
      <c r="X789" s="16"/>
      <c r="AP789"/>
    </row>
    <row r="790" spans="3:42" s="17" customFormat="1" x14ac:dyDescent="0.2">
      <c r="C790" s="26"/>
      <c r="Q790" s="15"/>
      <c r="W790" s="16"/>
      <c r="X790" s="16"/>
      <c r="AP790"/>
    </row>
    <row r="791" spans="3:42" s="17" customFormat="1" x14ac:dyDescent="0.2">
      <c r="C791" s="26"/>
      <c r="Q791" s="15"/>
      <c r="W791" s="16"/>
      <c r="X791" s="16"/>
      <c r="AP791"/>
    </row>
    <row r="792" spans="3:42" s="17" customFormat="1" x14ac:dyDescent="0.2">
      <c r="C792" s="26"/>
      <c r="Q792" s="15"/>
      <c r="W792" s="16"/>
      <c r="X792" s="16"/>
      <c r="AP792"/>
    </row>
    <row r="793" spans="3:42" s="17" customFormat="1" x14ac:dyDescent="0.2">
      <c r="C793" s="26"/>
      <c r="Q793" s="15"/>
      <c r="W793" s="16"/>
      <c r="X793" s="16"/>
      <c r="AP793"/>
    </row>
    <row r="794" spans="3:42" s="17" customFormat="1" x14ac:dyDescent="0.2">
      <c r="C794" s="26"/>
      <c r="Q794" s="15"/>
      <c r="W794" s="16"/>
      <c r="X794" s="16"/>
      <c r="AP794"/>
    </row>
    <row r="795" spans="3:42" s="17" customFormat="1" x14ac:dyDescent="0.2">
      <c r="C795" s="26"/>
      <c r="Q795" s="15"/>
      <c r="W795" s="16"/>
      <c r="X795" s="16"/>
      <c r="AP795"/>
    </row>
    <row r="796" spans="3:42" s="17" customFormat="1" x14ac:dyDescent="0.2">
      <c r="C796" s="26"/>
      <c r="Q796" s="15"/>
      <c r="W796" s="16"/>
      <c r="X796" s="16"/>
      <c r="AP796"/>
    </row>
    <row r="797" spans="3:42" s="17" customFormat="1" x14ac:dyDescent="0.2">
      <c r="C797" s="26"/>
      <c r="Q797" s="15"/>
      <c r="W797" s="16"/>
      <c r="X797" s="16"/>
      <c r="AP797"/>
    </row>
    <row r="798" spans="3:42" s="17" customFormat="1" x14ac:dyDescent="0.2">
      <c r="C798" s="26"/>
      <c r="Q798" s="15"/>
      <c r="W798" s="16"/>
      <c r="X798" s="16"/>
      <c r="AP798"/>
    </row>
    <row r="799" spans="3:42" s="17" customFormat="1" x14ac:dyDescent="0.2">
      <c r="C799" s="26"/>
      <c r="Q799" s="15"/>
      <c r="W799" s="16"/>
      <c r="X799" s="16"/>
      <c r="AP799"/>
    </row>
    <row r="800" spans="3:42" s="17" customFormat="1" x14ac:dyDescent="0.2">
      <c r="C800" s="26"/>
      <c r="Q800" s="15"/>
      <c r="W800" s="16"/>
      <c r="X800" s="16"/>
      <c r="AP800"/>
    </row>
    <row r="801" spans="3:42" s="17" customFormat="1" x14ac:dyDescent="0.2">
      <c r="C801" s="26"/>
      <c r="Q801" s="15"/>
      <c r="W801" s="16"/>
      <c r="X801" s="16"/>
      <c r="AP801"/>
    </row>
    <row r="802" spans="3:42" s="17" customFormat="1" x14ac:dyDescent="0.2">
      <c r="C802" s="26"/>
      <c r="Q802" s="15"/>
      <c r="W802" s="16"/>
      <c r="X802" s="16"/>
      <c r="AP802"/>
    </row>
    <row r="803" spans="3:42" s="17" customFormat="1" x14ac:dyDescent="0.2">
      <c r="C803" s="26"/>
      <c r="Q803" s="15"/>
      <c r="W803" s="16"/>
      <c r="X803" s="16"/>
      <c r="AP803"/>
    </row>
    <row r="804" spans="3:42" s="17" customFormat="1" x14ac:dyDescent="0.2">
      <c r="C804" s="26"/>
      <c r="Q804" s="15"/>
      <c r="W804" s="16"/>
      <c r="X804" s="16"/>
      <c r="AP804"/>
    </row>
    <row r="805" spans="3:42" s="17" customFormat="1" x14ac:dyDescent="0.2">
      <c r="C805" s="26"/>
      <c r="Q805" s="15"/>
      <c r="W805" s="16"/>
      <c r="X805" s="16"/>
      <c r="AP805"/>
    </row>
    <row r="806" spans="3:42" s="17" customFormat="1" x14ac:dyDescent="0.2">
      <c r="C806" s="26"/>
      <c r="Q806" s="15"/>
      <c r="W806" s="16"/>
      <c r="X806" s="16"/>
      <c r="AP806"/>
    </row>
    <row r="807" spans="3:42" s="17" customFormat="1" x14ac:dyDescent="0.2">
      <c r="C807" s="26"/>
      <c r="Q807" s="15"/>
      <c r="W807" s="16"/>
      <c r="X807" s="16"/>
      <c r="AP807"/>
    </row>
    <row r="808" spans="3:42" s="17" customFormat="1" x14ac:dyDescent="0.2">
      <c r="C808" s="26"/>
      <c r="Q808" s="15"/>
      <c r="W808" s="16"/>
      <c r="X808" s="16"/>
      <c r="AP808"/>
    </row>
    <row r="809" spans="3:42" s="17" customFormat="1" x14ac:dyDescent="0.2">
      <c r="C809" s="26"/>
      <c r="Q809" s="15"/>
      <c r="W809" s="16"/>
      <c r="X809" s="16"/>
      <c r="AP809"/>
    </row>
    <row r="810" spans="3:42" s="17" customFormat="1" x14ac:dyDescent="0.2">
      <c r="C810" s="26"/>
      <c r="Q810" s="15"/>
      <c r="W810" s="16"/>
      <c r="X810" s="16"/>
      <c r="AP810"/>
    </row>
    <row r="811" spans="3:42" s="17" customFormat="1" x14ac:dyDescent="0.2">
      <c r="C811" s="26"/>
      <c r="Q811" s="15"/>
      <c r="W811" s="16"/>
      <c r="X811" s="16"/>
      <c r="AP811"/>
    </row>
    <row r="812" spans="3:42" s="17" customFormat="1" x14ac:dyDescent="0.2">
      <c r="C812" s="26"/>
      <c r="Q812" s="15"/>
      <c r="W812" s="16"/>
      <c r="X812" s="16"/>
      <c r="AP812"/>
    </row>
    <row r="813" spans="3:42" s="17" customFormat="1" x14ac:dyDescent="0.2">
      <c r="C813" s="26"/>
      <c r="Q813" s="15"/>
      <c r="W813" s="16"/>
      <c r="X813" s="16"/>
      <c r="AP813"/>
    </row>
    <row r="814" spans="3:42" s="17" customFormat="1" x14ac:dyDescent="0.2">
      <c r="C814" s="26"/>
      <c r="Q814" s="15"/>
      <c r="W814" s="16"/>
      <c r="X814" s="16"/>
      <c r="AP814"/>
    </row>
    <row r="815" spans="3:42" s="17" customFormat="1" x14ac:dyDescent="0.2">
      <c r="C815" s="26"/>
      <c r="Q815" s="15"/>
      <c r="W815" s="16"/>
      <c r="X815" s="16"/>
      <c r="AP815"/>
    </row>
    <row r="816" spans="3:42" s="17" customFormat="1" x14ac:dyDescent="0.2">
      <c r="C816" s="26"/>
      <c r="Q816" s="15"/>
      <c r="W816" s="16"/>
      <c r="X816" s="16"/>
      <c r="AP816"/>
    </row>
    <row r="817" spans="3:42" s="17" customFormat="1" x14ac:dyDescent="0.2">
      <c r="C817" s="26"/>
      <c r="Q817" s="15"/>
      <c r="W817" s="16"/>
      <c r="X817" s="16"/>
      <c r="AP817"/>
    </row>
    <row r="818" spans="3:42" s="17" customFormat="1" x14ac:dyDescent="0.2">
      <c r="C818" s="26"/>
      <c r="Q818" s="15"/>
      <c r="W818" s="16"/>
      <c r="X818" s="16"/>
      <c r="AP818"/>
    </row>
    <row r="819" spans="3:42" s="17" customFormat="1" x14ac:dyDescent="0.2">
      <c r="C819" s="26"/>
      <c r="Q819" s="15"/>
      <c r="W819" s="16"/>
      <c r="X819" s="16"/>
      <c r="AP819"/>
    </row>
    <row r="820" spans="3:42" s="17" customFormat="1" x14ac:dyDescent="0.2">
      <c r="C820" s="26"/>
      <c r="Q820" s="15"/>
      <c r="W820" s="16"/>
      <c r="X820" s="16"/>
      <c r="AP820"/>
    </row>
    <row r="821" spans="3:42" s="17" customFormat="1" x14ac:dyDescent="0.2">
      <c r="C821" s="26"/>
      <c r="Q821" s="15"/>
      <c r="W821" s="16"/>
      <c r="X821" s="16"/>
      <c r="AP821"/>
    </row>
    <row r="822" spans="3:42" s="17" customFormat="1" x14ac:dyDescent="0.2">
      <c r="C822" s="26"/>
      <c r="Q822" s="15"/>
      <c r="W822" s="16"/>
      <c r="X822" s="16"/>
      <c r="AP822"/>
    </row>
    <row r="823" spans="3:42" s="17" customFormat="1" x14ac:dyDescent="0.2">
      <c r="C823" s="26"/>
      <c r="Q823" s="15"/>
      <c r="W823" s="16"/>
      <c r="X823" s="16"/>
      <c r="AP823"/>
    </row>
    <row r="824" spans="3:42" s="17" customFormat="1" x14ac:dyDescent="0.2">
      <c r="C824" s="26"/>
      <c r="Q824" s="15"/>
      <c r="W824" s="16"/>
      <c r="X824" s="16"/>
      <c r="AP824"/>
    </row>
    <row r="825" spans="3:42" s="17" customFormat="1" x14ac:dyDescent="0.2">
      <c r="C825" s="26"/>
      <c r="Q825" s="15"/>
      <c r="W825" s="16"/>
      <c r="X825" s="16"/>
      <c r="AP825"/>
    </row>
    <row r="826" spans="3:42" s="17" customFormat="1" x14ac:dyDescent="0.2">
      <c r="C826" s="26"/>
      <c r="Q826" s="15"/>
      <c r="W826" s="16"/>
      <c r="X826" s="16"/>
      <c r="AP826"/>
    </row>
    <row r="827" spans="3:42" s="17" customFormat="1" x14ac:dyDescent="0.2">
      <c r="C827" s="26"/>
      <c r="Q827" s="15"/>
      <c r="W827" s="16"/>
      <c r="X827" s="16"/>
      <c r="AP827"/>
    </row>
    <row r="828" spans="3:42" s="17" customFormat="1" x14ac:dyDescent="0.2">
      <c r="C828" s="26"/>
      <c r="Q828" s="15"/>
      <c r="W828" s="16"/>
      <c r="X828" s="16"/>
      <c r="AP828"/>
    </row>
    <row r="829" spans="3:42" s="17" customFormat="1" x14ac:dyDescent="0.2">
      <c r="C829" s="26"/>
      <c r="Q829" s="15"/>
      <c r="W829" s="16"/>
      <c r="X829" s="16"/>
      <c r="AP829"/>
    </row>
    <row r="830" spans="3:42" s="17" customFormat="1" x14ac:dyDescent="0.2">
      <c r="C830" s="26"/>
      <c r="Q830" s="15"/>
      <c r="W830" s="16"/>
      <c r="X830" s="16"/>
      <c r="AP830"/>
    </row>
    <row r="831" spans="3:42" s="17" customFormat="1" x14ac:dyDescent="0.2">
      <c r="C831" s="26"/>
      <c r="Q831" s="15"/>
      <c r="W831" s="16"/>
      <c r="X831" s="16"/>
      <c r="AP831"/>
    </row>
    <row r="832" spans="3:42" s="17" customFormat="1" x14ac:dyDescent="0.2">
      <c r="C832" s="26"/>
      <c r="Q832" s="15"/>
      <c r="W832" s="16"/>
      <c r="X832" s="16"/>
      <c r="AP832"/>
    </row>
    <row r="833" spans="3:42" s="17" customFormat="1" x14ac:dyDescent="0.2">
      <c r="C833" s="26"/>
      <c r="Q833" s="15"/>
      <c r="W833" s="16"/>
      <c r="X833" s="16"/>
      <c r="AP833"/>
    </row>
    <row r="834" spans="3:42" s="17" customFormat="1" x14ac:dyDescent="0.2">
      <c r="C834" s="26"/>
      <c r="Q834" s="15"/>
      <c r="W834" s="16"/>
      <c r="X834" s="16"/>
      <c r="AP834"/>
    </row>
    <row r="835" spans="3:42" s="17" customFormat="1" x14ac:dyDescent="0.2">
      <c r="C835" s="26"/>
      <c r="Q835" s="15"/>
      <c r="W835" s="16"/>
      <c r="X835" s="16"/>
      <c r="AP835"/>
    </row>
    <row r="836" spans="3:42" s="17" customFormat="1" x14ac:dyDescent="0.2">
      <c r="C836" s="26"/>
      <c r="Q836" s="15"/>
      <c r="W836" s="16"/>
      <c r="X836" s="16"/>
      <c r="AP836"/>
    </row>
    <row r="837" spans="3:42" s="17" customFormat="1" x14ac:dyDescent="0.2">
      <c r="C837" s="26"/>
      <c r="Q837" s="15"/>
      <c r="W837" s="16"/>
      <c r="X837" s="16"/>
      <c r="AP837"/>
    </row>
    <row r="838" spans="3:42" s="17" customFormat="1" x14ac:dyDescent="0.2">
      <c r="C838" s="26"/>
      <c r="Q838" s="15"/>
      <c r="W838" s="16"/>
      <c r="X838" s="16"/>
      <c r="AP838"/>
    </row>
    <row r="839" spans="3:42" s="17" customFormat="1" x14ac:dyDescent="0.2">
      <c r="C839" s="26"/>
      <c r="Q839" s="15"/>
      <c r="W839" s="16"/>
      <c r="X839" s="16"/>
      <c r="AP839"/>
    </row>
    <row r="840" spans="3:42" s="17" customFormat="1" x14ac:dyDescent="0.2">
      <c r="C840" s="26"/>
      <c r="Q840" s="15"/>
      <c r="W840" s="16"/>
      <c r="X840" s="16"/>
      <c r="AP840"/>
    </row>
    <row r="841" spans="3:42" s="17" customFormat="1" x14ac:dyDescent="0.2">
      <c r="C841" s="26"/>
      <c r="Q841" s="15"/>
      <c r="W841" s="16"/>
      <c r="X841" s="16"/>
      <c r="AP841"/>
    </row>
    <row r="842" spans="3:42" s="17" customFormat="1" x14ac:dyDescent="0.2">
      <c r="C842" s="26"/>
      <c r="Q842" s="15"/>
      <c r="W842" s="16"/>
      <c r="X842" s="16"/>
      <c r="AP842"/>
    </row>
    <row r="843" spans="3:42" s="17" customFormat="1" x14ac:dyDescent="0.2">
      <c r="C843" s="26"/>
      <c r="Q843" s="15"/>
      <c r="W843" s="16"/>
      <c r="X843" s="16"/>
      <c r="AP843"/>
    </row>
    <row r="844" spans="3:42" s="17" customFormat="1" x14ac:dyDescent="0.2">
      <c r="C844" s="26"/>
      <c r="Q844" s="15"/>
      <c r="W844" s="16"/>
      <c r="X844" s="16"/>
      <c r="AP844"/>
    </row>
    <row r="845" spans="3:42" s="17" customFormat="1" x14ac:dyDescent="0.2">
      <c r="C845" s="26"/>
      <c r="Q845" s="15"/>
      <c r="W845" s="16"/>
      <c r="X845" s="16"/>
      <c r="AP845"/>
    </row>
    <row r="846" spans="3:42" s="17" customFormat="1" x14ac:dyDescent="0.2">
      <c r="C846" s="26"/>
      <c r="Q846" s="15"/>
      <c r="W846" s="16"/>
      <c r="X846" s="16"/>
      <c r="AP846"/>
    </row>
    <row r="847" spans="3:42" s="17" customFormat="1" x14ac:dyDescent="0.2">
      <c r="C847" s="26"/>
      <c r="Q847" s="15"/>
      <c r="W847" s="16"/>
      <c r="X847" s="16"/>
      <c r="AP847"/>
    </row>
    <row r="848" spans="3:42" s="17" customFormat="1" x14ac:dyDescent="0.2">
      <c r="C848" s="26"/>
      <c r="Q848" s="15"/>
      <c r="W848" s="16"/>
      <c r="X848" s="16"/>
      <c r="AP848"/>
    </row>
    <row r="849" spans="3:42" s="17" customFormat="1" x14ac:dyDescent="0.2">
      <c r="C849" s="26"/>
      <c r="Q849" s="15"/>
      <c r="W849" s="16"/>
      <c r="X849" s="16"/>
      <c r="AP849"/>
    </row>
    <row r="850" spans="3:42" s="17" customFormat="1" x14ac:dyDescent="0.2">
      <c r="C850" s="26"/>
      <c r="Q850" s="15"/>
      <c r="W850" s="16"/>
      <c r="X850" s="16"/>
      <c r="AP850"/>
    </row>
    <row r="851" spans="3:42" s="17" customFormat="1" x14ac:dyDescent="0.2">
      <c r="C851" s="26"/>
      <c r="Q851" s="15"/>
      <c r="W851" s="16"/>
      <c r="X851" s="16"/>
      <c r="AP851"/>
    </row>
    <row r="852" spans="3:42" s="17" customFormat="1" x14ac:dyDescent="0.2">
      <c r="C852" s="26"/>
      <c r="Q852" s="15"/>
      <c r="W852" s="16"/>
      <c r="X852" s="16"/>
      <c r="AP852"/>
    </row>
    <row r="853" spans="3:42" s="17" customFormat="1" x14ac:dyDescent="0.2">
      <c r="C853" s="26"/>
      <c r="Q853" s="15"/>
      <c r="W853" s="16"/>
      <c r="X853" s="16"/>
      <c r="AP853"/>
    </row>
    <row r="854" spans="3:42" s="17" customFormat="1" x14ac:dyDescent="0.2">
      <c r="C854" s="26"/>
      <c r="Q854" s="15"/>
      <c r="W854" s="16"/>
      <c r="X854" s="16"/>
      <c r="AP854"/>
    </row>
    <row r="855" spans="3:42" s="17" customFormat="1" x14ac:dyDescent="0.2">
      <c r="C855" s="26"/>
      <c r="Q855" s="15"/>
      <c r="W855" s="16"/>
      <c r="X855" s="16"/>
      <c r="AP855"/>
    </row>
    <row r="856" spans="3:42" s="17" customFormat="1" x14ac:dyDescent="0.2">
      <c r="C856" s="26"/>
      <c r="Q856" s="15"/>
      <c r="W856" s="16"/>
      <c r="X856" s="16"/>
      <c r="AP856"/>
    </row>
    <row r="857" spans="3:42" s="17" customFormat="1" x14ac:dyDescent="0.2">
      <c r="C857" s="26"/>
      <c r="Q857" s="15"/>
      <c r="W857" s="16"/>
      <c r="X857" s="16"/>
      <c r="AP857"/>
    </row>
    <row r="858" spans="3:42" s="17" customFormat="1" x14ac:dyDescent="0.2">
      <c r="C858" s="26"/>
      <c r="Q858" s="15"/>
      <c r="W858" s="16"/>
      <c r="X858" s="16"/>
      <c r="AP858"/>
    </row>
    <row r="859" spans="3:42" s="17" customFormat="1" x14ac:dyDescent="0.2">
      <c r="C859" s="26"/>
      <c r="Q859" s="15"/>
      <c r="W859" s="16"/>
      <c r="X859" s="16"/>
      <c r="AP859"/>
    </row>
    <row r="860" spans="3:42" s="17" customFormat="1" x14ac:dyDescent="0.2">
      <c r="C860" s="26"/>
      <c r="Q860" s="15"/>
      <c r="W860" s="16"/>
      <c r="X860" s="16"/>
      <c r="AP860"/>
    </row>
    <row r="861" spans="3:42" s="17" customFormat="1" x14ac:dyDescent="0.2">
      <c r="C861" s="26"/>
      <c r="Q861" s="15"/>
      <c r="W861" s="16"/>
      <c r="X861" s="16"/>
      <c r="AP861"/>
    </row>
    <row r="862" spans="3:42" s="17" customFormat="1" x14ac:dyDescent="0.2">
      <c r="C862" s="26"/>
      <c r="Q862" s="15"/>
      <c r="W862" s="16"/>
      <c r="X862" s="16"/>
      <c r="AP862"/>
    </row>
    <row r="863" spans="3:42" s="17" customFormat="1" x14ac:dyDescent="0.2">
      <c r="C863" s="26"/>
      <c r="Q863" s="15"/>
      <c r="W863" s="16"/>
      <c r="X863" s="16"/>
      <c r="AP863"/>
    </row>
    <row r="864" spans="3:42" s="17" customFormat="1" x14ac:dyDescent="0.2">
      <c r="C864" s="26"/>
      <c r="Q864" s="15"/>
      <c r="W864" s="16"/>
      <c r="X864" s="16"/>
      <c r="AP864"/>
    </row>
    <row r="865" spans="3:42" s="17" customFormat="1" x14ac:dyDescent="0.2">
      <c r="C865" s="26"/>
      <c r="Q865" s="15"/>
      <c r="W865" s="16"/>
      <c r="X865" s="16"/>
      <c r="AP865"/>
    </row>
    <row r="866" spans="3:42" s="17" customFormat="1" x14ac:dyDescent="0.2">
      <c r="C866" s="26"/>
      <c r="Q866" s="15"/>
      <c r="W866" s="16"/>
      <c r="X866" s="16"/>
      <c r="AP866"/>
    </row>
    <row r="867" spans="3:42" s="17" customFormat="1" x14ac:dyDescent="0.2">
      <c r="C867" s="26"/>
      <c r="Q867" s="15"/>
      <c r="W867" s="16"/>
      <c r="X867" s="16"/>
      <c r="AP867"/>
    </row>
    <row r="868" spans="3:42" s="17" customFormat="1" x14ac:dyDescent="0.2">
      <c r="C868" s="26"/>
      <c r="Q868" s="15"/>
      <c r="W868" s="16"/>
      <c r="X868" s="16"/>
      <c r="AP868"/>
    </row>
    <row r="869" spans="3:42" s="17" customFormat="1" x14ac:dyDescent="0.2">
      <c r="C869" s="26"/>
      <c r="Q869" s="15"/>
      <c r="W869" s="16"/>
      <c r="X869" s="16"/>
      <c r="AP869"/>
    </row>
    <row r="870" spans="3:42" s="17" customFormat="1" x14ac:dyDescent="0.2">
      <c r="C870" s="26"/>
      <c r="Q870" s="15"/>
      <c r="W870" s="16"/>
      <c r="X870" s="16"/>
      <c r="AP870"/>
    </row>
    <row r="871" spans="3:42" s="17" customFormat="1" x14ac:dyDescent="0.2">
      <c r="C871" s="26"/>
      <c r="Q871" s="15"/>
      <c r="W871" s="16"/>
      <c r="X871" s="16"/>
      <c r="AP871"/>
    </row>
    <row r="872" spans="3:42" s="17" customFormat="1" x14ac:dyDescent="0.2">
      <c r="C872" s="26"/>
      <c r="Q872" s="15"/>
      <c r="W872" s="16"/>
      <c r="X872" s="16"/>
      <c r="AP872"/>
    </row>
    <row r="873" spans="3:42" s="17" customFormat="1" x14ac:dyDescent="0.2">
      <c r="C873" s="26"/>
      <c r="Q873" s="15"/>
      <c r="W873" s="16"/>
      <c r="X873" s="16"/>
      <c r="AP873"/>
    </row>
    <row r="874" spans="3:42" s="17" customFormat="1" x14ac:dyDescent="0.2">
      <c r="C874" s="26"/>
      <c r="Q874" s="15"/>
      <c r="W874" s="16"/>
      <c r="X874" s="16"/>
      <c r="AP874"/>
    </row>
    <row r="875" spans="3:42" s="17" customFormat="1" x14ac:dyDescent="0.2">
      <c r="C875" s="26"/>
      <c r="Q875" s="15"/>
      <c r="W875" s="16"/>
      <c r="X875" s="16"/>
      <c r="AP875"/>
    </row>
    <row r="876" spans="3:42" s="17" customFormat="1" x14ac:dyDescent="0.2">
      <c r="C876" s="26"/>
      <c r="Q876" s="15"/>
      <c r="W876" s="16"/>
      <c r="X876" s="16"/>
      <c r="AP876"/>
    </row>
    <row r="877" spans="3:42" s="17" customFormat="1" x14ac:dyDescent="0.2">
      <c r="C877" s="26"/>
      <c r="Q877" s="15"/>
      <c r="W877" s="16"/>
      <c r="X877" s="16"/>
      <c r="AP877"/>
    </row>
    <row r="878" spans="3:42" s="17" customFormat="1" x14ac:dyDescent="0.2">
      <c r="C878" s="26"/>
      <c r="Q878" s="15"/>
      <c r="W878" s="16"/>
      <c r="X878" s="16"/>
      <c r="AP878"/>
    </row>
    <row r="879" spans="3:42" s="17" customFormat="1" x14ac:dyDescent="0.2">
      <c r="C879" s="26"/>
      <c r="Q879" s="15"/>
      <c r="W879" s="16"/>
      <c r="X879" s="16"/>
      <c r="AP879"/>
    </row>
    <row r="880" spans="3:42" s="17" customFormat="1" x14ac:dyDescent="0.2">
      <c r="C880" s="26"/>
      <c r="Q880" s="15"/>
      <c r="W880" s="16"/>
      <c r="X880" s="16"/>
      <c r="AP880"/>
    </row>
    <row r="881" spans="3:42" s="17" customFormat="1" x14ac:dyDescent="0.2">
      <c r="C881" s="26"/>
      <c r="Q881" s="15"/>
      <c r="W881" s="16"/>
      <c r="X881" s="16"/>
      <c r="AP881"/>
    </row>
    <row r="882" spans="3:42" s="17" customFormat="1" x14ac:dyDescent="0.2">
      <c r="C882" s="26"/>
      <c r="Q882" s="15"/>
      <c r="W882" s="16"/>
      <c r="X882" s="16"/>
      <c r="AP882"/>
    </row>
    <row r="883" spans="3:42" s="17" customFormat="1" x14ac:dyDescent="0.2">
      <c r="C883" s="26"/>
      <c r="Q883" s="15"/>
      <c r="W883" s="16"/>
      <c r="X883" s="16"/>
      <c r="AP883"/>
    </row>
    <row r="884" spans="3:42" s="17" customFormat="1" x14ac:dyDescent="0.2">
      <c r="C884" s="26"/>
      <c r="Q884" s="15"/>
      <c r="W884" s="16"/>
      <c r="X884" s="16"/>
      <c r="AP884"/>
    </row>
    <row r="885" spans="3:42" s="17" customFormat="1" x14ac:dyDescent="0.2">
      <c r="C885" s="26"/>
      <c r="Q885" s="15"/>
      <c r="W885" s="16"/>
      <c r="X885" s="16"/>
      <c r="AP885"/>
    </row>
    <row r="886" spans="3:42" s="17" customFormat="1" x14ac:dyDescent="0.2">
      <c r="C886" s="26"/>
      <c r="Q886" s="15"/>
      <c r="W886" s="16"/>
      <c r="X886" s="16"/>
      <c r="AP886"/>
    </row>
    <row r="887" spans="3:42" s="17" customFormat="1" x14ac:dyDescent="0.2">
      <c r="C887" s="26"/>
      <c r="Q887" s="15"/>
      <c r="W887" s="16"/>
      <c r="X887" s="16"/>
      <c r="AP887"/>
    </row>
    <row r="888" spans="3:42" s="17" customFormat="1" x14ac:dyDescent="0.2">
      <c r="C888" s="26"/>
      <c r="Q888" s="15"/>
      <c r="W888" s="16"/>
      <c r="X888" s="16"/>
      <c r="AP888"/>
    </row>
    <row r="889" spans="3:42" s="17" customFormat="1" x14ac:dyDescent="0.2">
      <c r="C889" s="26"/>
      <c r="Q889" s="15"/>
      <c r="W889" s="16"/>
      <c r="X889" s="16"/>
      <c r="AP889"/>
    </row>
    <row r="890" spans="3:42" s="17" customFormat="1" x14ac:dyDescent="0.2">
      <c r="C890" s="26"/>
      <c r="Q890" s="15"/>
      <c r="W890" s="16"/>
      <c r="X890" s="16"/>
      <c r="AP890"/>
    </row>
    <row r="891" spans="3:42" s="17" customFormat="1" x14ac:dyDescent="0.2">
      <c r="C891" s="26"/>
      <c r="Q891" s="15"/>
      <c r="W891" s="16"/>
      <c r="X891" s="16"/>
      <c r="AP891"/>
    </row>
    <row r="892" spans="3:42" s="17" customFormat="1" x14ac:dyDescent="0.2">
      <c r="C892" s="26"/>
      <c r="Q892" s="15"/>
      <c r="W892" s="16"/>
      <c r="X892" s="16"/>
      <c r="AP892"/>
    </row>
    <row r="893" spans="3:42" s="17" customFormat="1" x14ac:dyDescent="0.2">
      <c r="C893" s="26"/>
      <c r="Q893" s="15"/>
      <c r="W893" s="16"/>
      <c r="X893" s="16"/>
      <c r="AP893"/>
    </row>
    <row r="894" spans="3:42" s="17" customFormat="1" x14ac:dyDescent="0.2">
      <c r="C894" s="26"/>
      <c r="Q894" s="15"/>
      <c r="W894" s="16"/>
      <c r="X894" s="16"/>
      <c r="AP894"/>
    </row>
    <row r="895" spans="3:42" s="17" customFormat="1" x14ac:dyDescent="0.2">
      <c r="C895" s="26"/>
      <c r="Q895" s="15"/>
      <c r="W895" s="16"/>
      <c r="X895" s="16"/>
      <c r="AP895"/>
    </row>
    <row r="896" spans="3:42" s="17" customFormat="1" x14ac:dyDescent="0.2">
      <c r="C896" s="26"/>
      <c r="Q896" s="15"/>
      <c r="W896" s="16"/>
      <c r="X896" s="16"/>
      <c r="AP896"/>
    </row>
    <row r="897" spans="3:42" s="17" customFormat="1" x14ac:dyDescent="0.2">
      <c r="C897" s="26"/>
      <c r="Q897" s="15"/>
      <c r="W897" s="16"/>
      <c r="X897" s="16"/>
      <c r="AP897"/>
    </row>
    <row r="898" spans="3:42" s="17" customFormat="1" x14ac:dyDescent="0.2">
      <c r="C898" s="26"/>
      <c r="Q898" s="15"/>
      <c r="W898" s="16"/>
      <c r="X898" s="16"/>
      <c r="AP898"/>
    </row>
    <row r="899" spans="3:42" s="17" customFormat="1" x14ac:dyDescent="0.2">
      <c r="C899" s="26"/>
      <c r="Q899" s="15"/>
      <c r="W899" s="16"/>
      <c r="X899" s="16"/>
      <c r="AP899"/>
    </row>
    <row r="900" spans="3:42" s="17" customFormat="1" x14ac:dyDescent="0.2">
      <c r="C900" s="26"/>
      <c r="Q900" s="15"/>
      <c r="W900" s="16"/>
      <c r="X900" s="16"/>
      <c r="AP900"/>
    </row>
    <row r="901" spans="3:42" s="17" customFormat="1" x14ac:dyDescent="0.2">
      <c r="C901" s="26"/>
      <c r="Q901" s="15"/>
      <c r="W901" s="16"/>
      <c r="X901" s="16"/>
      <c r="AP901"/>
    </row>
    <row r="902" spans="3:42" s="17" customFormat="1" x14ac:dyDescent="0.2">
      <c r="C902" s="26"/>
      <c r="Q902" s="15"/>
      <c r="W902" s="16"/>
      <c r="X902" s="16"/>
      <c r="AP902"/>
    </row>
    <row r="903" spans="3:42" s="17" customFormat="1" x14ac:dyDescent="0.2">
      <c r="C903" s="26"/>
      <c r="Q903" s="15"/>
      <c r="W903" s="16"/>
      <c r="X903" s="16"/>
      <c r="AP903"/>
    </row>
    <row r="904" spans="3:42" s="17" customFormat="1" x14ac:dyDescent="0.2">
      <c r="C904" s="26"/>
      <c r="Q904" s="15"/>
      <c r="W904" s="16"/>
      <c r="X904" s="16"/>
      <c r="AP904"/>
    </row>
    <row r="905" spans="3:42" s="17" customFormat="1" x14ac:dyDescent="0.2">
      <c r="C905" s="26"/>
      <c r="Q905" s="15"/>
      <c r="W905" s="16"/>
      <c r="X905" s="16"/>
      <c r="AP905"/>
    </row>
    <row r="906" spans="3:42" s="17" customFormat="1" x14ac:dyDescent="0.2">
      <c r="C906" s="26"/>
      <c r="Q906" s="15"/>
      <c r="W906" s="16"/>
      <c r="X906" s="16"/>
      <c r="AP906"/>
    </row>
    <row r="907" spans="3:42" s="17" customFormat="1" x14ac:dyDescent="0.2">
      <c r="C907" s="26"/>
      <c r="Q907" s="15"/>
      <c r="W907" s="16"/>
      <c r="X907" s="16"/>
      <c r="AP907"/>
    </row>
    <row r="908" spans="3:42" s="17" customFormat="1" x14ac:dyDescent="0.2">
      <c r="C908" s="26"/>
      <c r="Q908" s="15"/>
      <c r="W908" s="16"/>
      <c r="X908" s="16"/>
      <c r="AP908"/>
    </row>
    <row r="909" spans="3:42" s="17" customFormat="1" x14ac:dyDescent="0.2">
      <c r="C909" s="26"/>
      <c r="Q909" s="15"/>
      <c r="W909" s="16"/>
      <c r="X909" s="16"/>
      <c r="AP909"/>
    </row>
    <row r="910" spans="3:42" s="17" customFormat="1" x14ac:dyDescent="0.2">
      <c r="C910" s="26"/>
      <c r="Q910" s="15"/>
      <c r="W910" s="16"/>
      <c r="X910" s="16"/>
      <c r="AP910"/>
    </row>
    <row r="911" spans="3:42" s="17" customFormat="1" x14ac:dyDescent="0.2">
      <c r="C911" s="26"/>
      <c r="Q911" s="15"/>
      <c r="W911" s="16"/>
      <c r="X911" s="16"/>
      <c r="AP911"/>
    </row>
    <row r="912" spans="3:42" s="17" customFormat="1" x14ac:dyDescent="0.2">
      <c r="C912" s="26"/>
      <c r="Q912" s="15"/>
      <c r="W912" s="16"/>
      <c r="X912" s="16"/>
      <c r="AP912"/>
    </row>
    <row r="913" spans="3:42" s="17" customFormat="1" x14ac:dyDescent="0.2">
      <c r="C913" s="26"/>
      <c r="Q913" s="15"/>
      <c r="W913" s="16"/>
      <c r="X913" s="16"/>
      <c r="AP913"/>
    </row>
    <row r="914" spans="3:42" s="17" customFormat="1" x14ac:dyDescent="0.2">
      <c r="C914" s="26"/>
      <c r="Q914" s="15"/>
      <c r="W914" s="16"/>
      <c r="X914" s="16"/>
      <c r="AP914"/>
    </row>
    <row r="915" spans="3:42" s="17" customFormat="1" x14ac:dyDescent="0.2">
      <c r="C915" s="26"/>
      <c r="Q915" s="15"/>
      <c r="W915" s="16"/>
      <c r="X915" s="16"/>
      <c r="AP915"/>
    </row>
    <row r="916" spans="3:42" s="17" customFormat="1" x14ac:dyDescent="0.2">
      <c r="C916" s="26"/>
      <c r="Q916" s="15"/>
      <c r="W916" s="16"/>
      <c r="X916" s="16"/>
      <c r="AP916"/>
    </row>
    <row r="917" spans="3:42" s="17" customFormat="1" x14ac:dyDescent="0.2">
      <c r="C917" s="26"/>
      <c r="Q917" s="15"/>
      <c r="W917" s="16"/>
      <c r="X917" s="16"/>
      <c r="AP917"/>
    </row>
    <row r="918" spans="3:42" s="17" customFormat="1" x14ac:dyDescent="0.2">
      <c r="C918" s="26"/>
      <c r="Q918" s="15"/>
      <c r="W918" s="16"/>
      <c r="X918" s="16"/>
      <c r="AP918"/>
    </row>
    <row r="919" spans="3:42" s="17" customFormat="1" x14ac:dyDescent="0.2">
      <c r="C919" s="26"/>
      <c r="Q919" s="15"/>
      <c r="W919" s="16"/>
      <c r="X919" s="16"/>
      <c r="AP919"/>
    </row>
    <row r="920" spans="3:42" s="17" customFormat="1" x14ac:dyDescent="0.2">
      <c r="C920" s="26"/>
      <c r="Q920" s="15"/>
      <c r="W920" s="16"/>
      <c r="X920" s="16"/>
      <c r="AP920"/>
    </row>
    <row r="921" spans="3:42" s="17" customFormat="1" x14ac:dyDescent="0.2">
      <c r="C921" s="26"/>
      <c r="Q921" s="15"/>
      <c r="W921" s="16"/>
      <c r="X921" s="16"/>
      <c r="AP921"/>
    </row>
    <row r="922" spans="3:42" s="17" customFormat="1" x14ac:dyDescent="0.2">
      <c r="C922" s="26"/>
      <c r="Q922" s="15"/>
      <c r="W922" s="16"/>
      <c r="X922" s="16"/>
      <c r="AP922"/>
    </row>
    <row r="923" spans="3:42" s="17" customFormat="1" x14ac:dyDescent="0.2">
      <c r="C923" s="26"/>
      <c r="Q923" s="15"/>
      <c r="W923" s="16"/>
      <c r="X923" s="16"/>
      <c r="AP923"/>
    </row>
    <row r="924" spans="3:42" s="17" customFormat="1" x14ac:dyDescent="0.2">
      <c r="C924" s="26"/>
      <c r="Q924" s="15"/>
      <c r="W924" s="16"/>
      <c r="X924" s="16"/>
      <c r="AP924"/>
    </row>
    <row r="925" spans="3:42" s="17" customFormat="1" x14ac:dyDescent="0.2">
      <c r="C925" s="26"/>
      <c r="Q925" s="15"/>
      <c r="W925" s="16"/>
      <c r="X925" s="16"/>
      <c r="AP925"/>
    </row>
    <row r="926" spans="3:42" s="17" customFormat="1" x14ac:dyDescent="0.2">
      <c r="C926" s="26"/>
      <c r="Q926" s="15"/>
      <c r="W926" s="16"/>
      <c r="X926" s="16"/>
      <c r="AP926"/>
    </row>
    <row r="927" spans="3:42" s="17" customFormat="1" x14ac:dyDescent="0.2">
      <c r="C927" s="26"/>
      <c r="Q927" s="15"/>
      <c r="W927" s="16"/>
      <c r="X927" s="16"/>
      <c r="AP927"/>
    </row>
    <row r="928" spans="3:42" s="17" customFormat="1" x14ac:dyDescent="0.2">
      <c r="C928" s="26"/>
      <c r="Q928" s="15"/>
      <c r="W928" s="16"/>
      <c r="X928" s="16"/>
      <c r="AP928"/>
    </row>
    <row r="929" spans="3:42" s="17" customFormat="1" x14ac:dyDescent="0.2">
      <c r="C929" s="26"/>
      <c r="Q929" s="15"/>
      <c r="W929" s="16"/>
      <c r="X929" s="16"/>
      <c r="AP929"/>
    </row>
    <row r="930" spans="3:42" s="17" customFormat="1" x14ac:dyDescent="0.2">
      <c r="C930" s="26"/>
      <c r="Q930" s="15"/>
      <c r="W930" s="16"/>
      <c r="X930" s="16"/>
      <c r="AP930"/>
    </row>
    <row r="931" spans="3:42" s="17" customFormat="1" x14ac:dyDescent="0.2">
      <c r="C931" s="26"/>
      <c r="Q931" s="15"/>
      <c r="W931" s="16"/>
      <c r="X931" s="16"/>
      <c r="AP931"/>
    </row>
    <row r="932" spans="3:42" s="17" customFormat="1" x14ac:dyDescent="0.2">
      <c r="C932" s="26"/>
      <c r="Q932" s="15"/>
      <c r="W932" s="16"/>
      <c r="X932" s="16"/>
      <c r="AP932"/>
    </row>
    <row r="933" spans="3:42" s="17" customFormat="1" x14ac:dyDescent="0.2">
      <c r="C933" s="26"/>
      <c r="Q933" s="15"/>
      <c r="W933" s="16"/>
      <c r="X933" s="16"/>
      <c r="AP933"/>
    </row>
    <row r="934" spans="3:42" s="17" customFormat="1" x14ac:dyDescent="0.2">
      <c r="C934" s="26"/>
      <c r="Q934" s="15"/>
      <c r="W934" s="16"/>
      <c r="X934" s="16"/>
      <c r="AP934"/>
    </row>
    <row r="935" spans="3:42" s="17" customFormat="1" x14ac:dyDescent="0.2">
      <c r="C935" s="26"/>
      <c r="Q935" s="15"/>
      <c r="W935" s="16"/>
      <c r="X935" s="16"/>
      <c r="AP935"/>
    </row>
    <row r="936" spans="3:42" s="17" customFormat="1" x14ac:dyDescent="0.2">
      <c r="C936" s="26"/>
      <c r="Q936" s="15"/>
      <c r="W936" s="16"/>
      <c r="X936" s="16"/>
      <c r="AP936"/>
    </row>
    <row r="937" spans="3:42" s="17" customFormat="1" x14ac:dyDescent="0.2">
      <c r="C937" s="26"/>
      <c r="Q937" s="15"/>
      <c r="W937" s="16"/>
      <c r="X937" s="16"/>
      <c r="AP937"/>
    </row>
    <row r="938" spans="3:42" s="17" customFormat="1" x14ac:dyDescent="0.2">
      <c r="C938" s="26"/>
      <c r="Q938" s="15"/>
      <c r="W938" s="16"/>
      <c r="X938" s="16"/>
      <c r="AP938"/>
    </row>
    <row r="939" spans="3:42" s="17" customFormat="1" x14ac:dyDescent="0.2">
      <c r="C939" s="26"/>
      <c r="Q939" s="15"/>
      <c r="W939" s="16"/>
      <c r="X939" s="16"/>
      <c r="AP939"/>
    </row>
    <row r="940" spans="3:42" s="17" customFormat="1" x14ac:dyDescent="0.2">
      <c r="C940" s="26"/>
      <c r="Q940" s="15"/>
      <c r="W940" s="16"/>
      <c r="X940" s="16"/>
      <c r="AP940"/>
    </row>
    <row r="941" spans="3:42" s="17" customFormat="1" x14ac:dyDescent="0.2">
      <c r="C941" s="26"/>
      <c r="Q941" s="15"/>
      <c r="W941" s="16"/>
      <c r="X941" s="16"/>
      <c r="AP941"/>
    </row>
    <row r="942" spans="3:42" s="17" customFormat="1" x14ac:dyDescent="0.2">
      <c r="C942" s="26"/>
      <c r="Q942" s="15"/>
      <c r="W942" s="16"/>
      <c r="X942" s="16"/>
      <c r="AP942"/>
    </row>
    <row r="943" spans="3:42" s="17" customFormat="1" x14ac:dyDescent="0.2">
      <c r="C943" s="26"/>
      <c r="Q943" s="15"/>
      <c r="W943" s="16"/>
      <c r="X943" s="16"/>
      <c r="AP943"/>
    </row>
    <row r="944" spans="3:42" s="17" customFormat="1" x14ac:dyDescent="0.2">
      <c r="C944" s="26"/>
      <c r="Q944" s="15"/>
      <c r="W944" s="16"/>
      <c r="X944" s="16"/>
      <c r="AP944"/>
    </row>
    <row r="945" spans="3:42" s="17" customFormat="1" x14ac:dyDescent="0.2">
      <c r="C945" s="26"/>
      <c r="Q945" s="15"/>
      <c r="W945" s="16"/>
      <c r="X945" s="16"/>
      <c r="AP945"/>
    </row>
    <row r="946" spans="3:42" s="17" customFormat="1" x14ac:dyDescent="0.2">
      <c r="C946" s="26"/>
      <c r="Q946" s="15"/>
      <c r="W946" s="16"/>
      <c r="X946" s="16"/>
      <c r="AP946"/>
    </row>
    <row r="947" spans="3:42" s="17" customFormat="1" x14ac:dyDescent="0.2">
      <c r="C947" s="26"/>
      <c r="Q947" s="15"/>
      <c r="W947" s="16"/>
      <c r="X947" s="16"/>
      <c r="AP947"/>
    </row>
    <row r="948" spans="3:42" s="17" customFormat="1" x14ac:dyDescent="0.2">
      <c r="C948" s="26"/>
      <c r="Q948" s="15"/>
      <c r="W948" s="16"/>
      <c r="X948" s="16"/>
      <c r="AP948"/>
    </row>
    <row r="949" spans="3:42" s="17" customFormat="1" x14ac:dyDescent="0.2">
      <c r="C949" s="26"/>
      <c r="Q949" s="15"/>
      <c r="W949" s="16"/>
      <c r="X949" s="16"/>
      <c r="AP949"/>
    </row>
    <row r="950" spans="3:42" s="17" customFormat="1" x14ac:dyDescent="0.2">
      <c r="C950" s="26"/>
      <c r="Q950" s="15"/>
      <c r="W950" s="16"/>
      <c r="X950" s="16"/>
      <c r="AP950"/>
    </row>
    <row r="951" spans="3:42" s="17" customFormat="1" x14ac:dyDescent="0.2">
      <c r="C951" s="26"/>
      <c r="Q951" s="15"/>
      <c r="W951" s="16"/>
      <c r="X951" s="16"/>
      <c r="AP951"/>
    </row>
    <row r="952" spans="3:42" s="17" customFormat="1" x14ac:dyDescent="0.2">
      <c r="C952" s="26"/>
      <c r="Q952" s="15"/>
      <c r="W952" s="16"/>
      <c r="X952" s="16"/>
      <c r="AP952"/>
    </row>
    <row r="953" spans="3:42" s="17" customFormat="1" x14ac:dyDescent="0.2">
      <c r="C953" s="26"/>
      <c r="Q953" s="15"/>
      <c r="W953" s="16"/>
      <c r="X953" s="16"/>
      <c r="AP953"/>
    </row>
    <row r="954" spans="3:42" s="17" customFormat="1" x14ac:dyDescent="0.2">
      <c r="C954" s="26"/>
      <c r="Q954" s="15"/>
      <c r="W954" s="16"/>
      <c r="X954" s="16"/>
      <c r="AP954"/>
    </row>
    <row r="955" spans="3:42" s="17" customFormat="1" x14ac:dyDescent="0.2">
      <c r="C955" s="26"/>
      <c r="Q955" s="15"/>
      <c r="W955" s="16"/>
      <c r="X955" s="16"/>
      <c r="AP955"/>
    </row>
    <row r="956" spans="3:42" s="17" customFormat="1" x14ac:dyDescent="0.2">
      <c r="C956" s="26"/>
      <c r="Q956" s="15"/>
      <c r="W956" s="16"/>
      <c r="X956" s="16"/>
      <c r="AP956"/>
    </row>
    <row r="957" spans="3:42" s="17" customFormat="1" x14ac:dyDescent="0.2">
      <c r="C957" s="26"/>
      <c r="Q957" s="15"/>
      <c r="W957" s="16"/>
      <c r="X957" s="16"/>
      <c r="AP957"/>
    </row>
    <row r="958" spans="3:42" s="17" customFormat="1" x14ac:dyDescent="0.2">
      <c r="C958" s="26"/>
      <c r="Q958" s="15"/>
      <c r="W958" s="16"/>
      <c r="X958" s="16"/>
      <c r="AP958"/>
    </row>
    <row r="959" spans="3:42" s="17" customFormat="1" x14ac:dyDescent="0.2">
      <c r="C959" s="26"/>
      <c r="Q959" s="15"/>
      <c r="W959" s="16"/>
      <c r="X959" s="16"/>
      <c r="AP959"/>
    </row>
    <row r="960" spans="3:42" s="17" customFormat="1" x14ac:dyDescent="0.2">
      <c r="C960" s="26"/>
      <c r="Q960" s="15"/>
      <c r="W960" s="16"/>
      <c r="X960" s="16"/>
      <c r="AP960"/>
    </row>
    <row r="961" spans="3:42" s="17" customFormat="1" x14ac:dyDescent="0.2">
      <c r="C961" s="26"/>
      <c r="Q961" s="15"/>
      <c r="W961" s="16"/>
      <c r="X961" s="16"/>
      <c r="AP961"/>
    </row>
    <row r="962" spans="3:42" s="17" customFormat="1" x14ac:dyDescent="0.2">
      <c r="C962" s="26"/>
      <c r="Q962" s="15"/>
      <c r="W962" s="16"/>
      <c r="X962" s="16"/>
      <c r="AP962"/>
    </row>
    <row r="963" spans="3:42" s="17" customFormat="1" x14ac:dyDescent="0.2">
      <c r="C963" s="26"/>
      <c r="Q963" s="15"/>
      <c r="W963" s="16"/>
      <c r="X963" s="16"/>
      <c r="AP963"/>
    </row>
    <row r="964" spans="3:42" s="17" customFormat="1" x14ac:dyDescent="0.2">
      <c r="C964" s="26"/>
      <c r="Q964" s="15"/>
      <c r="W964" s="16"/>
      <c r="X964" s="16"/>
      <c r="AP964"/>
    </row>
    <row r="965" spans="3:42" s="17" customFormat="1" x14ac:dyDescent="0.2">
      <c r="C965" s="26"/>
      <c r="Q965" s="15"/>
      <c r="W965" s="16"/>
      <c r="X965" s="16"/>
      <c r="AP965"/>
    </row>
    <row r="966" spans="3:42" s="17" customFormat="1" x14ac:dyDescent="0.2">
      <c r="C966" s="26"/>
      <c r="Q966" s="15"/>
      <c r="W966" s="16"/>
      <c r="X966" s="16"/>
      <c r="AP966"/>
    </row>
    <row r="967" spans="3:42" s="17" customFormat="1" x14ac:dyDescent="0.2">
      <c r="C967" s="26"/>
      <c r="Q967" s="15"/>
      <c r="W967" s="16"/>
      <c r="X967" s="16"/>
      <c r="AP967"/>
    </row>
    <row r="968" spans="3:42" s="17" customFormat="1" x14ac:dyDescent="0.2">
      <c r="C968" s="26"/>
      <c r="Q968" s="15"/>
      <c r="W968" s="16"/>
      <c r="X968" s="16"/>
      <c r="AP968"/>
    </row>
    <row r="969" spans="3:42" s="17" customFormat="1" x14ac:dyDescent="0.2">
      <c r="C969" s="26"/>
      <c r="Q969" s="15"/>
      <c r="W969" s="16"/>
      <c r="X969" s="16"/>
      <c r="AP969"/>
    </row>
    <row r="970" spans="3:42" s="17" customFormat="1" x14ac:dyDescent="0.2">
      <c r="C970" s="26"/>
      <c r="Q970" s="15"/>
      <c r="W970" s="16"/>
      <c r="X970" s="16"/>
      <c r="AP970"/>
    </row>
    <row r="971" spans="3:42" s="17" customFormat="1" x14ac:dyDescent="0.2">
      <c r="C971" s="26"/>
      <c r="Q971" s="15"/>
      <c r="W971" s="16"/>
      <c r="X971" s="16"/>
      <c r="AP971"/>
    </row>
    <row r="972" spans="3:42" s="17" customFormat="1" x14ac:dyDescent="0.2">
      <c r="C972" s="26"/>
      <c r="Q972" s="15"/>
      <c r="W972" s="16"/>
      <c r="X972" s="16"/>
      <c r="AP972"/>
    </row>
    <row r="973" spans="3:42" s="17" customFormat="1" x14ac:dyDescent="0.2">
      <c r="C973" s="26"/>
      <c r="Q973" s="15"/>
      <c r="W973" s="16"/>
      <c r="X973" s="16"/>
      <c r="AP973"/>
    </row>
    <row r="974" spans="3:42" s="17" customFormat="1" x14ac:dyDescent="0.2">
      <c r="C974" s="26"/>
      <c r="Q974" s="15"/>
      <c r="W974" s="16"/>
      <c r="X974" s="16"/>
      <c r="AP974"/>
    </row>
    <row r="975" spans="3:42" s="17" customFormat="1" x14ac:dyDescent="0.2">
      <c r="C975" s="26"/>
      <c r="Q975" s="15"/>
      <c r="W975" s="16"/>
      <c r="X975" s="16"/>
      <c r="AP975"/>
    </row>
    <row r="976" spans="3:42" s="17" customFormat="1" x14ac:dyDescent="0.2">
      <c r="C976" s="26"/>
      <c r="Q976" s="15"/>
      <c r="W976" s="16"/>
      <c r="X976" s="16"/>
      <c r="AP976"/>
    </row>
    <row r="977" spans="3:42" s="17" customFormat="1" x14ac:dyDescent="0.2">
      <c r="C977" s="26"/>
      <c r="Q977" s="15"/>
      <c r="W977" s="16"/>
      <c r="X977" s="16"/>
      <c r="AP977"/>
    </row>
    <row r="978" spans="3:42" s="17" customFormat="1" x14ac:dyDescent="0.2">
      <c r="C978" s="26"/>
      <c r="Q978" s="15"/>
      <c r="W978" s="16"/>
      <c r="X978" s="16"/>
      <c r="AP978"/>
    </row>
    <row r="979" spans="3:42" s="17" customFormat="1" x14ac:dyDescent="0.2">
      <c r="C979" s="26"/>
      <c r="Q979" s="15"/>
      <c r="W979" s="16"/>
      <c r="X979" s="16"/>
      <c r="AP979"/>
    </row>
    <row r="980" spans="3:42" s="17" customFormat="1" x14ac:dyDescent="0.2">
      <c r="C980" s="26"/>
      <c r="Q980" s="15"/>
      <c r="W980" s="16"/>
      <c r="X980" s="16"/>
      <c r="AP980"/>
    </row>
    <row r="981" spans="3:42" s="17" customFormat="1" x14ac:dyDescent="0.2">
      <c r="C981" s="26"/>
      <c r="Q981" s="15"/>
      <c r="W981" s="16"/>
      <c r="X981" s="16"/>
      <c r="AP981"/>
    </row>
    <row r="982" spans="3:42" s="17" customFormat="1" x14ac:dyDescent="0.2">
      <c r="C982" s="26"/>
      <c r="Q982" s="15"/>
      <c r="W982" s="16"/>
      <c r="X982" s="16"/>
      <c r="AP982"/>
    </row>
    <row r="983" spans="3:42" s="17" customFormat="1" x14ac:dyDescent="0.2">
      <c r="C983" s="26"/>
      <c r="Q983" s="15"/>
      <c r="W983" s="16"/>
      <c r="X983" s="16"/>
      <c r="AP983"/>
    </row>
    <row r="984" spans="3:42" s="17" customFormat="1" x14ac:dyDescent="0.2">
      <c r="C984" s="26"/>
      <c r="Q984" s="15"/>
      <c r="W984" s="16"/>
      <c r="X984" s="16"/>
      <c r="AP984"/>
    </row>
    <row r="985" spans="3:42" s="17" customFormat="1" x14ac:dyDescent="0.2">
      <c r="C985" s="26"/>
      <c r="Q985" s="15"/>
      <c r="W985" s="16"/>
      <c r="X985" s="16"/>
      <c r="AP985"/>
    </row>
    <row r="986" spans="3:42" s="17" customFormat="1" x14ac:dyDescent="0.2">
      <c r="C986" s="26"/>
      <c r="Q986" s="15"/>
      <c r="W986" s="16"/>
      <c r="X986" s="16"/>
      <c r="AP986"/>
    </row>
    <row r="987" spans="3:42" s="17" customFormat="1" x14ac:dyDescent="0.2">
      <c r="C987" s="26"/>
      <c r="Q987" s="15"/>
      <c r="W987" s="16"/>
      <c r="X987" s="16"/>
      <c r="AP987"/>
    </row>
    <row r="988" spans="3:42" s="17" customFormat="1" x14ac:dyDescent="0.2">
      <c r="C988" s="26"/>
      <c r="Q988" s="15"/>
      <c r="W988" s="16"/>
      <c r="X988" s="16"/>
      <c r="AP988"/>
    </row>
    <row r="989" spans="3:42" s="17" customFormat="1" x14ac:dyDescent="0.2">
      <c r="C989" s="26"/>
      <c r="Q989" s="15"/>
      <c r="W989" s="16"/>
      <c r="X989" s="16"/>
      <c r="AP989"/>
    </row>
    <row r="990" spans="3:42" s="17" customFormat="1" x14ac:dyDescent="0.2">
      <c r="C990" s="26"/>
      <c r="Q990" s="15"/>
      <c r="W990" s="16"/>
      <c r="X990" s="16"/>
      <c r="AP990"/>
    </row>
    <row r="991" spans="3:42" s="17" customFormat="1" x14ac:dyDescent="0.2">
      <c r="C991" s="26"/>
      <c r="Q991" s="15"/>
      <c r="W991" s="16"/>
      <c r="X991" s="16"/>
      <c r="AP991"/>
    </row>
    <row r="992" spans="3:42" s="17" customFormat="1" x14ac:dyDescent="0.2">
      <c r="C992" s="26"/>
      <c r="Q992" s="15"/>
      <c r="W992" s="16"/>
      <c r="X992" s="16"/>
      <c r="AP992"/>
    </row>
    <row r="993" spans="3:42" s="17" customFormat="1" x14ac:dyDescent="0.2">
      <c r="C993" s="26"/>
      <c r="Q993" s="15"/>
      <c r="W993" s="16"/>
      <c r="X993" s="16"/>
      <c r="AP993"/>
    </row>
    <row r="994" spans="3:42" s="17" customFormat="1" x14ac:dyDescent="0.2">
      <c r="C994" s="26"/>
      <c r="Q994" s="15"/>
      <c r="W994" s="16"/>
      <c r="X994" s="16"/>
      <c r="AP994"/>
    </row>
    <row r="995" spans="3:42" s="17" customFormat="1" x14ac:dyDescent="0.2">
      <c r="C995" s="26"/>
      <c r="Q995" s="15"/>
      <c r="W995" s="16"/>
      <c r="X995" s="16"/>
      <c r="AP995"/>
    </row>
    <row r="996" spans="3:42" s="17" customFormat="1" x14ac:dyDescent="0.2">
      <c r="C996" s="26"/>
      <c r="Q996" s="15"/>
      <c r="W996" s="16"/>
      <c r="X996" s="16"/>
      <c r="AP996"/>
    </row>
    <row r="997" spans="3:42" s="17" customFormat="1" x14ac:dyDescent="0.2">
      <c r="C997" s="26"/>
      <c r="Q997" s="15"/>
      <c r="W997" s="16"/>
      <c r="X997" s="16"/>
      <c r="AP997"/>
    </row>
    <row r="998" spans="3:42" s="17" customFormat="1" x14ac:dyDescent="0.2">
      <c r="C998" s="26"/>
      <c r="Q998" s="15"/>
      <c r="W998" s="16"/>
      <c r="X998" s="16"/>
      <c r="AP998"/>
    </row>
    <row r="999" spans="3:42" s="17" customFormat="1" x14ac:dyDescent="0.2">
      <c r="C999" s="26"/>
      <c r="Q999" s="15"/>
      <c r="W999" s="16"/>
      <c r="X999" s="16"/>
      <c r="AP999"/>
    </row>
    <row r="1000" spans="3:42" s="17" customFormat="1" x14ac:dyDescent="0.2">
      <c r="C1000" s="26"/>
      <c r="Q1000" s="15"/>
      <c r="W1000" s="16"/>
      <c r="X1000" s="16"/>
      <c r="AP1000"/>
    </row>
    <row r="1001" spans="3:42" s="17" customFormat="1" x14ac:dyDescent="0.2">
      <c r="C1001" s="26"/>
      <c r="Q1001" s="15"/>
      <c r="W1001" s="16"/>
      <c r="X1001" s="16"/>
      <c r="AP1001"/>
    </row>
    <row r="1002" spans="3:42" s="17" customFormat="1" x14ac:dyDescent="0.2">
      <c r="C1002" s="26"/>
      <c r="Q1002" s="15"/>
      <c r="W1002" s="16"/>
      <c r="X1002" s="16"/>
      <c r="AP1002"/>
    </row>
    <row r="1003" spans="3:42" s="17" customFormat="1" x14ac:dyDescent="0.2">
      <c r="C1003" s="26"/>
      <c r="Q1003" s="15"/>
      <c r="W1003" s="16"/>
      <c r="X1003" s="16"/>
      <c r="AP1003"/>
    </row>
    <row r="1004" spans="3:42" s="17" customFormat="1" x14ac:dyDescent="0.2">
      <c r="C1004" s="26"/>
      <c r="Q1004" s="15"/>
      <c r="W1004" s="16"/>
      <c r="X1004" s="16"/>
      <c r="AP1004"/>
    </row>
    <row r="1005" spans="3:42" s="17" customFormat="1" x14ac:dyDescent="0.2">
      <c r="C1005" s="26"/>
      <c r="Q1005" s="15"/>
      <c r="W1005" s="16"/>
      <c r="X1005" s="16"/>
      <c r="AP1005"/>
    </row>
    <row r="1006" spans="3:42" s="17" customFormat="1" x14ac:dyDescent="0.2">
      <c r="C1006" s="26"/>
      <c r="Q1006" s="15"/>
      <c r="W1006" s="16"/>
      <c r="X1006" s="16"/>
      <c r="AP1006"/>
    </row>
    <row r="1007" spans="3:42" s="17" customFormat="1" x14ac:dyDescent="0.2">
      <c r="C1007" s="26"/>
      <c r="Q1007" s="15"/>
      <c r="W1007" s="16"/>
      <c r="X1007" s="16"/>
      <c r="AP1007"/>
    </row>
    <row r="1008" spans="3:42" s="17" customFormat="1" x14ac:dyDescent="0.2">
      <c r="C1008" s="26"/>
      <c r="Q1008" s="15"/>
      <c r="W1008" s="16"/>
      <c r="X1008" s="16"/>
      <c r="AP1008"/>
    </row>
    <row r="1009" spans="3:42" s="17" customFormat="1" x14ac:dyDescent="0.2">
      <c r="C1009" s="26"/>
      <c r="Q1009" s="15"/>
      <c r="W1009" s="16"/>
      <c r="X1009" s="16"/>
      <c r="AP1009"/>
    </row>
    <row r="1010" spans="3:42" s="17" customFormat="1" x14ac:dyDescent="0.2">
      <c r="C1010" s="26"/>
      <c r="Q1010" s="15"/>
      <c r="W1010" s="16"/>
      <c r="X1010" s="16"/>
      <c r="AP1010"/>
    </row>
    <row r="1011" spans="3:42" s="17" customFormat="1" x14ac:dyDescent="0.2">
      <c r="C1011" s="26"/>
      <c r="Q1011" s="15"/>
      <c r="W1011" s="16"/>
      <c r="X1011" s="16"/>
      <c r="AP1011"/>
    </row>
    <row r="1012" spans="3:42" s="17" customFormat="1" x14ac:dyDescent="0.2">
      <c r="C1012" s="26"/>
      <c r="Q1012" s="15"/>
      <c r="W1012" s="16"/>
      <c r="X1012" s="16"/>
      <c r="AP1012"/>
    </row>
    <row r="1013" spans="3:42" s="17" customFormat="1" x14ac:dyDescent="0.2">
      <c r="C1013" s="26"/>
      <c r="Q1013" s="15"/>
      <c r="W1013" s="16"/>
      <c r="X1013" s="16"/>
      <c r="AP1013"/>
    </row>
    <row r="1014" spans="3:42" s="17" customFormat="1" x14ac:dyDescent="0.2">
      <c r="C1014" s="26"/>
      <c r="Q1014" s="15"/>
      <c r="W1014" s="16"/>
      <c r="X1014" s="16"/>
      <c r="AP1014"/>
    </row>
    <row r="1015" spans="3:42" s="17" customFormat="1" x14ac:dyDescent="0.2">
      <c r="C1015" s="26"/>
      <c r="Q1015" s="15"/>
      <c r="W1015" s="16"/>
      <c r="X1015" s="16"/>
      <c r="AP1015"/>
    </row>
    <row r="1016" spans="3:42" s="17" customFormat="1" x14ac:dyDescent="0.2">
      <c r="C1016" s="26"/>
      <c r="Q1016" s="15"/>
      <c r="W1016" s="16"/>
      <c r="X1016" s="16"/>
      <c r="AP1016"/>
    </row>
    <row r="1017" spans="3:42" s="17" customFormat="1" x14ac:dyDescent="0.2">
      <c r="C1017" s="26"/>
      <c r="Q1017" s="15"/>
      <c r="W1017" s="16"/>
      <c r="X1017" s="16"/>
      <c r="AP1017"/>
    </row>
    <row r="1018" spans="3:42" s="17" customFormat="1" x14ac:dyDescent="0.2">
      <c r="C1018" s="26"/>
      <c r="Q1018" s="15"/>
      <c r="W1018" s="16"/>
      <c r="X1018" s="16"/>
      <c r="AP1018"/>
    </row>
    <row r="1019" spans="3:42" s="17" customFormat="1" x14ac:dyDescent="0.2">
      <c r="C1019" s="26"/>
      <c r="Q1019" s="15"/>
      <c r="W1019" s="16"/>
      <c r="X1019" s="16"/>
      <c r="AP1019"/>
    </row>
    <row r="1020" spans="3:42" s="17" customFormat="1" x14ac:dyDescent="0.2">
      <c r="C1020" s="26"/>
      <c r="Q1020" s="15"/>
      <c r="W1020" s="16"/>
      <c r="X1020" s="16"/>
      <c r="AP1020"/>
    </row>
    <row r="1021" spans="3:42" s="17" customFormat="1" x14ac:dyDescent="0.2">
      <c r="C1021" s="26"/>
      <c r="Q1021" s="15"/>
      <c r="W1021" s="16"/>
      <c r="X1021" s="16"/>
      <c r="AP1021"/>
    </row>
    <row r="1022" spans="3:42" s="17" customFormat="1" x14ac:dyDescent="0.2">
      <c r="C1022" s="26"/>
      <c r="Q1022" s="15"/>
      <c r="W1022" s="16"/>
      <c r="X1022" s="16"/>
      <c r="AP1022"/>
    </row>
    <row r="1023" spans="3:42" s="17" customFormat="1" x14ac:dyDescent="0.2">
      <c r="C1023" s="26"/>
      <c r="Q1023" s="15"/>
      <c r="W1023" s="16"/>
      <c r="X1023" s="16"/>
      <c r="AP1023"/>
    </row>
    <row r="1024" spans="3:42" s="17" customFormat="1" x14ac:dyDescent="0.2">
      <c r="C1024" s="26"/>
      <c r="Q1024" s="15"/>
      <c r="W1024" s="16"/>
      <c r="X1024" s="16"/>
      <c r="AP1024"/>
    </row>
    <row r="1025" spans="3:42" s="17" customFormat="1" x14ac:dyDescent="0.2">
      <c r="C1025" s="26"/>
      <c r="Q1025" s="15"/>
      <c r="W1025" s="16"/>
      <c r="X1025" s="16"/>
      <c r="AP1025"/>
    </row>
    <row r="1026" spans="3:42" s="17" customFormat="1" x14ac:dyDescent="0.2">
      <c r="C1026" s="26"/>
      <c r="Q1026" s="15"/>
      <c r="W1026" s="16"/>
      <c r="X1026" s="16"/>
      <c r="AP1026"/>
    </row>
    <row r="1027" spans="3:42" s="17" customFormat="1" x14ac:dyDescent="0.2">
      <c r="C1027" s="26"/>
      <c r="Q1027" s="15"/>
      <c r="W1027" s="16"/>
      <c r="X1027" s="16"/>
      <c r="AP1027"/>
    </row>
    <row r="1028" spans="3:42" s="17" customFormat="1" x14ac:dyDescent="0.2">
      <c r="C1028" s="26"/>
      <c r="Q1028" s="15"/>
      <c r="W1028" s="16"/>
      <c r="X1028" s="16"/>
      <c r="AP1028"/>
    </row>
    <row r="1029" spans="3:42" s="17" customFormat="1" x14ac:dyDescent="0.2">
      <c r="C1029" s="26"/>
      <c r="Q1029" s="15"/>
      <c r="W1029" s="16"/>
      <c r="X1029" s="16"/>
      <c r="AP1029"/>
    </row>
    <row r="1030" spans="3:42" s="17" customFormat="1" x14ac:dyDescent="0.2">
      <c r="C1030" s="26"/>
      <c r="Q1030" s="15"/>
      <c r="W1030" s="16"/>
      <c r="X1030" s="16"/>
      <c r="AP1030"/>
    </row>
    <row r="1031" spans="3:42" s="17" customFormat="1" x14ac:dyDescent="0.2">
      <c r="C1031" s="26"/>
      <c r="Q1031" s="15"/>
      <c r="W1031" s="16"/>
      <c r="X1031" s="16"/>
      <c r="AP1031"/>
    </row>
    <row r="1032" spans="3:42" s="17" customFormat="1" x14ac:dyDescent="0.2">
      <c r="C1032" s="26"/>
      <c r="Q1032" s="15"/>
      <c r="W1032" s="16"/>
      <c r="X1032" s="16"/>
      <c r="AP1032"/>
    </row>
    <row r="1033" spans="3:42" s="17" customFormat="1" x14ac:dyDescent="0.2">
      <c r="C1033" s="26"/>
      <c r="Q1033" s="15"/>
      <c r="W1033" s="16"/>
      <c r="X1033" s="16"/>
      <c r="AP1033"/>
    </row>
    <row r="1034" spans="3:42" s="17" customFormat="1" x14ac:dyDescent="0.2">
      <c r="C1034" s="26"/>
      <c r="Q1034" s="15"/>
      <c r="W1034" s="16"/>
      <c r="X1034" s="16"/>
      <c r="AP1034"/>
    </row>
    <row r="1035" spans="3:42" s="17" customFormat="1" x14ac:dyDescent="0.2">
      <c r="C1035" s="26"/>
      <c r="Q1035" s="15"/>
      <c r="W1035" s="16"/>
      <c r="X1035" s="16"/>
      <c r="AP1035"/>
    </row>
    <row r="1036" spans="3:42" s="17" customFormat="1" x14ac:dyDescent="0.2">
      <c r="C1036" s="26"/>
      <c r="Q1036" s="15"/>
      <c r="W1036" s="16"/>
      <c r="X1036" s="16"/>
      <c r="AP1036"/>
    </row>
    <row r="1037" spans="3:42" s="17" customFormat="1" x14ac:dyDescent="0.2">
      <c r="C1037" s="26"/>
      <c r="Q1037" s="15"/>
      <c r="W1037" s="16"/>
      <c r="X1037" s="16"/>
      <c r="AP1037"/>
    </row>
    <row r="1038" spans="3:42" s="17" customFormat="1" x14ac:dyDescent="0.2">
      <c r="C1038" s="26"/>
      <c r="Q1038" s="15"/>
      <c r="W1038" s="16"/>
      <c r="X1038" s="16"/>
      <c r="AP1038"/>
    </row>
    <row r="1039" spans="3:42" s="17" customFormat="1" x14ac:dyDescent="0.2">
      <c r="C1039" s="26"/>
      <c r="Q1039" s="15"/>
      <c r="W1039" s="16"/>
      <c r="X1039" s="16"/>
      <c r="AP1039"/>
    </row>
    <row r="1040" spans="3:42" s="17" customFormat="1" x14ac:dyDescent="0.2">
      <c r="C1040" s="26"/>
      <c r="Q1040" s="15"/>
      <c r="W1040" s="16"/>
      <c r="X1040" s="16"/>
      <c r="AP1040"/>
    </row>
    <row r="1041" spans="3:42" s="17" customFormat="1" x14ac:dyDescent="0.2">
      <c r="C1041" s="26"/>
      <c r="Q1041" s="15"/>
      <c r="W1041" s="16"/>
      <c r="X1041" s="16"/>
      <c r="AP1041"/>
    </row>
    <row r="1042" spans="3:42" s="17" customFormat="1" x14ac:dyDescent="0.2">
      <c r="C1042" s="26"/>
      <c r="Q1042" s="15"/>
      <c r="W1042" s="16"/>
      <c r="X1042" s="16"/>
      <c r="AP1042"/>
    </row>
    <row r="1043" spans="3:42" s="17" customFormat="1" x14ac:dyDescent="0.2">
      <c r="C1043" s="26"/>
      <c r="Q1043" s="15"/>
      <c r="W1043" s="16"/>
      <c r="X1043" s="16"/>
      <c r="AP1043"/>
    </row>
    <row r="1044" spans="3:42" s="17" customFormat="1" x14ac:dyDescent="0.2">
      <c r="C1044" s="26"/>
      <c r="Q1044" s="15"/>
      <c r="W1044" s="16"/>
      <c r="X1044" s="16"/>
      <c r="AP1044"/>
    </row>
    <row r="1045" spans="3:42" s="17" customFormat="1" x14ac:dyDescent="0.2">
      <c r="C1045" s="26"/>
      <c r="Q1045" s="15"/>
      <c r="W1045" s="16"/>
      <c r="X1045" s="16"/>
      <c r="AP1045"/>
    </row>
    <row r="1046" spans="3:42" s="17" customFormat="1" x14ac:dyDescent="0.2">
      <c r="C1046" s="26"/>
      <c r="Q1046" s="15"/>
      <c r="W1046" s="16"/>
      <c r="X1046" s="16"/>
      <c r="AP1046"/>
    </row>
    <row r="1047" spans="3:42" s="17" customFormat="1" x14ac:dyDescent="0.2">
      <c r="C1047" s="26"/>
      <c r="Q1047" s="15"/>
      <c r="W1047" s="16"/>
      <c r="X1047" s="16"/>
      <c r="AP1047"/>
    </row>
    <row r="1048" spans="3:42" s="17" customFormat="1" x14ac:dyDescent="0.2">
      <c r="C1048" s="26"/>
      <c r="Q1048" s="15"/>
      <c r="W1048" s="16"/>
      <c r="X1048" s="16"/>
      <c r="AP1048"/>
    </row>
    <row r="1049" spans="3:42" s="17" customFormat="1" x14ac:dyDescent="0.2">
      <c r="C1049" s="26"/>
      <c r="Q1049" s="15"/>
      <c r="W1049" s="16"/>
      <c r="X1049" s="16"/>
      <c r="AP1049"/>
    </row>
    <row r="1050" spans="3:42" s="17" customFormat="1" x14ac:dyDescent="0.2">
      <c r="C1050" s="26"/>
      <c r="Q1050" s="15"/>
      <c r="W1050" s="16"/>
      <c r="X1050" s="16"/>
      <c r="AP1050"/>
    </row>
    <row r="1051" spans="3:42" s="17" customFormat="1" x14ac:dyDescent="0.2">
      <c r="C1051" s="26"/>
      <c r="Q1051" s="15"/>
      <c r="W1051" s="16"/>
      <c r="X1051" s="16"/>
      <c r="AP1051"/>
    </row>
    <row r="1052" spans="3:42" s="17" customFormat="1" x14ac:dyDescent="0.2">
      <c r="C1052" s="26"/>
      <c r="Q1052" s="15"/>
      <c r="W1052" s="16"/>
      <c r="X1052" s="16"/>
      <c r="AP1052"/>
    </row>
    <row r="1053" spans="3:42" s="17" customFormat="1" x14ac:dyDescent="0.2">
      <c r="C1053" s="26"/>
      <c r="Q1053" s="15"/>
      <c r="W1053" s="16"/>
      <c r="X1053" s="16"/>
      <c r="AP1053"/>
    </row>
    <row r="1054" spans="3:42" s="17" customFormat="1" x14ac:dyDescent="0.2">
      <c r="C1054" s="26"/>
      <c r="Q1054" s="15"/>
      <c r="W1054" s="16"/>
      <c r="X1054" s="16"/>
      <c r="AP1054"/>
    </row>
    <row r="1055" spans="3:42" s="17" customFormat="1" x14ac:dyDescent="0.2">
      <c r="C1055" s="26"/>
      <c r="Q1055" s="15"/>
      <c r="W1055" s="16"/>
      <c r="X1055" s="16"/>
      <c r="AP1055"/>
    </row>
    <row r="1056" spans="3:42" s="17" customFormat="1" x14ac:dyDescent="0.2">
      <c r="C1056" s="26"/>
      <c r="Q1056" s="15"/>
      <c r="W1056" s="16"/>
      <c r="X1056" s="16"/>
      <c r="AP1056"/>
    </row>
    <row r="1057" spans="3:42" s="17" customFormat="1" x14ac:dyDescent="0.2">
      <c r="C1057" s="26"/>
      <c r="Q1057" s="15"/>
      <c r="W1057" s="16"/>
      <c r="X1057" s="16"/>
      <c r="AP1057"/>
    </row>
    <row r="1058" spans="3:42" s="17" customFormat="1" x14ac:dyDescent="0.2">
      <c r="C1058" s="26"/>
      <c r="Q1058" s="15"/>
      <c r="W1058" s="16"/>
      <c r="X1058" s="16"/>
      <c r="AP1058"/>
    </row>
    <row r="1059" spans="3:42" s="17" customFormat="1" x14ac:dyDescent="0.2">
      <c r="C1059" s="26"/>
      <c r="Q1059" s="15"/>
      <c r="W1059" s="16"/>
      <c r="X1059" s="16"/>
      <c r="AP1059"/>
    </row>
    <row r="1060" spans="3:42" s="17" customFormat="1" x14ac:dyDescent="0.2">
      <c r="C1060" s="26"/>
      <c r="Q1060" s="15"/>
      <c r="W1060" s="16"/>
      <c r="X1060" s="16"/>
      <c r="AP1060"/>
    </row>
    <row r="1061" spans="3:42" s="17" customFormat="1" x14ac:dyDescent="0.2">
      <c r="C1061" s="26"/>
      <c r="Q1061" s="15"/>
      <c r="W1061" s="16"/>
      <c r="X1061" s="16"/>
      <c r="AP1061"/>
    </row>
    <row r="1062" spans="3:42" s="17" customFormat="1" x14ac:dyDescent="0.2">
      <c r="C1062" s="26"/>
      <c r="Q1062" s="15"/>
      <c r="W1062" s="16"/>
      <c r="X1062" s="16"/>
      <c r="AP1062"/>
    </row>
    <row r="1063" spans="3:42" s="17" customFormat="1" x14ac:dyDescent="0.2">
      <c r="C1063" s="26"/>
      <c r="Q1063" s="15"/>
      <c r="W1063" s="16"/>
      <c r="X1063" s="16"/>
      <c r="AP1063"/>
    </row>
    <row r="1064" spans="3:42" s="17" customFormat="1" x14ac:dyDescent="0.2">
      <c r="C1064" s="26"/>
      <c r="Q1064" s="15"/>
      <c r="W1064" s="16"/>
      <c r="X1064" s="16"/>
      <c r="AP1064"/>
    </row>
    <row r="1065" spans="3:42" s="17" customFormat="1" x14ac:dyDescent="0.2">
      <c r="C1065" s="26"/>
      <c r="Q1065" s="15"/>
      <c r="W1065" s="16"/>
      <c r="X1065" s="16"/>
      <c r="AP1065"/>
    </row>
    <row r="1066" spans="3:42" s="17" customFormat="1" x14ac:dyDescent="0.2">
      <c r="C1066" s="26"/>
      <c r="Q1066" s="15"/>
      <c r="W1066" s="16"/>
      <c r="X1066" s="16"/>
      <c r="AP1066"/>
    </row>
    <row r="1067" spans="3:42" s="17" customFormat="1" x14ac:dyDescent="0.2">
      <c r="C1067" s="26"/>
      <c r="Q1067" s="15"/>
      <c r="W1067" s="16"/>
      <c r="X1067" s="16"/>
      <c r="AP1067"/>
    </row>
    <row r="1068" spans="3:42" s="17" customFormat="1" x14ac:dyDescent="0.2">
      <c r="C1068" s="26"/>
      <c r="Q1068" s="15"/>
      <c r="W1068" s="16"/>
      <c r="X1068" s="16"/>
      <c r="AP1068"/>
    </row>
    <row r="1069" spans="3:42" s="17" customFormat="1" x14ac:dyDescent="0.2">
      <c r="C1069" s="26"/>
      <c r="Q1069" s="15"/>
      <c r="W1069" s="16"/>
      <c r="X1069" s="16"/>
      <c r="AP1069"/>
    </row>
    <row r="1070" spans="3:42" s="17" customFormat="1" x14ac:dyDescent="0.2">
      <c r="C1070" s="26"/>
      <c r="Q1070" s="15"/>
      <c r="W1070" s="16"/>
      <c r="X1070" s="16"/>
      <c r="AP1070"/>
    </row>
    <row r="1071" spans="3:42" s="17" customFormat="1" x14ac:dyDescent="0.2">
      <c r="C1071" s="26"/>
      <c r="Q1071" s="15"/>
      <c r="W1071" s="16"/>
      <c r="X1071" s="16"/>
      <c r="AP1071"/>
    </row>
    <row r="1072" spans="3:42" s="17" customFormat="1" x14ac:dyDescent="0.2">
      <c r="C1072" s="26"/>
      <c r="Q1072" s="15"/>
      <c r="W1072" s="16"/>
      <c r="X1072" s="16"/>
      <c r="AP1072"/>
    </row>
    <row r="1073" spans="3:42" s="17" customFormat="1" x14ac:dyDescent="0.2">
      <c r="C1073" s="26"/>
      <c r="Q1073" s="15"/>
      <c r="W1073" s="16"/>
      <c r="X1073" s="16"/>
      <c r="AP1073"/>
    </row>
    <row r="1074" spans="3:42" s="17" customFormat="1" x14ac:dyDescent="0.2">
      <c r="C1074" s="26"/>
      <c r="Q1074" s="15"/>
      <c r="W1074" s="16"/>
      <c r="X1074" s="16"/>
      <c r="AP1074"/>
    </row>
    <row r="1075" spans="3:42" s="17" customFormat="1" x14ac:dyDescent="0.2">
      <c r="C1075" s="26"/>
      <c r="Q1075" s="15"/>
      <c r="W1075" s="16"/>
      <c r="X1075" s="16"/>
      <c r="AP1075"/>
    </row>
    <row r="1076" spans="3:42" s="17" customFormat="1" x14ac:dyDescent="0.2">
      <c r="C1076" s="26"/>
      <c r="Q1076" s="15"/>
      <c r="W1076" s="16"/>
      <c r="X1076" s="16"/>
      <c r="AP1076"/>
    </row>
    <row r="1077" spans="3:42" s="17" customFormat="1" x14ac:dyDescent="0.2">
      <c r="C1077" s="26"/>
      <c r="Q1077" s="15"/>
      <c r="W1077" s="16"/>
      <c r="X1077" s="16"/>
      <c r="AP1077"/>
    </row>
    <row r="1078" spans="3:42" s="17" customFormat="1" x14ac:dyDescent="0.2">
      <c r="C1078" s="26"/>
      <c r="Q1078" s="15"/>
      <c r="W1078" s="16"/>
      <c r="X1078" s="16"/>
      <c r="AP1078"/>
    </row>
    <row r="1079" spans="3:42" s="17" customFormat="1" x14ac:dyDescent="0.2">
      <c r="C1079" s="26"/>
      <c r="Q1079" s="15"/>
      <c r="W1079" s="16"/>
      <c r="X1079" s="16"/>
      <c r="AP1079"/>
    </row>
    <row r="1080" spans="3:42" s="17" customFormat="1" x14ac:dyDescent="0.2">
      <c r="C1080" s="26"/>
      <c r="Q1080" s="15"/>
      <c r="W1080" s="16"/>
      <c r="X1080" s="16"/>
      <c r="AP1080"/>
    </row>
    <row r="1081" spans="3:42" s="17" customFormat="1" x14ac:dyDescent="0.2">
      <c r="C1081" s="26"/>
      <c r="Q1081" s="15"/>
      <c r="W1081" s="16"/>
      <c r="X1081" s="16"/>
      <c r="AP1081"/>
    </row>
    <row r="1082" spans="3:42" s="17" customFormat="1" x14ac:dyDescent="0.2">
      <c r="C1082" s="26"/>
      <c r="Q1082" s="15"/>
      <c r="W1082" s="16"/>
      <c r="X1082" s="16"/>
      <c r="AP1082"/>
    </row>
    <row r="1083" spans="3:42" s="17" customFormat="1" x14ac:dyDescent="0.2">
      <c r="C1083" s="26"/>
      <c r="Q1083" s="15"/>
      <c r="W1083" s="16"/>
      <c r="X1083" s="16"/>
      <c r="AP1083"/>
    </row>
    <row r="1084" spans="3:42" s="17" customFormat="1" x14ac:dyDescent="0.2">
      <c r="C1084" s="26"/>
      <c r="Q1084" s="15"/>
      <c r="W1084" s="16"/>
      <c r="X1084" s="16"/>
      <c r="AP1084"/>
    </row>
    <row r="1085" spans="3:42" s="17" customFormat="1" x14ac:dyDescent="0.2">
      <c r="C1085" s="26"/>
      <c r="Q1085" s="15"/>
      <c r="W1085" s="16"/>
      <c r="X1085" s="16"/>
      <c r="AP1085"/>
    </row>
    <row r="1086" spans="3:42" s="17" customFormat="1" x14ac:dyDescent="0.2">
      <c r="C1086" s="26"/>
      <c r="Q1086" s="15"/>
      <c r="W1086" s="16"/>
      <c r="X1086" s="16"/>
      <c r="AP1086"/>
    </row>
    <row r="1087" spans="3:42" s="17" customFormat="1" x14ac:dyDescent="0.2">
      <c r="C1087" s="26"/>
      <c r="Q1087" s="15"/>
      <c r="W1087" s="16"/>
      <c r="X1087" s="16"/>
      <c r="AP1087"/>
    </row>
    <row r="1088" spans="3:42" s="17" customFormat="1" x14ac:dyDescent="0.2">
      <c r="C1088" s="26"/>
      <c r="Q1088" s="15"/>
      <c r="W1088" s="16"/>
      <c r="X1088" s="16"/>
      <c r="AP1088"/>
    </row>
    <row r="1089" spans="3:42" s="17" customFormat="1" x14ac:dyDescent="0.2">
      <c r="C1089" s="26"/>
      <c r="Q1089" s="15"/>
      <c r="W1089" s="16"/>
      <c r="X1089" s="16"/>
      <c r="AP1089"/>
    </row>
    <row r="1090" spans="3:42" s="17" customFormat="1" x14ac:dyDescent="0.2">
      <c r="C1090" s="26"/>
      <c r="Q1090" s="15"/>
      <c r="W1090" s="16"/>
      <c r="X1090" s="16"/>
      <c r="AP1090"/>
    </row>
    <row r="1091" spans="3:42" s="17" customFormat="1" x14ac:dyDescent="0.2">
      <c r="C1091" s="26"/>
      <c r="Q1091" s="15"/>
      <c r="W1091" s="16"/>
      <c r="X1091" s="16"/>
      <c r="AP1091"/>
    </row>
    <row r="1092" spans="3:42" s="17" customFormat="1" x14ac:dyDescent="0.2">
      <c r="C1092" s="26"/>
      <c r="Q1092" s="15"/>
      <c r="W1092" s="16"/>
      <c r="X1092" s="16"/>
      <c r="AP1092"/>
    </row>
    <row r="1093" spans="3:42" s="17" customFormat="1" x14ac:dyDescent="0.2">
      <c r="C1093" s="26"/>
      <c r="Q1093" s="15"/>
      <c r="W1093" s="16"/>
      <c r="X1093" s="16"/>
      <c r="AP1093"/>
    </row>
    <row r="1094" spans="3:42" s="17" customFormat="1" x14ac:dyDescent="0.2">
      <c r="C1094" s="26"/>
      <c r="Q1094" s="15"/>
      <c r="W1094" s="16"/>
      <c r="X1094" s="16"/>
      <c r="AP1094"/>
    </row>
    <row r="1095" spans="3:42" s="17" customFormat="1" x14ac:dyDescent="0.2">
      <c r="C1095" s="26"/>
      <c r="Q1095" s="15"/>
      <c r="W1095" s="16"/>
      <c r="X1095" s="16"/>
      <c r="AP1095"/>
    </row>
    <row r="1096" spans="3:42" s="17" customFormat="1" x14ac:dyDescent="0.2">
      <c r="C1096" s="26"/>
      <c r="Q1096" s="15"/>
      <c r="W1096" s="16"/>
      <c r="X1096" s="16"/>
      <c r="AP1096"/>
    </row>
    <row r="1097" spans="3:42" s="17" customFormat="1" x14ac:dyDescent="0.2">
      <c r="C1097" s="26"/>
      <c r="Q1097" s="15"/>
      <c r="W1097" s="16"/>
      <c r="X1097" s="16"/>
      <c r="AP1097"/>
    </row>
    <row r="1098" spans="3:42" s="17" customFormat="1" x14ac:dyDescent="0.2">
      <c r="C1098" s="26"/>
      <c r="Q1098" s="15"/>
      <c r="W1098" s="16"/>
      <c r="X1098" s="16"/>
      <c r="AP1098"/>
    </row>
    <row r="1099" spans="3:42" s="17" customFormat="1" x14ac:dyDescent="0.2">
      <c r="C1099" s="26"/>
      <c r="Q1099" s="15"/>
      <c r="W1099" s="16"/>
      <c r="X1099" s="16"/>
      <c r="AP1099"/>
    </row>
    <row r="1100" spans="3:42" s="17" customFormat="1" x14ac:dyDescent="0.2">
      <c r="C1100" s="26"/>
      <c r="Q1100" s="15"/>
      <c r="W1100" s="16"/>
      <c r="X1100" s="16"/>
      <c r="AP1100"/>
    </row>
    <row r="1101" spans="3:42" s="17" customFormat="1" x14ac:dyDescent="0.2">
      <c r="C1101" s="26"/>
      <c r="Q1101" s="15"/>
      <c r="W1101" s="16"/>
      <c r="X1101" s="16"/>
      <c r="AP1101"/>
    </row>
    <row r="1102" spans="3:42" s="17" customFormat="1" x14ac:dyDescent="0.2">
      <c r="C1102" s="26"/>
      <c r="Q1102" s="15"/>
      <c r="W1102" s="16"/>
      <c r="X1102" s="16"/>
      <c r="AP1102"/>
    </row>
    <row r="1103" spans="3:42" s="17" customFormat="1" x14ac:dyDescent="0.2">
      <c r="C1103" s="26"/>
      <c r="Q1103" s="15"/>
      <c r="W1103" s="16"/>
      <c r="X1103" s="16"/>
      <c r="AP1103"/>
    </row>
    <row r="1104" spans="3:42" s="17" customFormat="1" x14ac:dyDescent="0.2">
      <c r="C1104" s="26"/>
      <c r="Q1104" s="15"/>
      <c r="W1104" s="16"/>
      <c r="X1104" s="16"/>
      <c r="AP1104"/>
    </row>
    <row r="1105" spans="3:42" s="17" customFormat="1" x14ac:dyDescent="0.2">
      <c r="C1105" s="26"/>
      <c r="Q1105" s="15"/>
      <c r="W1105" s="16"/>
      <c r="X1105" s="16"/>
      <c r="AP1105"/>
    </row>
    <row r="1106" spans="3:42" s="17" customFormat="1" x14ac:dyDescent="0.2">
      <c r="C1106" s="26"/>
      <c r="Q1106" s="15"/>
      <c r="W1106" s="16"/>
      <c r="X1106" s="16"/>
      <c r="AP1106"/>
    </row>
    <row r="1107" spans="3:42" s="17" customFormat="1" x14ac:dyDescent="0.2">
      <c r="C1107" s="26"/>
      <c r="Q1107" s="15"/>
      <c r="W1107" s="16"/>
      <c r="X1107" s="16"/>
      <c r="AP1107"/>
    </row>
    <row r="1108" spans="3:42" s="17" customFormat="1" x14ac:dyDescent="0.2">
      <c r="C1108" s="26"/>
      <c r="Q1108" s="15"/>
      <c r="W1108" s="16"/>
      <c r="X1108" s="16"/>
      <c r="AP1108"/>
    </row>
    <row r="1109" spans="3:42" s="17" customFormat="1" x14ac:dyDescent="0.2">
      <c r="C1109" s="26"/>
      <c r="Q1109" s="15"/>
      <c r="W1109" s="16"/>
      <c r="X1109" s="16"/>
      <c r="AP1109"/>
    </row>
    <row r="1110" spans="3:42" s="17" customFormat="1" x14ac:dyDescent="0.2">
      <c r="C1110" s="26"/>
      <c r="Q1110" s="15"/>
      <c r="W1110" s="16"/>
      <c r="X1110" s="16"/>
      <c r="AP1110"/>
    </row>
    <row r="1111" spans="3:42" s="17" customFormat="1" x14ac:dyDescent="0.2">
      <c r="C1111" s="26"/>
      <c r="Q1111" s="15"/>
      <c r="W1111" s="16"/>
      <c r="X1111" s="16"/>
      <c r="AP1111"/>
    </row>
    <row r="1112" spans="3:42" s="17" customFormat="1" x14ac:dyDescent="0.2">
      <c r="C1112" s="26"/>
      <c r="Q1112" s="15"/>
      <c r="W1112" s="16"/>
      <c r="X1112" s="16"/>
      <c r="AP1112"/>
    </row>
    <row r="1113" spans="3:42" s="17" customFormat="1" x14ac:dyDescent="0.2">
      <c r="C1113" s="26"/>
      <c r="Q1113" s="15"/>
      <c r="W1113" s="16"/>
      <c r="X1113" s="16"/>
      <c r="AP1113"/>
    </row>
    <row r="1114" spans="3:42" s="17" customFormat="1" x14ac:dyDescent="0.2">
      <c r="C1114" s="26"/>
      <c r="Q1114" s="15"/>
      <c r="W1114" s="16"/>
      <c r="X1114" s="16"/>
      <c r="AP1114"/>
    </row>
    <row r="1115" spans="3:42" s="17" customFormat="1" x14ac:dyDescent="0.2">
      <c r="C1115" s="26"/>
      <c r="Q1115" s="15"/>
      <c r="W1115" s="16"/>
      <c r="X1115" s="16"/>
      <c r="AP1115"/>
    </row>
    <row r="1116" spans="3:42" s="17" customFormat="1" x14ac:dyDescent="0.2">
      <c r="C1116" s="26"/>
      <c r="Q1116" s="15"/>
      <c r="W1116" s="16"/>
      <c r="X1116" s="16"/>
      <c r="AP1116"/>
    </row>
    <row r="1117" spans="3:42" s="17" customFormat="1" x14ac:dyDescent="0.2">
      <c r="C1117" s="26"/>
      <c r="Q1117" s="15"/>
      <c r="W1117" s="16"/>
      <c r="X1117" s="16"/>
      <c r="AP1117"/>
    </row>
    <row r="1118" spans="3:42" s="17" customFormat="1" x14ac:dyDescent="0.2">
      <c r="C1118" s="26"/>
      <c r="Q1118" s="15"/>
      <c r="W1118" s="16"/>
      <c r="X1118" s="16"/>
      <c r="AP1118"/>
    </row>
    <row r="1119" spans="3:42" s="17" customFormat="1" x14ac:dyDescent="0.2">
      <c r="C1119" s="26"/>
      <c r="Q1119" s="15"/>
      <c r="W1119" s="16"/>
      <c r="X1119" s="16"/>
      <c r="AP1119"/>
    </row>
    <row r="1120" spans="3:42" s="17" customFormat="1" x14ac:dyDescent="0.2">
      <c r="C1120" s="26"/>
      <c r="Q1120" s="15"/>
      <c r="W1120" s="16"/>
      <c r="X1120" s="16"/>
      <c r="AP1120"/>
    </row>
    <row r="1121" spans="3:42" s="17" customFormat="1" x14ac:dyDescent="0.2">
      <c r="C1121" s="26"/>
      <c r="Q1121" s="15"/>
      <c r="W1121" s="16"/>
      <c r="X1121" s="16"/>
      <c r="AP1121"/>
    </row>
    <row r="1122" spans="3:42" s="17" customFormat="1" x14ac:dyDescent="0.2">
      <c r="C1122" s="26"/>
      <c r="Q1122" s="15"/>
      <c r="W1122" s="16"/>
      <c r="X1122" s="16"/>
      <c r="AP1122"/>
    </row>
    <row r="1123" spans="3:42" s="17" customFormat="1" x14ac:dyDescent="0.2">
      <c r="C1123" s="26"/>
      <c r="Q1123" s="15"/>
      <c r="W1123" s="16"/>
      <c r="X1123" s="16"/>
      <c r="AP1123"/>
    </row>
    <row r="1124" spans="3:42" s="17" customFormat="1" x14ac:dyDescent="0.2">
      <c r="C1124" s="26"/>
      <c r="Q1124" s="15"/>
      <c r="W1124" s="16"/>
      <c r="X1124" s="16"/>
      <c r="AP1124"/>
    </row>
    <row r="1125" spans="3:42" s="17" customFormat="1" x14ac:dyDescent="0.2">
      <c r="C1125" s="26"/>
      <c r="Q1125" s="15"/>
      <c r="W1125" s="16"/>
      <c r="X1125" s="16"/>
      <c r="AP1125"/>
    </row>
    <row r="1126" spans="3:42" s="17" customFormat="1" x14ac:dyDescent="0.2">
      <c r="C1126" s="26"/>
      <c r="Q1126" s="15"/>
      <c r="W1126" s="16"/>
      <c r="X1126" s="16"/>
      <c r="AP1126"/>
    </row>
    <row r="1127" spans="3:42" s="17" customFormat="1" x14ac:dyDescent="0.2">
      <c r="C1127" s="26"/>
      <c r="Q1127" s="15"/>
      <c r="W1127" s="16"/>
      <c r="X1127" s="16"/>
      <c r="AP1127"/>
    </row>
    <row r="1128" spans="3:42" s="17" customFormat="1" x14ac:dyDescent="0.2">
      <c r="C1128" s="26"/>
      <c r="Q1128" s="15"/>
      <c r="W1128" s="16"/>
      <c r="X1128" s="16"/>
      <c r="AP1128"/>
    </row>
    <row r="1129" spans="3:42" s="17" customFormat="1" x14ac:dyDescent="0.2">
      <c r="C1129" s="26"/>
      <c r="Q1129" s="15"/>
      <c r="W1129" s="16"/>
      <c r="X1129" s="16"/>
      <c r="AP1129"/>
    </row>
    <row r="1130" spans="3:42" s="17" customFormat="1" x14ac:dyDescent="0.2">
      <c r="C1130" s="26"/>
      <c r="Q1130" s="15"/>
      <c r="W1130" s="16"/>
      <c r="X1130" s="16"/>
      <c r="AP1130"/>
    </row>
    <row r="1131" spans="3:42" s="17" customFormat="1" x14ac:dyDescent="0.2">
      <c r="C1131" s="26"/>
      <c r="Q1131" s="15"/>
      <c r="W1131" s="16"/>
      <c r="X1131" s="16"/>
      <c r="AP1131"/>
    </row>
    <row r="1132" spans="3:42" s="17" customFormat="1" x14ac:dyDescent="0.2">
      <c r="C1132" s="26"/>
      <c r="Q1132" s="15"/>
      <c r="W1132" s="16"/>
      <c r="X1132" s="16"/>
      <c r="AP1132"/>
    </row>
    <row r="1133" spans="3:42" s="17" customFormat="1" x14ac:dyDescent="0.2">
      <c r="C1133" s="26"/>
      <c r="Q1133" s="15"/>
      <c r="W1133" s="16"/>
      <c r="X1133" s="16"/>
      <c r="AP1133"/>
    </row>
    <row r="1134" spans="3:42" s="17" customFormat="1" x14ac:dyDescent="0.2">
      <c r="C1134" s="26"/>
      <c r="Q1134" s="15"/>
      <c r="W1134" s="16"/>
      <c r="X1134" s="16"/>
      <c r="AP1134"/>
    </row>
    <row r="1135" spans="3:42" s="17" customFormat="1" x14ac:dyDescent="0.2">
      <c r="C1135" s="26"/>
      <c r="Q1135" s="15"/>
      <c r="W1135" s="16"/>
      <c r="X1135" s="16"/>
      <c r="AP1135"/>
    </row>
    <row r="1136" spans="3:42" s="17" customFormat="1" x14ac:dyDescent="0.2">
      <c r="C1136" s="26"/>
      <c r="Q1136" s="15"/>
      <c r="W1136" s="16"/>
      <c r="X1136" s="16"/>
      <c r="AP1136"/>
    </row>
    <row r="1137" spans="3:42" s="17" customFormat="1" x14ac:dyDescent="0.2">
      <c r="C1137" s="26"/>
      <c r="Q1137" s="15"/>
      <c r="W1137" s="16"/>
      <c r="X1137" s="16"/>
      <c r="AP1137"/>
    </row>
    <row r="1138" spans="3:42" s="17" customFormat="1" x14ac:dyDescent="0.2">
      <c r="C1138" s="26"/>
      <c r="Q1138" s="15"/>
      <c r="W1138" s="16"/>
      <c r="X1138" s="16"/>
      <c r="AP1138"/>
    </row>
    <row r="1139" spans="3:42" s="17" customFormat="1" x14ac:dyDescent="0.2">
      <c r="C1139" s="26"/>
      <c r="Q1139" s="15"/>
      <c r="W1139" s="16"/>
      <c r="X1139" s="16"/>
      <c r="AP1139"/>
    </row>
    <row r="1140" spans="3:42" s="17" customFormat="1" x14ac:dyDescent="0.2">
      <c r="C1140" s="26"/>
      <c r="Q1140" s="15"/>
      <c r="W1140" s="16"/>
      <c r="X1140" s="16"/>
      <c r="AP1140"/>
    </row>
    <row r="1141" spans="3:42" s="17" customFormat="1" x14ac:dyDescent="0.2">
      <c r="C1141" s="26"/>
      <c r="Q1141" s="15"/>
      <c r="W1141" s="16"/>
      <c r="X1141" s="16"/>
      <c r="AP1141"/>
    </row>
    <row r="1142" spans="3:42" s="17" customFormat="1" x14ac:dyDescent="0.2">
      <c r="C1142" s="26"/>
      <c r="Q1142" s="15"/>
      <c r="W1142" s="16"/>
      <c r="X1142" s="16"/>
      <c r="AP1142"/>
    </row>
    <row r="1143" spans="3:42" s="17" customFormat="1" x14ac:dyDescent="0.2">
      <c r="C1143" s="26"/>
      <c r="Q1143" s="15"/>
      <c r="W1143" s="16"/>
      <c r="X1143" s="16"/>
      <c r="AP1143"/>
    </row>
    <row r="1144" spans="3:42" s="17" customFormat="1" x14ac:dyDescent="0.2">
      <c r="C1144" s="26"/>
      <c r="Q1144" s="15"/>
      <c r="W1144" s="16"/>
      <c r="X1144" s="16"/>
      <c r="AP1144"/>
    </row>
    <row r="1145" spans="3:42" s="17" customFormat="1" x14ac:dyDescent="0.2">
      <c r="C1145" s="26"/>
      <c r="Q1145" s="15"/>
      <c r="W1145" s="16"/>
      <c r="X1145" s="16"/>
      <c r="AP1145"/>
    </row>
    <row r="1146" spans="3:42" s="17" customFormat="1" x14ac:dyDescent="0.2">
      <c r="C1146" s="26"/>
      <c r="Q1146" s="15"/>
      <c r="W1146" s="16"/>
      <c r="X1146" s="16"/>
      <c r="AP1146"/>
    </row>
    <row r="1147" spans="3:42" s="17" customFormat="1" x14ac:dyDescent="0.2">
      <c r="C1147" s="26"/>
      <c r="Q1147" s="15"/>
      <c r="W1147" s="16"/>
      <c r="X1147" s="16"/>
      <c r="AP1147"/>
    </row>
    <row r="1148" spans="3:42" s="17" customFormat="1" x14ac:dyDescent="0.2">
      <c r="C1148" s="26"/>
      <c r="Q1148" s="15"/>
      <c r="W1148" s="16"/>
      <c r="X1148" s="16"/>
      <c r="AP1148"/>
    </row>
    <row r="1149" spans="3:42" s="17" customFormat="1" x14ac:dyDescent="0.2">
      <c r="C1149" s="26"/>
      <c r="Q1149" s="15"/>
      <c r="W1149" s="16"/>
      <c r="X1149" s="16"/>
      <c r="AP1149"/>
    </row>
    <row r="1150" spans="3:42" s="17" customFormat="1" x14ac:dyDescent="0.2">
      <c r="C1150" s="26"/>
      <c r="Q1150" s="15"/>
      <c r="W1150" s="16"/>
      <c r="X1150" s="16"/>
      <c r="AP1150"/>
    </row>
    <row r="1151" spans="3:42" s="17" customFormat="1" x14ac:dyDescent="0.2">
      <c r="C1151" s="26"/>
      <c r="Q1151" s="15"/>
      <c r="W1151" s="16"/>
      <c r="X1151" s="16"/>
      <c r="AP1151"/>
    </row>
    <row r="1152" spans="3:42" s="17" customFormat="1" x14ac:dyDescent="0.2">
      <c r="C1152" s="26"/>
      <c r="Q1152" s="15"/>
      <c r="W1152" s="16"/>
      <c r="X1152" s="16"/>
      <c r="AP1152"/>
    </row>
    <row r="1153" spans="3:42" s="17" customFormat="1" x14ac:dyDescent="0.2">
      <c r="C1153" s="26"/>
      <c r="Q1153" s="15"/>
      <c r="W1153" s="16"/>
      <c r="X1153" s="16"/>
      <c r="AP1153"/>
    </row>
    <row r="1154" spans="3:42" s="17" customFormat="1" x14ac:dyDescent="0.2">
      <c r="C1154" s="26"/>
      <c r="Q1154" s="15"/>
      <c r="W1154" s="16"/>
      <c r="X1154" s="16"/>
      <c r="AP1154"/>
    </row>
    <row r="1155" spans="3:42" s="17" customFormat="1" x14ac:dyDescent="0.2">
      <c r="C1155" s="26"/>
      <c r="Q1155" s="15"/>
      <c r="W1155" s="16"/>
      <c r="X1155" s="16"/>
      <c r="AP1155"/>
    </row>
    <row r="1156" spans="3:42" s="17" customFormat="1" x14ac:dyDescent="0.2">
      <c r="C1156" s="26"/>
      <c r="Q1156" s="15"/>
      <c r="W1156" s="16"/>
      <c r="X1156" s="16"/>
      <c r="AP1156"/>
    </row>
    <row r="1157" spans="3:42" s="17" customFormat="1" x14ac:dyDescent="0.2">
      <c r="C1157" s="26"/>
      <c r="Q1157" s="15"/>
      <c r="W1157" s="16"/>
      <c r="X1157" s="16"/>
      <c r="AP1157"/>
    </row>
    <row r="1158" spans="3:42" s="17" customFormat="1" x14ac:dyDescent="0.2">
      <c r="C1158" s="26"/>
      <c r="Q1158" s="15"/>
      <c r="W1158" s="16"/>
      <c r="X1158" s="16"/>
      <c r="AP1158"/>
    </row>
    <row r="1159" spans="3:42" s="17" customFormat="1" x14ac:dyDescent="0.2">
      <c r="C1159" s="26"/>
      <c r="Q1159" s="15"/>
      <c r="W1159" s="16"/>
      <c r="X1159" s="16"/>
      <c r="AP1159"/>
    </row>
    <row r="1160" spans="3:42" s="17" customFormat="1" x14ac:dyDescent="0.2">
      <c r="C1160" s="26"/>
      <c r="Q1160" s="15"/>
      <c r="W1160" s="16"/>
      <c r="X1160" s="16"/>
      <c r="AP1160"/>
    </row>
    <row r="1161" spans="3:42" s="17" customFormat="1" x14ac:dyDescent="0.2">
      <c r="C1161" s="26"/>
      <c r="Q1161" s="15"/>
      <c r="W1161" s="16"/>
      <c r="X1161" s="16"/>
      <c r="AP1161"/>
    </row>
    <row r="1162" spans="3:42" s="17" customFormat="1" x14ac:dyDescent="0.2">
      <c r="C1162" s="26"/>
      <c r="Q1162" s="15"/>
      <c r="W1162" s="16"/>
      <c r="X1162" s="16"/>
      <c r="AP1162"/>
    </row>
    <row r="1163" spans="3:42" s="17" customFormat="1" x14ac:dyDescent="0.2">
      <c r="C1163" s="26"/>
      <c r="Q1163" s="15"/>
      <c r="W1163" s="16"/>
      <c r="X1163" s="16"/>
      <c r="AP1163"/>
    </row>
    <row r="1164" spans="3:42" s="17" customFormat="1" x14ac:dyDescent="0.2">
      <c r="C1164" s="26"/>
      <c r="Q1164" s="15"/>
      <c r="W1164" s="16"/>
      <c r="X1164" s="16"/>
      <c r="AP1164"/>
    </row>
    <row r="1165" spans="3:42" s="17" customFormat="1" x14ac:dyDescent="0.2">
      <c r="C1165" s="26"/>
      <c r="Q1165" s="15"/>
      <c r="W1165" s="16"/>
      <c r="X1165" s="16"/>
      <c r="AP1165"/>
    </row>
    <row r="1166" spans="3:42" s="17" customFormat="1" x14ac:dyDescent="0.2">
      <c r="C1166" s="26"/>
      <c r="Q1166" s="15"/>
      <c r="W1166" s="16"/>
      <c r="X1166" s="16"/>
      <c r="AP1166"/>
    </row>
    <row r="1167" spans="3:42" s="17" customFormat="1" x14ac:dyDescent="0.2">
      <c r="C1167" s="26"/>
      <c r="Q1167" s="15"/>
      <c r="W1167" s="16"/>
      <c r="X1167" s="16"/>
      <c r="AP1167"/>
    </row>
    <row r="1168" spans="3:42" s="17" customFormat="1" x14ac:dyDescent="0.2">
      <c r="C1168" s="26"/>
      <c r="Q1168" s="15"/>
      <c r="W1168" s="16"/>
      <c r="X1168" s="16"/>
      <c r="AP1168"/>
    </row>
    <row r="1169" spans="3:42" s="17" customFormat="1" x14ac:dyDescent="0.2">
      <c r="C1169" s="26"/>
      <c r="Q1169" s="15"/>
      <c r="W1169" s="16"/>
      <c r="X1169" s="16"/>
      <c r="AP1169"/>
    </row>
    <row r="1170" spans="3:42" s="17" customFormat="1" x14ac:dyDescent="0.2">
      <c r="C1170" s="26"/>
      <c r="Q1170" s="15"/>
      <c r="W1170" s="16"/>
      <c r="X1170" s="16"/>
      <c r="AP1170"/>
    </row>
    <row r="1171" spans="3:42" s="17" customFormat="1" x14ac:dyDescent="0.2">
      <c r="C1171" s="26"/>
      <c r="Q1171" s="15"/>
      <c r="W1171" s="16"/>
      <c r="X1171" s="16"/>
      <c r="AP1171"/>
    </row>
    <row r="1172" spans="3:42" s="17" customFormat="1" x14ac:dyDescent="0.2">
      <c r="C1172" s="26"/>
      <c r="Q1172" s="15"/>
      <c r="W1172" s="16"/>
      <c r="X1172" s="16"/>
      <c r="AP1172"/>
    </row>
    <row r="1173" spans="3:42" s="17" customFormat="1" x14ac:dyDescent="0.2">
      <c r="C1173" s="26"/>
      <c r="Q1173" s="15"/>
      <c r="W1173" s="16"/>
      <c r="X1173" s="16"/>
      <c r="AP1173"/>
    </row>
    <row r="1174" spans="3:42" s="17" customFormat="1" x14ac:dyDescent="0.2">
      <c r="C1174" s="26"/>
      <c r="Q1174" s="15"/>
      <c r="W1174" s="16"/>
      <c r="X1174" s="16"/>
      <c r="AP1174"/>
    </row>
    <row r="1175" spans="3:42" s="17" customFormat="1" x14ac:dyDescent="0.2">
      <c r="C1175" s="26"/>
      <c r="Q1175" s="15"/>
      <c r="W1175" s="16"/>
      <c r="X1175" s="16"/>
      <c r="AP1175"/>
    </row>
    <row r="1176" spans="3:42" s="17" customFormat="1" x14ac:dyDescent="0.2">
      <c r="C1176" s="26"/>
      <c r="Q1176" s="15"/>
      <c r="W1176" s="16"/>
      <c r="X1176" s="16"/>
      <c r="AP1176"/>
    </row>
    <row r="1177" spans="3:42" s="17" customFormat="1" x14ac:dyDescent="0.2">
      <c r="C1177" s="26"/>
      <c r="Q1177" s="15"/>
      <c r="W1177" s="16"/>
      <c r="X1177" s="16"/>
      <c r="AP1177"/>
    </row>
    <row r="1178" spans="3:42" s="17" customFormat="1" x14ac:dyDescent="0.2">
      <c r="C1178" s="26"/>
      <c r="Q1178" s="15"/>
      <c r="W1178" s="16"/>
      <c r="X1178" s="16"/>
      <c r="AP1178"/>
    </row>
    <row r="1179" spans="3:42" s="17" customFormat="1" x14ac:dyDescent="0.2">
      <c r="C1179" s="26"/>
      <c r="Q1179" s="15"/>
      <c r="W1179" s="16"/>
      <c r="X1179" s="16"/>
      <c r="AP1179"/>
    </row>
    <row r="1180" spans="3:42" s="17" customFormat="1" x14ac:dyDescent="0.2">
      <c r="C1180" s="26"/>
      <c r="Q1180" s="15"/>
      <c r="W1180" s="16"/>
      <c r="X1180" s="16"/>
      <c r="AP1180"/>
    </row>
    <row r="1181" spans="3:42" s="17" customFormat="1" x14ac:dyDescent="0.2">
      <c r="C1181" s="26"/>
      <c r="Q1181" s="15"/>
      <c r="W1181" s="16"/>
      <c r="X1181" s="16"/>
      <c r="AP1181"/>
    </row>
    <row r="1182" spans="3:42" s="17" customFormat="1" x14ac:dyDescent="0.2">
      <c r="C1182" s="26"/>
      <c r="Q1182" s="15"/>
      <c r="W1182" s="16"/>
      <c r="X1182" s="16"/>
      <c r="AP1182"/>
    </row>
    <row r="1183" spans="3:42" s="17" customFormat="1" x14ac:dyDescent="0.2">
      <c r="C1183" s="26"/>
      <c r="Q1183" s="15"/>
      <c r="W1183" s="16"/>
      <c r="X1183" s="16"/>
      <c r="AP1183"/>
    </row>
    <row r="1184" spans="3:42" s="17" customFormat="1" x14ac:dyDescent="0.2">
      <c r="C1184" s="26"/>
      <c r="Q1184" s="15"/>
      <c r="W1184" s="16"/>
      <c r="X1184" s="16"/>
      <c r="AP1184"/>
    </row>
    <row r="1185" spans="3:42" s="17" customFormat="1" x14ac:dyDescent="0.2">
      <c r="C1185" s="26"/>
      <c r="Q1185" s="15"/>
      <c r="W1185" s="16"/>
      <c r="X1185" s="16"/>
      <c r="AP1185"/>
    </row>
    <row r="1186" spans="3:42" s="17" customFormat="1" x14ac:dyDescent="0.2">
      <c r="C1186" s="26"/>
      <c r="Q1186" s="15"/>
      <c r="W1186" s="16"/>
      <c r="X1186" s="16"/>
      <c r="AP1186"/>
    </row>
    <row r="1187" spans="3:42" s="17" customFormat="1" x14ac:dyDescent="0.2">
      <c r="C1187" s="26"/>
      <c r="Q1187" s="15"/>
      <c r="W1187" s="16"/>
      <c r="X1187" s="16"/>
      <c r="AP1187"/>
    </row>
    <row r="1188" spans="3:42" s="17" customFormat="1" x14ac:dyDescent="0.2">
      <c r="C1188" s="26"/>
      <c r="Q1188" s="15"/>
      <c r="W1188" s="16"/>
      <c r="X1188" s="16"/>
      <c r="AP1188"/>
    </row>
    <row r="1189" spans="3:42" s="17" customFormat="1" x14ac:dyDescent="0.2">
      <c r="C1189" s="26"/>
      <c r="Q1189" s="15"/>
      <c r="W1189" s="16"/>
      <c r="X1189" s="16"/>
      <c r="AP1189"/>
    </row>
    <row r="1190" spans="3:42" s="17" customFormat="1" x14ac:dyDescent="0.2">
      <c r="C1190" s="26"/>
      <c r="Q1190" s="15"/>
      <c r="W1190" s="16"/>
      <c r="X1190" s="16"/>
      <c r="AP1190"/>
    </row>
    <row r="1191" spans="3:42" s="17" customFormat="1" x14ac:dyDescent="0.2">
      <c r="C1191" s="26"/>
      <c r="Q1191" s="15"/>
      <c r="W1191" s="16"/>
      <c r="X1191" s="16"/>
      <c r="AP1191"/>
    </row>
    <row r="1192" spans="3:42" s="17" customFormat="1" x14ac:dyDescent="0.2">
      <c r="C1192" s="26"/>
      <c r="Q1192" s="15"/>
      <c r="W1192" s="16"/>
      <c r="X1192" s="16"/>
      <c r="AP1192"/>
    </row>
    <row r="1193" spans="3:42" s="17" customFormat="1" x14ac:dyDescent="0.2">
      <c r="C1193" s="26"/>
      <c r="Q1193" s="15"/>
      <c r="W1193" s="16"/>
      <c r="X1193" s="16"/>
      <c r="AP1193"/>
    </row>
    <row r="1194" spans="3:42" s="17" customFormat="1" x14ac:dyDescent="0.2">
      <c r="C1194" s="26"/>
      <c r="Q1194" s="15"/>
      <c r="W1194" s="16"/>
      <c r="X1194" s="16"/>
      <c r="AP1194"/>
    </row>
    <row r="1195" spans="3:42" s="17" customFormat="1" x14ac:dyDescent="0.2">
      <c r="C1195" s="26"/>
      <c r="Q1195" s="15"/>
      <c r="W1195" s="16"/>
      <c r="X1195" s="16"/>
      <c r="AP1195"/>
    </row>
    <row r="1196" spans="3:42" s="17" customFormat="1" x14ac:dyDescent="0.2">
      <c r="C1196" s="26"/>
      <c r="Q1196" s="15"/>
      <c r="W1196" s="16"/>
      <c r="X1196" s="16"/>
      <c r="AP1196"/>
    </row>
    <row r="1197" spans="3:42" s="17" customFormat="1" x14ac:dyDescent="0.2">
      <c r="C1197" s="26"/>
      <c r="Q1197" s="15"/>
      <c r="W1197" s="16"/>
      <c r="X1197" s="16"/>
      <c r="AP1197"/>
    </row>
    <row r="1198" spans="3:42" s="17" customFormat="1" x14ac:dyDescent="0.2">
      <c r="C1198" s="26"/>
      <c r="Q1198" s="15"/>
      <c r="W1198" s="16"/>
      <c r="X1198" s="16"/>
      <c r="AP1198"/>
    </row>
    <row r="1199" spans="3:42" s="17" customFormat="1" x14ac:dyDescent="0.2">
      <c r="C1199" s="26"/>
      <c r="Q1199" s="15"/>
      <c r="W1199" s="16"/>
      <c r="X1199" s="16"/>
      <c r="AP1199"/>
    </row>
    <row r="1200" spans="3:42" s="17" customFormat="1" x14ac:dyDescent="0.2">
      <c r="C1200" s="26"/>
      <c r="Q1200" s="15"/>
      <c r="W1200" s="16"/>
      <c r="X1200" s="16"/>
      <c r="AP1200"/>
    </row>
    <row r="1201" spans="3:42" s="17" customFormat="1" x14ac:dyDescent="0.2">
      <c r="C1201" s="26"/>
      <c r="Q1201" s="15"/>
      <c r="W1201" s="16"/>
      <c r="X1201" s="16"/>
      <c r="AP1201"/>
    </row>
    <row r="1202" spans="3:42" s="17" customFormat="1" x14ac:dyDescent="0.2">
      <c r="C1202" s="26"/>
      <c r="Q1202" s="15"/>
      <c r="W1202" s="16"/>
      <c r="X1202" s="16"/>
      <c r="AP1202"/>
    </row>
    <row r="1203" spans="3:42" s="17" customFormat="1" x14ac:dyDescent="0.2">
      <c r="C1203" s="26"/>
      <c r="Q1203" s="15"/>
      <c r="W1203" s="16"/>
      <c r="X1203" s="16"/>
      <c r="AP1203"/>
    </row>
    <row r="1204" spans="3:42" s="17" customFormat="1" x14ac:dyDescent="0.2">
      <c r="C1204" s="26"/>
      <c r="Q1204" s="15"/>
      <c r="W1204" s="16"/>
      <c r="X1204" s="16"/>
      <c r="AP1204"/>
    </row>
    <row r="1205" spans="3:42" s="17" customFormat="1" x14ac:dyDescent="0.2">
      <c r="C1205" s="26"/>
      <c r="Q1205" s="15"/>
      <c r="W1205" s="16"/>
      <c r="X1205" s="16"/>
      <c r="AP1205"/>
    </row>
    <row r="1206" spans="3:42" s="17" customFormat="1" x14ac:dyDescent="0.2">
      <c r="C1206" s="26"/>
      <c r="Q1206" s="15"/>
      <c r="W1206" s="16"/>
      <c r="X1206" s="16"/>
      <c r="AP1206"/>
    </row>
    <row r="1207" spans="3:42" s="17" customFormat="1" x14ac:dyDescent="0.2">
      <c r="C1207" s="26"/>
      <c r="Q1207" s="15"/>
      <c r="W1207" s="16"/>
      <c r="X1207" s="16"/>
      <c r="AP1207"/>
    </row>
    <row r="1208" spans="3:42" s="17" customFormat="1" x14ac:dyDescent="0.2">
      <c r="C1208" s="26"/>
      <c r="Q1208" s="15"/>
      <c r="W1208" s="16"/>
      <c r="X1208" s="16"/>
      <c r="AP1208"/>
    </row>
    <row r="1209" spans="3:42" s="17" customFormat="1" x14ac:dyDescent="0.2">
      <c r="C1209" s="26"/>
      <c r="Q1209" s="15"/>
      <c r="W1209" s="16"/>
      <c r="X1209" s="16"/>
      <c r="AP1209"/>
    </row>
    <row r="1210" spans="3:42" s="17" customFormat="1" x14ac:dyDescent="0.2">
      <c r="C1210" s="26"/>
      <c r="Q1210" s="15"/>
      <c r="W1210" s="16"/>
      <c r="X1210" s="16"/>
      <c r="AP1210"/>
    </row>
    <row r="1211" spans="3:42" s="17" customFormat="1" x14ac:dyDescent="0.2">
      <c r="C1211" s="26"/>
      <c r="Q1211" s="15"/>
      <c r="W1211" s="16"/>
      <c r="X1211" s="16"/>
      <c r="AP1211"/>
    </row>
    <row r="1212" spans="3:42" s="17" customFormat="1" x14ac:dyDescent="0.2">
      <c r="C1212" s="26"/>
      <c r="Q1212" s="15"/>
      <c r="W1212" s="16"/>
      <c r="X1212" s="16"/>
      <c r="AP1212"/>
    </row>
    <row r="1213" spans="3:42" s="17" customFormat="1" x14ac:dyDescent="0.2">
      <c r="C1213" s="26"/>
      <c r="Q1213" s="15"/>
      <c r="W1213" s="16"/>
      <c r="X1213" s="16"/>
      <c r="AP1213"/>
    </row>
    <row r="1214" spans="3:42" s="17" customFormat="1" x14ac:dyDescent="0.2">
      <c r="C1214" s="26"/>
      <c r="Q1214" s="15"/>
      <c r="W1214" s="16"/>
      <c r="X1214" s="16"/>
      <c r="AP1214"/>
    </row>
    <row r="1215" spans="3:42" s="17" customFormat="1" x14ac:dyDescent="0.2">
      <c r="C1215" s="26"/>
      <c r="Q1215" s="15"/>
      <c r="W1215" s="16"/>
      <c r="X1215" s="16"/>
      <c r="AP1215"/>
    </row>
    <row r="1216" spans="3:42" s="17" customFormat="1" x14ac:dyDescent="0.2">
      <c r="C1216" s="26"/>
      <c r="Q1216" s="15"/>
      <c r="W1216" s="16"/>
      <c r="X1216" s="16"/>
      <c r="AP1216"/>
    </row>
    <row r="1217" spans="3:42" s="17" customFormat="1" x14ac:dyDescent="0.2">
      <c r="C1217" s="26"/>
      <c r="Q1217" s="15"/>
      <c r="W1217" s="16"/>
      <c r="X1217" s="16"/>
      <c r="AP1217"/>
    </row>
    <row r="1218" spans="3:42" s="17" customFormat="1" x14ac:dyDescent="0.2">
      <c r="C1218" s="26"/>
      <c r="Q1218" s="15"/>
      <c r="W1218" s="16"/>
      <c r="X1218" s="16"/>
      <c r="AP1218"/>
    </row>
    <row r="1219" spans="3:42" s="17" customFormat="1" x14ac:dyDescent="0.2">
      <c r="C1219" s="26"/>
      <c r="Q1219" s="15"/>
      <c r="W1219" s="16"/>
      <c r="X1219" s="16"/>
      <c r="AP1219"/>
    </row>
    <row r="1220" spans="3:42" s="17" customFormat="1" x14ac:dyDescent="0.2">
      <c r="C1220" s="26"/>
      <c r="Q1220" s="15"/>
      <c r="W1220" s="16"/>
      <c r="X1220" s="16"/>
      <c r="AP1220"/>
    </row>
    <row r="1221" spans="3:42" s="17" customFormat="1" x14ac:dyDescent="0.2">
      <c r="C1221" s="26"/>
      <c r="Q1221" s="15"/>
      <c r="W1221" s="16"/>
      <c r="X1221" s="16"/>
      <c r="AP1221"/>
    </row>
    <row r="1222" spans="3:42" s="17" customFormat="1" x14ac:dyDescent="0.2">
      <c r="C1222" s="26"/>
      <c r="Q1222" s="15"/>
      <c r="W1222" s="16"/>
      <c r="X1222" s="16"/>
      <c r="AP1222"/>
    </row>
    <row r="1223" spans="3:42" s="17" customFormat="1" x14ac:dyDescent="0.2">
      <c r="C1223" s="26"/>
      <c r="Q1223" s="15"/>
      <c r="W1223" s="16"/>
      <c r="X1223" s="16"/>
      <c r="AP1223"/>
    </row>
    <row r="1224" spans="3:42" s="17" customFormat="1" x14ac:dyDescent="0.2">
      <c r="C1224" s="26"/>
      <c r="Q1224" s="15"/>
      <c r="W1224" s="16"/>
      <c r="X1224" s="16"/>
      <c r="AP1224"/>
    </row>
    <row r="1225" spans="3:42" s="17" customFormat="1" x14ac:dyDescent="0.2">
      <c r="C1225" s="26"/>
      <c r="Q1225" s="15"/>
      <c r="W1225" s="16"/>
      <c r="X1225" s="16"/>
      <c r="AP1225"/>
    </row>
    <row r="1226" spans="3:42" s="17" customFormat="1" x14ac:dyDescent="0.2">
      <c r="C1226" s="26"/>
      <c r="Q1226" s="15"/>
      <c r="W1226" s="16"/>
      <c r="X1226" s="16"/>
      <c r="AP1226"/>
    </row>
    <row r="1227" spans="3:42" s="17" customFormat="1" x14ac:dyDescent="0.2">
      <c r="C1227" s="26"/>
      <c r="Q1227" s="15"/>
      <c r="W1227" s="16"/>
      <c r="X1227" s="16"/>
      <c r="AP1227"/>
    </row>
    <row r="1228" spans="3:42" s="17" customFormat="1" x14ac:dyDescent="0.2">
      <c r="C1228" s="26"/>
      <c r="Q1228" s="15"/>
      <c r="W1228" s="16"/>
      <c r="X1228" s="16"/>
      <c r="AP1228"/>
    </row>
    <row r="1229" spans="3:42" s="17" customFormat="1" x14ac:dyDescent="0.2">
      <c r="C1229" s="26"/>
      <c r="Q1229" s="15"/>
      <c r="W1229" s="16"/>
      <c r="X1229" s="16"/>
      <c r="AP1229"/>
    </row>
    <row r="1230" spans="3:42" s="17" customFormat="1" x14ac:dyDescent="0.2">
      <c r="C1230" s="26"/>
      <c r="Q1230" s="15"/>
      <c r="W1230" s="16"/>
      <c r="X1230" s="16"/>
      <c r="AP1230"/>
    </row>
    <row r="1231" spans="3:42" s="17" customFormat="1" x14ac:dyDescent="0.2">
      <c r="C1231" s="26"/>
      <c r="Q1231" s="15"/>
      <c r="W1231" s="16"/>
      <c r="X1231" s="16"/>
      <c r="AP1231"/>
    </row>
    <row r="1232" spans="3:42" s="17" customFormat="1" x14ac:dyDescent="0.2">
      <c r="C1232" s="26"/>
      <c r="Q1232" s="15"/>
      <c r="W1232" s="16"/>
      <c r="X1232" s="16"/>
      <c r="AP1232"/>
    </row>
    <row r="1233" spans="3:42" s="17" customFormat="1" x14ac:dyDescent="0.2">
      <c r="C1233" s="26"/>
      <c r="Q1233" s="15"/>
      <c r="W1233" s="16"/>
      <c r="X1233" s="16"/>
      <c r="AP1233"/>
    </row>
    <row r="1234" spans="3:42" s="17" customFormat="1" x14ac:dyDescent="0.2">
      <c r="C1234" s="26"/>
      <c r="Q1234" s="15"/>
      <c r="W1234" s="16"/>
      <c r="X1234" s="16"/>
      <c r="AP1234"/>
    </row>
    <row r="1235" spans="3:42" s="17" customFormat="1" x14ac:dyDescent="0.2">
      <c r="C1235" s="26"/>
      <c r="Q1235" s="15"/>
      <c r="W1235" s="16"/>
      <c r="X1235" s="16"/>
      <c r="AP1235"/>
    </row>
    <row r="1236" spans="3:42" s="17" customFormat="1" x14ac:dyDescent="0.2">
      <c r="C1236" s="26"/>
      <c r="Q1236" s="15"/>
      <c r="W1236" s="16"/>
      <c r="X1236" s="16"/>
      <c r="AP1236"/>
    </row>
    <row r="1237" spans="3:42" s="17" customFormat="1" x14ac:dyDescent="0.2">
      <c r="C1237" s="26"/>
      <c r="Q1237" s="15"/>
      <c r="W1237" s="16"/>
      <c r="X1237" s="16"/>
      <c r="AP1237"/>
    </row>
    <row r="1238" spans="3:42" s="17" customFormat="1" x14ac:dyDescent="0.2">
      <c r="C1238" s="26"/>
      <c r="Q1238" s="15"/>
      <c r="W1238" s="16"/>
      <c r="X1238" s="16"/>
      <c r="AP1238"/>
    </row>
    <row r="1239" spans="3:42" s="17" customFormat="1" x14ac:dyDescent="0.2">
      <c r="C1239" s="26"/>
      <c r="Q1239" s="15"/>
      <c r="W1239" s="16"/>
      <c r="X1239" s="16"/>
      <c r="AP1239"/>
    </row>
    <row r="1240" spans="3:42" s="17" customFormat="1" x14ac:dyDescent="0.2">
      <c r="C1240" s="26"/>
      <c r="Q1240" s="15"/>
      <c r="W1240" s="16"/>
      <c r="X1240" s="16"/>
      <c r="AP1240"/>
    </row>
    <row r="1241" spans="3:42" s="17" customFormat="1" x14ac:dyDescent="0.2">
      <c r="C1241" s="26"/>
      <c r="Q1241" s="15"/>
      <c r="W1241" s="16"/>
      <c r="X1241" s="16"/>
      <c r="AP1241"/>
    </row>
    <row r="1242" spans="3:42" s="17" customFormat="1" x14ac:dyDescent="0.2">
      <c r="C1242" s="26"/>
      <c r="Q1242" s="15"/>
      <c r="W1242" s="16"/>
      <c r="X1242" s="16"/>
      <c r="AP1242"/>
    </row>
    <row r="1243" spans="3:42" s="17" customFormat="1" x14ac:dyDescent="0.2">
      <c r="C1243" s="26"/>
      <c r="Q1243" s="15"/>
      <c r="W1243" s="16"/>
      <c r="X1243" s="16"/>
      <c r="AP1243"/>
    </row>
    <row r="1244" spans="3:42" s="17" customFormat="1" x14ac:dyDescent="0.2">
      <c r="C1244" s="26"/>
      <c r="Q1244" s="15"/>
      <c r="W1244" s="16"/>
      <c r="X1244" s="16"/>
      <c r="AP1244"/>
    </row>
    <row r="1245" spans="3:42" s="17" customFormat="1" x14ac:dyDescent="0.2">
      <c r="C1245" s="26"/>
      <c r="Q1245" s="15"/>
      <c r="W1245" s="16"/>
      <c r="X1245" s="16"/>
      <c r="AP1245"/>
    </row>
    <row r="1246" spans="3:42" s="17" customFormat="1" x14ac:dyDescent="0.2">
      <c r="C1246" s="26"/>
      <c r="Q1246" s="15"/>
      <c r="W1246" s="16"/>
      <c r="X1246" s="16"/>
      <c r="AP1246"/>
    </row>
    <row r="1247" spans="3:42" s="17" customFormat="1" x14ac:dyDescent="0.2">
      <c r="C1247" s="26"/>
      <c r="Q1247" s="15"/>
      <c r="W1247" s="16"/>
      <c r="X1247" s="16"/>
      <c r="AP1247"/>
    </row>
    <row r="1248" spans="3:42" s="17" customFormat="1" x14ac:dyDescent="0.2">
      <c r="C1248" s="26"/>
      <c r="Q1248" s="15"/>
      <c r="W1248" s="16"/>
      <c r="X1248" s="16"/>
      <c r="AP1248"/>
    </row>
    <row r="1249" spans="3:42" s="17" customFormat="1" x14ac:dyDescent="0.2">
      <c r="C1249" s="26"/>
      <c r="Q1249" s="15"/>
      <c r="W1249" s="16"/>
      <c r="X1249" s="16"/>
      <c r="AP1249"/>
    </row>
    <row r="1250" spans="3:42" s="17" customFormat="1" x14ac:dyDescent="0.2">
      <c r="C1250" s="26"/>
      <c r="Q1250" s="15"/>
      <c r="W1250" s="16"/>
      <c r="X1250" s="16"/>
      <c r="AP1250"/>
    </row>
    <row r="1251" spans="3:42" s="17" customFormat="1" x14ac:dyDescent="0.2">
      <c r="C1251" s="26"/>
      <c r="Q1251" s="15"/>
      <c r="W1251" s="16"/>
      <c r="X1251" s="16"/>
      <c r="AP1251"/>
    </row>
    <row r="1252" spans="3:42" s="17" customFormat="1" x14ac:dyDescent="0.2">
      <c r="C1252" s="26"/>
      <c r="Q1252" s="15"/>
      <c r="W1252" s="16"/>
      <c r="X1252" s="16"/>
      <c r="AP1252"/>
    </row>
    <row r="1253" spans="3:42" s="17" customFormat="1" x14ac:dyDescent="0.2">
      <c r="C1253" s="26"/>
      <c r="Q1253" s="15"/>
      <c r="W1253" s="16"/>
      <c r="X1253" s="16"/>
      <c r="AP1253"/>
    </row>
    <row r="1254" spans="3:42" s="17" customFormat="1" x14ac:dyDescent="0.2">
      <c r="C1254" s="26"/>
      <c r="Q1254" s="15"/>
      <c r="W1254" s="16"/>
      <c r="X1254" s="16"/>
      <c r="AP1254"/>
    </row>
    <row r="1255" spans="3:42" s="17" customFormat="1" x14ac:dyDescent="0.2">
      <c r="C1255" s="26"/>
      <c r="Q1255" s="15"/>
      <c r="W1255" s="16"/>
      <c r="X1255" s="16"/>
      <c r="AP1255"/>
    </row>
    <row r="1256" spans="3:42" s="17" customFormat="1" x14ac:dyDescent="0.2">
      <c r="C1256" s="26"/>
      <c r="Q1256" s="15"/>
      <c r="W1256" s="16"/>
      <c r="X1256" s="16"/>
      <c r="AP1256"/>
    </row>
    <row r="1257" spans="3:42" s="17" customFormat="1" x14ac:dyDescent="0.2">
      <c r="C1257" s="26"/>
      <c r="Q1257" s="15"/>
      <c r="W1257" s="16"/>
      <c r="X1257" s="16"/>
      <c r="AP1257"/>
    </row>
    <row r="1258" spans="3:42" s="17" customFormat="1" x14ac:dyDescent="0.2">
      <c r="C1258" s="26"/>
      <c r="Q1258" s="15"/>
      <c r="W1258" s="16"/>
      <c r="X1258" s="16"/>
      <c r="AP1258"/>
    </row>
    <row r="1259" spans="3:42" s="17" customFormat="1" x14ac:dyDescent="0.2">
      <c r="C1259" s="26"/>
      <c r="Q1259" s="15"/>
      <c r="W1259" s="16"/>
      <c r="X1259" s="16"/>
      <c r="AP1259"/>
    </row>
    <row r="1260" spans="3:42" s="17" customFormat="1" x14ac:dyDescent="0.2">
      <c r="C1260" s="26"/>
      <c r="Q1260" s="15"/>
      <c r="W1260" s="16"/>
      <c r="X1260" s="16"/>
      <c r="AP1260"/>
    </row>
    <row r="1261" spans="3:42" s="17" customFormat="1" x14ac:dyDescent="0.2">
      <c r="C1261" s="26"/>
      <c r="Q1261" s="15"/>
      <c r="W1261" s="16"/>
      <c r="X1261" s="16"/>
      <c r="AP1261"/>
    </row>
    <row r="1262" spans="3:42" s="17" customFormat="1" x14ac:dyDescent="0.2">
      <c r="C1262" s="26"/>
      <c r="Q1262" s="15"/>
      <c r="W1262" s="16"/>
      <c r="X1262" s="16"/>
      <c r="AP1262"/>
    </row>
    <row r="1263" spans="3:42" s="17" customFormat="1" x14ac:dyDescent="0.2">
      <c r="C1263" s="26"/>
      <c r="Q1263" s="15"/>
      <c r="W1263" s="16"/>
      <c r="X1263" s="16"/>
      <c r="AP1263"/>
    </row>
    <row r="1264" spans="3:42" s="17" customFormat="1" x14ac:dyDescent="0.2">
      <c r="C1264" s="26"/>
      <c r="Q1264" s="15"/>
      <c r="W1264" s="16"/>
      <c r="X1264" s="16"/>
      <c r="AP1264"/>
    </row>
    <row r="1265" spans="3:42" s="17" customFormat="1" x14ac:dyDescent="0.2">
      <c r="C1265" s="26"/>
      <c r="Q1265" s="15"/>
      <c r="W1265" s="16"/>
      <c r="X1265" s="16"/>
      <c r="AP1265"/>
    </row>
    <row r="1266" spans="3:42" s="17" customFormat="1" x14ac:dyDescent="0.2">
      <c r="C1266" s="26"/>
      <c r="Q1266" s="15"/>
      <c r="W1266" s="16"/>
      <c r="X1266" s="16"/>
      <c r="AP1266"/>
    </row>
    <row r="1267" spans="3:42" s="17" customFormat="1" x14ac:dyDescent="0.2">
      <c r="C1267" s="26"/>
      <c r="Q1267" s="15"/>
      <c r="W1267" s="16"/>
      <c r="X1267" s="16"/>
      <c r="AP1267"/>
    </row>
    <row r="1268" spans="3:42" s="17" customFormat="1" x14ac:dyDescent="0.2">
      <c r="C1268" s="26"/>
      <c r="Q1268" s="15"/>
      <c r="W1268" s="16"/>
      <c r="X1268" s="16"/>
      <c r="AP1268"/>
    </row>
    <row r="1269" spans="3:42" s="17" customFormat="1" x14ac:dyDescent="0.2">
      <c r="C1269" s="26"/>
      <c r="Q1269" s="15"/>
      <c r="W1269" s="16"/>
      <c r="X1269" s="16"/>
      <c r="AP1269"/>
    </row>
    <row r="1270" spans="3:42" s="17" customFormat="1" x14ac:dyDescent="0.2">
      <c r="C1270" s="26"/>
      <c r="Q1270" s="15"/>
      <c r="W1270" s="16"/>
      <c r="X1270" s="16"/>
      <c r="AP1270"/>
    </row>
    <row r="1271" spans="3:42" s="17" customFormat="1" x14ac:dyDescent="0.2">
      <c r="C1271" s="26"/>
      <c r="Q1271" s="15"/>
      <c r="W1271" s="16"/>
      <c r="X1271" s="16"/>
      <c r="AP1271"/>
    </row>
    <row r="1272" spans="3:42" s="17" customFormat="1" x14ac:dyDescent="0.2">
      <c r="C1272" s="26"/>
      <c r="Q1272" s="15"/>
      <c r="W1272" s="16"/>
      <c r="X1272" s="16"/>
      <c r="AP1272"/>
    </row>
    <row r="1273" spans="3:42" s="17" customFormat="1" x14ac:dyDescent="0.2">
      <c r="C1273" s="26"/>
      <c r="Q1273" s="15"/>
      <c r="W1273" s="16"/>
      <c r="X1273" s="16"/>
      <c r="AP1273"/>
    </row>
    <row r="1274" spans="3:42" s="17" customFormat="1" x14ac:dyDescent="0.2">
      <c r="C1274" s="26"/>
      <c r="Q1274" s="15"/>
      <c r="W1274" s="16"/>
      <c r="X1274" s="16"/>
      <c r="AP1274"/>
    </row>
    <row r="1275" spans="3:42" s="17" customFormat="1" x14ac:dyDescent="0.2">
      <c r="C1275" s="26"/>
      <c r="Q1275" s="15"/>
      <c r="W1275" s="16"/>
      <c r="X1275" s="16"/>
      <c r="AP1275"/>
    </row>
    <row r="1276" spans="3:42" s="17" customFormat="1" x14ac:dyDescent="0.2">
      <c r="C1276" s="26"/>
      <c r="Q1276" s="15"/>
      <c r="W1276" s="16"/>
      <c r="X1276" s="16"/>
      <c r="AP1276"/>
    </row>
    <row r="1277" spans="3:42" s="17" customFormat="1" x14ac:dyDescent="0.2">
      <c r="C1277" s="26"/>
      <c r="Q1277" s="15"/>
      <c r="W1277" s="16"/>
      <c r="X1277" s="16"/>
      <c r="AP1277"/>
    </row>
    <row r="1278" spans="3:42" s="17" customFormat="1" x14ac:dyDescent="0.2">
      <c r="C1278" s="26"/>
      <c r="Q1278" s="15"/>
      <c r="W1278" s="16"/>
      <c r="X1278" s="16"/>
      <c r="AP1278"/>
    </row>
    <row r="1279" spans="3:42" s="17" customFormat="1" x14ac:dyDescent="0.2">
      <c r="C1279" s="26"/>
      <c r="Q1279" s="15"/>
      <c r="W1279" s="16"/>
      <c r="X1279" s="16"/>
      <c r="AP1279"/>
    </row>
    <row r="1280" spans="3:42" s="17" customFormat="1" x14ac:dyDescent="0.2">
      <c r="C1280" s="26"/>
      <c r="Q1280" s="15"/>
      <c r="W1280" s="16"/>
      <c r="X1280" s="16"/>
      <c r="AP1280"/>
    </row>
    <row r="1281" spans="3:42" s="17" customFormat="1" x14ac:dyDescent="0.2">
      <c r="C1281" s="26"/>
      <c r="Q1281" s="15"/>
      <c r="W1281" s="16"/>
      <c r="X1281" s="16"/>
      <c r="AP1281"/>
    </row>
    <row r="1282" spans="3:42" s="17" customFormat="1" x14ac:dyDescent="0.2">
      <c r="C1282" s="26"/>
      <c r="Q1282" s="15"/>
      <c r="W1282" s="16"/>
      <c r="X1282" s="16"/>
      <c r="AP1282"/>
    </row>
    <row r="1283" spans="3:42" s="17" customFormat="1" x14ac:dyDescent="0.2">
      <c r="C1283" s="26"/>
      <c r="Q1283" s="15"/>
      <c r="W1283" s="16"/>
      <c r="X1283" s="16"/>
      <c r="AP1283"/>
    </row>
    <row r="1284" spans="3:42" s="17" customFormat="1" x14ac:dyDescent="0.2">
      <c r="C1284" s="26"/>
      <c r="Q1284" s="15"/>
      <c r="W1284" s="16"/>
      <c r="X1284" s="16"/>
      <c r="AP1284"/>
    </row>
    <row r="1285" spans="3:42" s="17" customFormat="1" x14ac:dyDescent="0.2">
      <c r="C1285" s="26"/>
      <c r="Q1285" s="15"/>
      <c r="W1285" s="16"/>
      <c r="X1285" s="16"/>
      <c r="AP1285"/>
    </row>
    <row r="1286" spans="3:42" s="17" customFormat="1" x14ac:dyDescent="0.2">
      <c r="C1286" s="26"/>
      <c r="Q1286" s="15"/>
      <c r="W1286" s="16"/>
      <c r="X1286" s="16"/>
      <c r="AP1286"/>
    </row>
    <row r="1287" spans="3:42" s="17" customFormat="1" x14ac:dyDescent="0.2">
      <c r="C1287" s="26"/>
      <c r="Q1287" s="15"/>
      <c r="W1287" s="16"/>
      <c r="X1287" s="16"/>
      <c r="AP1287"/>
    </row>
    <row r="1288" spans="3:42" s="17" customFormat="1" x14ac:dyDescent="0.2">
      <c r="C1288" s="26"/>
      <c r="Q1288" s="15"/>
      <c r="W1288" s="16"/>
      <c r="X1288" s="16"/>
      <c r="AP1288"/>
    </row>
    <row r="1289" spans="3:42" s="17" customFormat="1" x14ac:dyDescent="0.2">
      <c r="C1289" s="26"/>
      <c r="Q1289" s="15"/>
      <c r="W1289" s="16"/>
      <c r="X1289" s="16"/>
      <c r="AP1289"/>
    </row>
    <row r="1290" spans="3:42" s="17" customFormat="1" x14ac:dyDescent="0.2">
      <c r="C1290" s="26"/>
      <c r="Q1290" s="15"/>
      <c r="W1290" s="16"/>
      <c r="X1290" s="16"/>
      <c r="AP1290"/>
    </row>
    <row r="1291" spans="3:42" s="17" customFormat="1" x14ac:dyDescent="0.2">
      <c r="C1291" s="26"/>
      <c r="Q1291" s="15"/>
      <c r="W1291" s="16"/>
      <c r="X1291" s="16"/>
      <c r="AP1291"/>
    </row>
    <row r="1292" spans="3:42" s="17" customFormat="1" x14ac:dyDescent="0.2">
      <c r="C1292" s="26"/>
      <c r="Q1292" s="15"/>
      <c r="W1292" s="16"/>
      <c r="X1292" s="16"/>
      <c r="AP1292"/>
    </row>
    <row r="1293" spans="3:42" s="17" customFormat="1" x14ac:dyDescent="0.2">
      <c r="C1293" s="26"/>
      <c r="Q1293" s="15"/>
      <c r="W1293" s="16"/>
      <c r="X1293" s="16"/>
      <c r="AP1293"/>
    </row>
    <row r="1294" spans="3:42" s="17" customFormat="1" x14ac:dyDescent="0.2">
      <c r="C1294" s="26"/>
      <c r="Q1294" s="15"/>
      <c r="W1294" s="16"/>
      <c r="X1294" s="16"/>
      <c r="AP1294"/>
    </row>
    <row r="1295" spans="3:42" s="17" customFormat="1" x14ac:dyDescent="0.2">
      <c r="C1295" s="26"/>
      <c r="Q1295" s="15"/>
      <c r="W1295" s="16"/>
      <c r="X1295" s="16"/>
      <c r="AP1295"/>
    </row>
    <row r="1296" spans="3:42" s="17" customFormat="1" x14ac:dyDescent="0.2">
      <c r="C1296" s="26"/>
      <c r="Q1296" s="15"/>
      <c r="W1296" s="16"/>
      <c r="X1296" s="16"/>
      <c r="AP1296"/>
    </row>
    <row r="1297" spans="3:42" s="17" customFormat="1" x14ac:dyDescent="0.2">
      <c r="C1297" s="26"/>
      <c r="Q1297" s="15"/>
      <c r="W1297" s="16"/>
      <c r="X1297" s="16"/>
      <c r="AP1297"/>
    </row>
    <row r="1298" spans="3:42" s="17" customFormat="1" x14ac:dyDescent="0.2">
      <c r="C1298" s="26"/>
      <c r="Q1298" s="15"/>
      <c r="W1298" s="16"/>
      <c r="X1298" s="16"/>
      <c r="AP1298"/>
    </row>
    <row r="1299" spans="3:42" s="17" customFormat="1" x14ac:dyDescent="0.2">
      <c r="C1299" s="26"/>
      <c r="Q1299" s="15"/>
      <c r="W1299" s="16"/>
      <c r="X1299" s="16"/>
      <c r="AP1299"/>
    </row>
    <row r="1300" spans="3:42" s="17" customFormat="1" x14ac:dyDescent="0.2">
      <c r="C1300" s="26"/>
      <c r="Q1300" s="15"/>
      <c r="W1300" s="16"/>
      <c r="X1300" s="16"/>
      <c r="AP1300"/>
    </row>
    <row r="1301" spans="3:42" s="17" customFormat="1" x14ac:dyDescent="0.2">
      <c r="C1301" s="26"/>
      <c r="Q1301" s="15"/>
      <c r="W1301" s="16"/>
      <c r="X1301" s="16"/>
      <c r="AP1301"/>
    </row>
    <row r="1302" spans="3:42" s="17" customFormat="1" x14ac:dyDescent="0.2">
      <c r="C1302" s="26"/>
      <c r="Q1302" s="15"/>
      <c r="W1302" s="16"/>
      <c r="X1302" s="16"/>
      <c r="AP1302"/>
    </row>
    <row r="1303" spans="3:42" s="17" customFormat="1" x14ac:dyDescent="0.2">
      <c r="C1303" s="26"/>
      <c r="Q1303" s="15"/>
      <c r="W1303" s="16"/>
      <c r="X1303" s="16"/>
      <c r="AP1303"/>
    </row>
    <row r="1304" spans="3:42" s="17" customFormat="1" x14ac:dyDescent="0.2">
      <c r="C1304" s="26"/>
      <c r="Q1304" s="15"/>
      <c r="W1304" s="16"/>
      <c r="X1304" s="16"/>
      <c r="AP1304"/>
    </row>
    <row r="1305" spans="3:42" s="17" customFormat="1" x14ac:dyDescent="0.2">
      <c r="C1305" s="26"/>
      <c r="Q1305" s="15"/>
      <c r="W1305" s="16"/>
      <c r="X1305" s="16"/>
      <c r="AP1305"/>
    </row>
    <row r="1306" spans="3:42" s="17" customFormat="1" x14ac:dyDescent="0.2">
      <c r="C1306" s="26"/>
      <c r="Q1306" s="15"/>
      <c r="W1306" s="16"/>
      <c r="X1306" s="16"/>
      <c r="AP1306"/>
    </row>
    <row r="1307" spans="3:42" s="17" customFormat="1" x14ac:dyDescent="0.2">
      <c r="C1307" s="26"/>
      <c r="Q1307" s="15"/>
      <c r="W1307" s="16"/>
      <c r="X1307" s="16"/>
      <c r="AP1307"/>
    </row>
    <row r="1308" spans="3:42" s="17" customFormat="1" x14ac:dyDescent="0.2">
      <c r="C1308" s="26"/>
      <c r="Q1308" s="15"/>
      <c r="W1308" s="16"/>
      <c r="X1308" s="16"/>
      <c r="AP1308"/>
    </row>
    <row r="1309" spans="3:42" s="17" customFormat="1" x14ac:dyDescent="0.2">
      <c r="C1309" s="26"/>
      <c r="Q1309" s="15"/>
      <c r="W1309" s="16"/>
      <c r="X1309" s="16"/>
      <c r="AP1309"/>
    </row>
    <row r="1310" spans="3:42" s="17" customFormat="1" x14ac:dyDescent="0.2">
      <c r="C1310" s="26"/>
      <c r="Q1310" s="15"/>
      <c r="W1310" s="16"/>
      <c r="X1310" s="16"/>
      <c r="AP1310"/>
    </row>
    <row r="1311" spans="3:42" s="17" customFormat="1" x14ac:dyDescent="0.2">
      <c r="C1311" s="26"/>
      <c r="Q1311" s="15"/>
      <c r="W1311" s="16"/>
      <c r="X1311" s="16"/>
      <c r="AP1311"/>
    </row>
    <row r="1312" spans="3:42" s="17" customFormat="1" x14ac:dyDescent="0.2">
      <c r="C1312" s="26"/>
      <c r="Q1312" s="15"/>
      <c r="W1312" s="16"/>
      <c r="X1312" s="16"/>
      <c r="AP1312"/>
    </row>
    <row r="1313" spans="3:42" s="17" customFormat="1" x14ac:dyDescent="0.2">
      <c r="C1313" s="26"/>
      <c r="Q1313" s="15"/>
      <c r="W1313" s="16"/>
      <c r="X1313" s="16"/>
      <c r="AP1313"/>
    </row>
    <row r="1314" spans="3:42" s="17" customFormat="1" x14ac:dyDescent="0.2">
      <c r="C1314" s="26"/>
      <c r="Q1314" s="15"/>
      <c r="W1314" s="16"/>
      <c r="X1314" s="16"/>
      <c r="AP1314"/>
    </row>
    <row r="1315" spans="3:42" s="17" customFormat="1" x14ac:dyDescent="0.2">
      <c r="C1315" s="26"/>
      <c r="Q1315" s="15"/>
      <c r="W1315" s="16"/>
      <c r="X1315" s="16"/>
      <c r="AP1315"/>
    </row>
    <row r="1316" spans="3:42" s="17" customFormat="1" x14ac:dyDescent="0.2">
      <c r="C1316" s="26"/>
      <c r="Q1316" s="15"/>
      <c r="W1316" s="16"/>
      <c r="X1316" s="16"/>
      <c r="AP1316"/>
    </row>
    <row r="1317" spans="3:42" s="17" customFormat="1" x14ac:dyDescent="0.2">
      <c r="C1317" s="26"/>
      <c r="Q1317" s="15"/>
      <c r="W1317" s="16"/>
      <c r="X1317" s="16"/>
      <c r="AP1317"/>
    </row>
    <row r="1318" spans="3:42" s="17" customFormat="1" x14ac:dyDescent="0.2">
      <c r="C1318" s="26"/>
      <c r="Q1318" s="15"/>
      <c r="W1318" s="16"/>
      <c r="X1318" s="16"/>
      <c r="AP1318"/>
    </row>
    <row r="1319" spans="3:42" s="17" customFormat="1" x14ac:dyDescent="0.2">
      <c r="C1319" s="26"/>
      <c r="Q1319" s="15"/>
      <c r="W1319" s="16"/>
      <c r="X1319" s="16"/>
      <c r="AP1319"/>
    </row>
    <row r="1320" spans="3:42" s="17" customFormat="1" x14ac:dyDescent="0.2">
      <c r="C1320" s="26"/>
      <c r="Q1320" s="15"/>
      <c r="W1320" s="16"/>
      <c r="X1320" s="16"/>
      <c r="AP1320"/>
    </row>
    <row r="1321" spans="3:42" s="17" customFormat="1" x14ac:dyDescent="0.2">
      <c r="C1321" s="26"/>
      <c r="Q1321" s="15"/>
      <c r="W1321" s="16"/>
      <c r="X1321" s="16"/>
      <c r="AP1321"/>
    </row>
    <row r="1322" spans="3:42" s="17" customFormat="1" x14ac:dyDescent="0.2">
      <c r="C1322" s="26"/>
      <c r="Q1322" s="15"/>
      <c r="W1322" s="16"/>
      <c r="X1322" s="16"/>
      <c r="AP1322"/>
    </row>
    <row r="1323" spans="3:42" s="17" customFormat="1" x14ac:dyDescent="0.2">
      <c r="C1323" s="26"/>
      <c r="Q1323" s="15"/>
      <c r="W1323" s="16"/>
      <c r="X1323" s="16"/>
      <c r="AP1323"/>
    </row>
    <row r="1324" spans="3:42" s="17" customFormat="1" x14ac:dyDescent="0.2">
      <c r="C1324" s="26"/>
      <c r="Q1324" s="15"/>
      <c r="W1324" s="16"/>
      <c r="X1324" s="16"/>
      <c r="AP1324"/>
    </row>
    <row r="1325" spans="3:42" s="17" customFormat="1" x14ac:dyDescent="0.2">
      <c r="C1325" s="26"/>
      <c r="Q1325" s="15"/>
      <c r="W1325" s="16"/>
      <c r="X1325" s="16"/>
      <c r="AP1325"/>
    </row>
    <row r="1326" spans="3:42" s="17" customFormat="1" x14ac:dyDescent="0.2">
      <c r="C1326" s="26"/>
      <c r="Q1326" s="15"/>
      <c r="W1326" s="16"/>
      <c r="X1326" s="16"/>
      <c r="AP1326"/>
    </row>
    <row r="1327" spans="3:42" s="17" customFormat="1" x14ac:dyDescent="0.2">
      <c r="C1327" s="26"/>
      <c r="Q1327" s="15"/>
      <c r="W1327" s="16"/>
      <c r="X1327" s="16"/>
      <c r="AP1327"/>
    </row>
    <row r="1328" spans="3:42" s="17" customFormat="1" x14ac:dyDescent="0.2">
      <c r="C1328" s="26"/>
      <c r="Q1328" s="15"/>
      <c r="W1328" s="16"/>
      <c r="X1328" s="16"/>
      <c r="AP1328"/>
    </row>
    <row r="1329" spans="3:42" s="17" customFormat="1" x14ac:dyDescent="0.2">
      <c r="C1329" s="26"/>
      <c r="Q1329" s="15"/>
      <c r="W1329" s="16"/>
      <c r="X1329" s="16"/>
      <c r="AP1329"/>
    </row>
    <row r="1330" spans="3:42" s="17" customFormat="1" x14ac:dyDescent="0.2">
      <c r="C1330" s="26"/>
      <c r="Q1330" s="15"/>
      <c r="W1330" s="16"/>
      <c r="X1330" s="16"/>
      <c r="AP1330"/>
    </row>
    <row r="1331" spans="3:42" s="17" customFormat="1" x14ac:dyDescent="0.2">
      <c r="C1331" s="26"/>
      <c r="Q1331" s="15"/>
      <c r="W1331" s="16"/>
      <c r="X1331" s="16"/>
      <c r="AP1331"/>
    </row>
    <row r="1332" spans="3:42" s="17" customFormat="1" x14ac:dyDescent="0.2">
      <c r="C1332" s="26"/>
      <c r="Q1332" s="15"/>
      <c r="W1332" s="16"/>
      <c r="X1332" s="16"/>
      <c r="AP1332"/>
    </row>
    <row r="1333" spans="3:42" s="17" customFormat="1" x14ac:dyDescent="0.2">
      <c r="C1333" s="26"/>
      <c r="Q1333" s="15"/>
      <c r="W1333" s="16"/>
      <c r="X1333" s="16"/>
      <c r="AP1333"/>
    </row>
    <row r="1334" spans="3:42" s="17" customFormat="1" x14ac:dyDescent="0.2">
      <c r="C1334" s="26"/>
      <c r="Q1334" s="15"/>
      <c r="W1334" s="16"/>
      <c r="X1334" s="16"/>
      <c r="AP1334"/>
    </row>
    <row r="1335" spans="3:42" s="17" customFormat="1" x14ac:dyDescent="0.2">
      <c r="C1335" s="26"/>
      <c r="Q1335" s="15"/>
      <c r="W1335" s="16"/>
      <c r="X1335" s="16"/>
      <c r="AP1335"/>
    </row>
    <row r="1336" spans="3:42" s="17" customFormat="1" x14ac:dyDescent="0.2">
      <c r="C1336" s="26"/>
      <c r="Q1336" s="15"/>
      <c r="W1336" s="16"/>
      <c r="X1336" s="16"/>
      <c r="AP1336"/>
    </row>
    <row r="1337" spans="3:42" s="17" customFormat="1" x14ac:dyDescent="0.2">
      <c r="C1337" s="26"/>
      <c r="Q1337" s="15"/>
      <c r="W1337" s="16"/>
      <c r="X1337" s="16"/>
      <c r="AP1337"/>
    </row>
    <row r="1338" spans="3:42" s="17" customFormat="1" x14ac:dyDescent="0.2">
      <c r="C1338" s="26"/>
      <c r="Q1338" s="15"/>
      <c r="W1338" s="16"/>
      <c r="X1338" s="16"/>
      <c r="AP1338"/>
    </row>
    <row r="1339" spans="3:42" s="17" customFormat="1" x14ac:dyDescent="0.2">
      <c r="C1339" s="26"/>
      <c r="Q1339" s="15"/>
      <c r="W1339" s="16"/>
      <c r="X1339" s="16"/>
      <c r="AP1339"/>
    </row>
    <row r="1340" spans="3:42" s="17" customFormat="1" x14ac:dyDescent="0.2">
      <c r="C1340" s="26"/>
      <c r="Q1340" s="15"/>
      <c r="W1340" s="16"/>
      <c r="X1340" s="16"/>
      <c r="AP1340"/>
    </row>
    <row r="1341" spans="3:42" s="17" customFormat="1" x14ac:dyDescent="0.2">
      <c r="C1341" s="26"/>
      <c r="Q1341" s="15"/>
      <c r="W1341" s="16"/>
      <c r="X1341" s="16"/>
      <c r="AP1341"/>
    </row>
    <row r="1342" spans="3:42" s="17" customFormat="1" x14ac:dyDescent="0.2">
      <c r="C1342" s="26"/>
      <c r="Q1342" s="15"/>
      <c r="W1342" s="16"/>
      <c r="X1342" s="16"/>
      <c r="AP1342"/>
    </row>
    <row r="1343" spans="3:42" s="17" customFormat="1" x14ac:dyDescent="0.2">
      <c r="C1343" s="26"/>
      <c r="Q1343" s="15"/>
      <c r="W1343" s="16"/>
      <c r="X1343" s="16"/>
      <c r="AP1343"/>
    </row>
    <row r="1344" spans="3:42" s="17" customFormat="1" x14ac:dyDescent="0.2">
      <c r="C1344" s="26"/>
      <c r="Q1344" s="15"/>
      <c r="W1344" s="16"/>
      <c r="X1344" s="16"/>
      <c r="AP1344"/>
    </row>
    <row r="1345" spans="3:42" s="17" customFormat="1" x14ac:dyDescent="0.2">
      <c r="C1345" s="26"/>
      <c r="Q1345" s="15"/>
      <c r="W1345" s="16"/>
      <c r="X1345" s="16"/>
      <c r="AP1345"/>
    </row>
    <row r="1346" spans="3:42" s="17" customFormat="1" x14ac:dyDescent="0.2">
      <c r="C1346" s="26"/>
      <c r="Q1346" s="15"/>
      <c r="W1346" s="16"/>
      <c r="X1346" s="16"/>
      <c r="AP1346"/>
    </row>
    <row r="1347" spans="3:42" s="17" customFormat="1" x14ac:dyDescent="0.2">
      <c r="C1347" s="26"/>
      <c r="Q1347" s="15"/>
      <c r="W1347" s="16"/>
      <c r="X1347" s="16"/>
      <c r="AP1347"/>
    </row>
    <row r="1348" spans="3:42" s="17" customFormat="1" x14ac:dyDescent="0.2">
      <c r="C1348" s="26"/>
      <c r="Q1348" s="15"/>
      <c r="W1348" s="16"/>
      <c r="X1348" s="16"/>
      <c r="AP1348"/>
    </row>
    <row r="1349" spans="3:42" s="17" customFormat="1" x14ac:dyDescent="0.2">
      <c r="C1349" s="26"/>
      <c r="Q1349" s="15"/>
      <c r="W1349" s="16"/>
      <c r="X1349" s="16"/>
      <c r="AP1349"/>
    </row>
    <row r="1350" spans="3:42" s="17" customFormat="1" x14ac:dyDescent="0.2">
      <c r="C1350" s="26"/>
      <c r="Q1350" s="15"/>
      <c r="W1350" s="16"/>
      <c r="X1350" s="16"/>
      <c r="AP1350"/>
    </row>
    <row r="1351" spans="3:42" s="17" customFormat="1" x14ac:dyDescent="0.2">
      <c r="C1351" s="26"/>
      <c r="Q1351" s="15"/>
      <c r="W1351" s="16"/>
      <c r="X1351" s="16"/>
      <c r="AP1351"/>
    </row>
    <row r="1352" spans="3:42" s="17" customFormat="1" x14ac:dyDescent="0.2">
      <c r="C1352" s="26"/>
      <c r="Q1352" s="15"/>
      <c r="W1352" s="16"/>
      <c r="X1352" s="16"/>
      <c r="AP1352"/>
    </row>
    <row r="1353" spans="3:42" s="17" customFormat="1" x14ac:dyDescent="0.2">
      <c r="C1353" s="26"/>
      <c r="Q1353" s="15"/>
      <c r="W1353" s="16"/>
      <c r="X1353" s="16"/>
      <c r="AP1353"/>
    </row>
    <row r="1354" spans="3:42" s="17" customFormat="1" x14ac:dyDescent="0.2">
      <c r="C1354" s="26"/>
      <c r="Q1354" s="15"/>
      <c r="W1354" s="16"/>
      <c r="X1354" s="16"/>
      <c r="AP1354"/>
    </row>
    <row r="1355" spans="3:42" s="17" customFormat="1" x14ac:dyDescent="0.2">
      <c r="C1355" s="26"/>
      <c r="Q1355" s="15"/>
      <c r="W1355" s="16"/>
      <c r="X1355" s="16"/>
      <c r="AP1355"/>
    </row>
    <row r="1356" spans="3:42" s="17" customFormat="1" x14ac:dyDescent="0.2">
      <c r="C1356" s="26"/>
      <c r="Q1356" s="15"/>
      <c r="W1356" s="16"/>
      <c r="X1356" s="16"/>
      <c r="AP1356"/>
    </row>
    <row r="1357" spans="3:42" s="17" customFormat="1" x14ac:dyDescent="0.2">
      <c r="C1357" s="26"/>
      <c r="Q1357" s="15"/>
      <c r="W1357" s="16"/>
      <c r="X1357" s="16"/>
      <c r="AP1357"/>
    </row>
    <row r="1358" spans="3:42" s="17" customFormat="1" x14ac:dyDescent="0.2">
      <c r="C1358" s="26"/>
      <c r="Q1358" s="15"/>
      <c r="W1358" s="16"/>
      <c r="X1358" s="16"/>
      <c r="AP1358"/>
    </row>
    <row r="1359" spans="3:42" s="17" customFormat="1" x14ac:dyDescent="0.2">
      <c r="C1359" s="26"/>
      <c r="Q1359" s="15"/>
      <c r="W1359" s="16"/>
      <c r="X1359" s="16"/>
      <c r="AP1359"/>
    </row>
    <row r="1360" spans="3:42" s="17" customFormat="1" x14ac:dyDescent="0.2">
      <c r="C1360" s="26"/>
      <c r="Q1360" s="15"/>
      <c r="W1360" s="16"/>
      <c r="X1360" s="16"/>
      <c r="AP1360"/>
    </row>
    <row r="1361" spans="3:42" s="17" customFormat="1" x14ac:dyDescent="0.2">
      <c r="C1361" s="26"/>
      <c r="Q1361" s="15"/>
      <c r="W1361" s="16"/>
      <c r="X1361" s="16"/>
      <c r="AP1361"/>
    </row>
    <row r="1362" spans="3:42" s="17" customFormat="1" x14ac:dyDescent="0.2">
      <c r="C1362" s="26"/>
      <c r="Q1362" s="15"/>
      <c r="W1362" s="16"/>
      <c r="X1362" s="16"/>
      <c r="AP1362"/>
    </row>
    <row r="1363" spans="3:42" s="17" customFormat="1" x14ac:dyDescent="0.2">
      <c r="C1363" s="26"/>
      <c r="Q1363" s="15"/>
      <c r="W1363" s="16"/>
      <c r="X1363" s="16"/>
      <c r="AP1363"/>
    </row>
    <row r="1364" spans="3:42" s="17" customFormat="1" x14ac:dyDescent="0.2">
      <c r="C1364" s="26"/>
      <c r="Q1364" s="15"/>
      <c r="W1364" s="16"/>
      <c r="X1364" s="16"/>
      <c r="AP1364"/>
    </row>
    <row r="1365" spans="3:42" s="17" customFormat="1" x14ac:dyDescent="0.2">
      <c r="C1365" s="26"/>
      <c r="Q1365" s="15"/>
      <c r="W1365" s="16"/>
      <c r="X1365" s="16"/>
      <c r="AP1365"/>
    </row>
    <row r="1366" spans="3:42" s="17" customFormat="1" x14ac:dyDescent="0.2">
      <c r="C1366" s="26"/>
      <c r="Q1366" s="15"/>
      <c r="W1366" s="16"/>
      <c r="X1366" s="16"/>
      <c r="AP1366"/>
    </row>
    <row r="1367" spans="3:42" s="17" customFormat="1" x14ac:dyDescent="0.2">
      <c r="C1367" s="26"/>
      <c r="Q1367" s="15"/>
      <c r="W1367" s="16"/>
      <c r="X1367" s="16"/>
      <c r="AP1367"/>
    </row>
    <row r="1368" spans="3:42" s="17" customFormat="1" x14ac:dyDescent="0.2">
      <c r="C1368" s="26"/>
      <c r="Q1368" s="15"/>
      <c r="W1368" s="16"/>
      <c r="X1368" s="16"/>
      <c r="AP1368"/>
    </row>
    <row r="1369" spans="3:42" s="17" customFormat="1" x14ac:dyDescent="0.2">
      <c r="C1369" s="26"/>
      <c r="Q1369" s="15"/>
      <c r="W1369" s="16"/>
      <c r="X1369" s="16"/>
      <c r="AP1369"/>
    </row>
    <row r="1370" spans="3:42" s="17" customFormat="1" x14ac:dyDescent="0.2">
      <c r="C1370" s="26"/>
      <c r="Q1370" s="15"/>
      <c r="W1370" s="16"/>
      <c r="X1370" s="16"/>
      <c r="AP1370"/>
    </row>
    <row r="1371" spans="3:42" s="17" customFormat="1" x14ac:dyDescent="0.2">
      <c r="C1371" s="26"/>
      <c r="Q1371" s="15"/>
      <c r="W1371" s="16"/>
      <c r="X1371" s="16"/>
      <c r="AP1371"/>
    </row>
    <row r="1372" spans="3:42" s="17" customFormat="1" x14ac:dyDescent="0.2">
      <c r="C1372" s="26"/>
      <c r="Q1372" s="15"/>
      <c r="W1372" s="16"/>
      <c r="X1372" s="16"/>
      <c r="AP1372"/>
    </row>
    <row r="1373" spans="3:42" s="17" customFormat="1" x14ac:dyDescent="0.2">
      <c r="C1373" s="26"/>
      <c r="Q1373" s="15"/>
      <c r="W1373" s="16"/>
      <c r="X1373" s="16"/>
      <c r="AP1373"/>
    </row>
    <row r="1374" spans="3:42" s="17" customFormat="1" x14ac:dyDescent="0.2">
      <c r="C1374" s="26"/>
      <c r="Q1374" s="15"/>
      <c r="W1374" s="16"/>
      <c r="X1374" s="16"/>
      <c r="AP1374"/>
    </row>
    <row r="1375" spans="3:42" s="17" customFormat="1" x14ac:dyDescent="0.2">
      <c r="C1375" s="26"/>
      <c r="Q1375" s="15"/>
      <c r="W1375" s="16"/>
      <c r="X1375" s="16"/>
      <c r="AP1375"/>
    </row>
    <row r="1376" spans="3:42" s="17" customFormat="1" x14ac:dyDescent="0.2">
      <c r="C1376" s="26"/>
      <c r="Q1376" s="15"/>
      <c r="W1376" s="16"/>
      <c r="X1376" s="16"/>
      <c r="AP1376"/>
    </row>
    <row r="1377" spans="3:42" s="17" customFormat="1" x14ac:dyDescent="0.2">
      <c r="C1377" s="26"/>
      <c r="Q1377" s="15"/>
      <c r="W1377" s="16"/>
      <c r="X1377" s="16"/>
      <c r="AP1377"/>
    </row>
    <row r="1378" spans="3:42" s="17" customFormat="1" x14ac:dyDescent="0.2">
      <c r="C1378" s="26"/>
      <c r="Q1378" s="15"/>
      <c r="W1378" s="16"/>
      <c r="X1378" s="16"/>
      <c r="AP1378"/>
    </row>
    <row r="1379" spans="3:42" s="17" customFormat="1" x14ac:dyDescent="0.2">
      <c r="C1379" s="26"/>
      <c r="Q1379" s="15"/>
      <c r="W1379" s="16"/>
      <c r="X1379" s="16"/>
      <c r="AP1379"/>
    </row>
    <row r="1380" spans="3:42" s="17" customFormat="1" x14ac:dyDescent="0.2">
      <c r="C1380" s="26"/>
      <c r="Q1380" s="15"/>
      <c r="W1380" s="16"/>
      <c r="X1380" s="16"/>
      <c r="AP1380"/>
    </row>
    <row r="1381" spans="3:42" s="17" customFormat="1" x14ac:dyDescent="0.2">
      <c r="C1381" s="26"/>
      <c r="Q1381" s="15"/>
      <c r="W1381" s="16"/>
      <c r="X1381" s="16"/>
      <c r="AP1381"/>
    </row>
    <row r="1382" spans="3:42" s="17" customFormat="1" x14ac:dyDescent="0.2">
      <c r="C1382" s="26"/>
      <c r="Q1382" s="15"/>
      <c r="W1382" s="16"/>
      <c r="X1382" s="16"/>
      <c r="AP1382"/>
    </row>
    <row r="1383" spans="3:42" s="17" customFormat="1" x14ac:dyDescent="0.2">
      <c r="C1383" s="26"/>
      <c r="Q1383" s="15"/>
      <c r="W1383" s="16"/>
      <c r="X1383" s="16"/>
      <c r="AP1383"/>
    </row>
    <row r="1384" spans="3:42" s="17" customFormat="1" x14ac:dyDescent="0.2">
      <c r="C1384" s="26"/>
      <c r="Q1384" s="15"/>
      <c r="W1384" s="16"/>
      <c r="X1384" s="16"/>
      <c r="AP1384"/>
    </row>
    <row r="1385" spans="3:42" s="17" customFormat="1" x14ac:dyDescent="0.2">
      <c r="C1385" s="26"/>
      <c r="Q1385" s="15"/>
      <c r="W1385" s="16"/>
      <c r="X1385" s="16"/>
      <c r="AP1385"/>
    </row>
    <row r="1386" spans="3:42" s="17" customFormat="1" x14ac:dyDescent="0.2">
      <c r="C1386" s="26"/>
      <c r="Q1386" s="15"/>
      <c r="W1386" s="16"/>
      <c r="X1386" s="16"/>
      <c r="AP1386"/>
    </row>
    <row r="1387" spans="3:42" s="17" customFormat="1" x14ac:dyDescent="0.2">
      <c r="C1387" s="26"/>
      <c r="Q1387" s="15"/>
      <c r="W1387" s="16"/>
      <c r="X1387" s="16"/>
      <c r="AP1387"/>
    </row>
    <row r="1388" spans="3:42" s="17" customFormat="1" x14ac:dyDescent="0.2">
      <c r="C1388" s="26"/>
      <c r="Q1388" s="15"/>
      <c r="W1388" s="16"/>
      <c r="X1388" s="16"/>
      <c r="AP1388"/>
    </row>
    <row r="1389" spans="3:42" s="17" customFormat="1" x14ac:dyDescent="0.2">
      <c r="C1389" s="26"/>
      <c r="Q1389" s="15"/>
      <c r="W1389" s="16"/>
      <c r="X1389" s="16"/>
      <c r="AP1389"/>
    </row>
    <row r="1390" spans="3:42" s="17" customFormat="1" x14ac:dyDescent="0.2">
      <c r="C1390" s="26"/>
      <c r="Q1390" s="15"/>
      <c r="W1390" s="16"/>
      <c r="X1390" s="16"/>
      <c r="AP1390"/>
    </row>
    <row r="1391" spans="3:42" s="17" customFormat="1" x14ac:dyDescent="0.2">
      <c r="C1391" s="26"/>
      <c r="Q1391" s="15"/>
      <c r="W1391" s="16"/>
      <c r="X1391" s="16"/>
      <c r="AP1391"/>
    </row>
    <row r="1392" spans="3:42" s="17" customFormat="1" x14ac:dyDescent="0.2">
      <c r="C1392" s="26"/>
      <c r="Q1392" s="15"/>
      <c r="W1392" s="16"/>
      <c r="X1392" s="16"/>
      <c r="AP1392"/>
    </row>
    <row r="1393" spans="3:42" s="17" customFormat="1" x14ac:dyDescent="0.2">
      <c r="C1393" s="26"/>
      <c r="Q1393" s="15"/>
      <c r="W1393" s="16"/>
      <c r="X1393" s="16"/>
      <c r="AP1393"/>
    </row>
    <row r="1394" spans="3:42" s="17" customFormat="1" x14ac:dyDescent="0.2">
      <c r="C1394" s="26"/>
      <c r="Q1394" s="15"/>
      <c r="W1394" s="16"/>
      <c r="X1394" s="16"/>
      <c r="AP1394"/>
    </row>
    <row r="1395" spans="3:42" s="17" customFormat="1" x14ac:dyDescent="0.2">
      <c r="C1395" s="26"/>
      <c r="Q1395" s="15"/>
      <c r="W1395" s="16"/>
      <c r="X1395" s="16"/>
      <c r="AP1395"/>
    </row>
    <row r="1396" spans="3:42" s="17" customFormat="1" x14ac:dyDescent="0.2">
      <c r="C1396" s="26"/>
      <c r="Q1396" s="15"/>
      <c r="W1396" s="16"/>
      <c r="X1396" s="16"/>
      <c r="AP1396"/>
    </row>
    <row r="1397" spans="3:42" s="17" customFormat="1" x14ac:dyDescent="0.2">
      <c r="C1397" s="26"/>
      <c r="Q1397" s="15"/>
      <c r="W1397" s="16"/>
      <c r="X1397" s="16"/>
      <c r="AP1397"/>
    </row>
    <row r="1398" spans="3:42" s="17" customFormat="1" x14ac:dyDescent="0.2">
      <c r="C1398" s="26"/>
      <c r="Q1398" s="15"/>
      <c r="W1398" s="16"/>
      <c r="X1398" s="16"/>
      <c r="AP1398"/>
    </row>
    <row r="1399" spans="3:42" s="17" customFormat="1" x14ac:dyDescent="0.2">
      <c r="C1399" s="26"/>
      <c r="Q1399" s="15"/>
      <c r="W1399" s="16"/>
      <c r="X1399" s="16"/>
      <c r="AP1399"/>
    </row>
    <row r="1400" spans="3:42" s="17" customFormat="1" x14ac:dyDescent="0.2">
      <c r="C1400" s="26"/>
      <c r="Q1400" s="15"/>
      <c r="W1400" s="16"/>
      <c r="X1400" s="16"/>
      <c r="AP1400"/>
    </row>
    <row r="1401" spans="3:42" s="17" customFormat="1" x14ac:dyDescent="0.2">
      <c r="C1401" s="26"/>
      <c r="Q1401" s="15"/>
      <c r="W1401" s="16"/>
      <c r="X1401" s="16"/>
      <c r="AP1401"/>
    </row>
    <row r="1402" spans="3:42" s="17" customFormat="1" x14ac:dyDescent="0.2">
      <c r="C1402" s="26"/>
      <c r="Q1402" s="15"/>
      <c r="W1402" s="16"/>
      <c r="X1402" s="16"/>
      <c r="AP1402"/>
    </row>
    <row r="1403" spans="3:42" s="17" customFormat="1" x14ac:dyDescent="0.2">
      <c r="C1403" s="26"/>
      <c r="Q1403" s="15"/>
      <c r="W1403" s="16"/>
      <c r="X1403" s="16"/>
      <c r="AP1403"/>
    </row>
    <row r="1404" spans="3:42" s="17" customFormat="1" x14ac:dyDescent="0.2">
      <c r="C1404" s="26"/>
      <c r="Q1404" s="15"/>
      <c r="W1404" s="16"/>
      <c r="X1404" s="16"/>
      <c r="AP1404"/>
    </row>
    <row r="1405" spans="3:42" s="17" customFormat="1" x14ac:dyDescent="0.2">
      <c r="C1405" s="26"/>
      <c r="Q1405" s="15"/>
      <c r="W1405" s="16"/>
      <c r="X1405" s="16"/>
      <c r="AP1405"/>
    </row>
    <row r="1406" spans="3:42" s="17" customFormat="1" x14ac:dyDescent="0.2">
      <c r="C1406" s="26"/>
      <c r="Q1406" s="15"/>
      <c r="W1406" s="16"/>
      <c r="X1406" s="16"/>
      <c r="AP1406"/>
    </row>
    <row r="1407" spans="3:42" s="17" customFormat="1" x14ac:dyDescent="0.2">
      <c r="C1407" s="26"/>
      <c r="Q1407" s="15"/>
      <c r="W1407" s="16"/>
      <c r="X1407" s="16"/>
      <c r="AP1407"/>
    </row>
    <row r="1408" spans="3:42" s="17" customFormat="1" x14ac:dyDescent="0.2">
      <c r="C1408" s="26"/>
      <c r="Q1408" s="15"/>
      <c r="W1408" s="16"/>
      <c r="X1408" s="16"/>
      <c r="AP1408"/>
    </row>
    <row r="1409" spans="3:42" s="17" customFormat="1" x14ac:dyDescent="0.2">
      <c r="C1409" s="26"/>
      <c r="Q1409" s="15"/>
      <c r="W1409" s="16"/>
      <c r="X1409" s="16"/>
      <c r="AP1409"/>
    </row>
    <row r="1410" spans="3:42" s="17" customFormat="1" x14ac:dyDescent="0.2">
      <c r="C1410" s="26"/>
      <c r="Q1410" s="15"/>
      <c r="W1410" s="16"/>
      <c r="X1410" s="16"/>
      <c r="AP1410"/>
    </row>
    <row r="1411" spans="3:42" s="17" customFormat="1" x14ac:dyDescent="0.2">
      <c r="C1411" s="26"/>
      <c r="Q1411" s="15"/>
      <c r="W1411" s="16"/>
      <c r="X1411" s="16"/>
      <c r="AP1411"/>
    </row>
    <row r="1412" spans="3:42" s="17" customFormat="1" x14ac:dyDescent="0.2">
      <c r="C1412" s="26"/>
      <c r="Q1412" s="15"/>
      <c r="W1412" s="16"/>
      <c r="X1412" s="16"/>
      <c r="AP1412"/>
    </row>
    <row r="1413" spans="3:42" s="17" customFormat="1" x14ac:dyDescent="0.2">
      <c r="C1413" s="26"/>
      <c r="Q1413" s="15"/>
      <c r="W1413" s="16"/>
      <c r="X1413" s="16"/>
      <c r="AP1413"/>
    </row>
    <row r="1414" spans="3:42" s="17" customFormat="1" x14ac:dyDescent="0.2">
      <c r="C1414" s="26"/>
      <c r="Q1414" s="15"/>
      <c r="W1414" s="16"/>
      <c r="X1414" s="16"/>
      <c r="AP1414"/>
    </row>
    <row r="1415" spans="3:42" s="17" customFormat="1" x14ac:dyDescent="0.2">
      <c r="C1415" s="26"/>
      <c r="Q1415" s="15"/>
      <c r="W1415" s="16"/>
      <c r="X1415" s="16"/>
      <c r="AP1415"/>
    </row>
    <row r="1416" spans="3:42" s="17" customFormat="1" x14ac:dyDescent="0.2">
      <c r="C1416" s="26"/>
      <c r="Q1416" s="15"/>
      <c r="W1416" s="16"/>
      <c r="X1416" s="16"/>
      <c r="AP1416"/>
    </row>
    <row r="1417" spans="3:42" s="17" customFormat="1" x14ac:dyDescent="0.2">
      <c r="C1417" s="26"/>
      <c r="Q1417" s="15"/>
      <c r="W1417" s="16"/>
      <c r="X1417" s="16"/>
      <c r="AP1417"/>
    </row>
    <row r="1418" spans="3:42" s="17" customFormat="1" x14ac:dyDescent="0.2">
      <c r="C1418" s="26"/>
      <c r="Q1418" s="15"/>
      <c r="W1418" s="16"/>
      <c r="X1418" s="16"/>
      <c r="AP1418"/>
    </row>
    <row r="1419" spans="3:42" s="17" customFormat="1" x14ac:dyDescent="0.2">
      <c r="C1419" s="26"/>
      <c r="Q1419" s="15"/>
      <c r="W1419" s="16"/>
      <c r="X1419" s="16"/>
      <c r="AP1419"/>
    </row>
    <row r="1420" spans="3:42" s="17" customFormat="1" x14ac:dyDescent="0.2">
      <c r="C1420" s="26"/>
      <c r="Q1420" s="15"/>
      <c r="W1420" s="16"/>
      <c r="X1420" s="16"/>
      <c r="AP1420"/>
    </row>
    <row r="1421" spans="3:42" s="17" customFormat="1" x14ac:dyDescent="0.2">
      <c r="C1421" s="26"/>
      <c r="Q1421" s="15"/>
      <c r="W1421" s="16"/>
      <c r="X1421" s="16"/>
      <c r="AP1421"/>
    </row>
    <row r="1422" spans="3:42" s="17" customFormat="1" x14ac:dyDescent="0.2">
      <c r="C1422" s="26"/>
      <c r="Q1422" s="15"/>
      <c r="W1422" s="16"/>
      <c r="X1422" s="16"/>
      <c r="AP1422"/>
    </row>
    <row r="1423" spans="3:42" s="17" customFormat="1" x14ac:dyDescent="0.2">
      <c r="C1423" s="26"/>
      <c r="Q1423" s="15"/>
      <c r="W1423" s="16"/>
      <c r="X1423" s="16"/>
      <c r="AP1423"/>
    </row>
    <row r="1424" spans="3:42" s="17" customFormat="1" x14ac:dyDescent="0.2">
      <c r="C1424" s="26"/>
      <c r="Q1424" s="15"/>
      <c r="W1424" s="16"/>
      <c r="X1424" s="16"/>
      <c r="AP1424"/>
    </row>
    <row r="1425" spans="3:42" s="17" customFormat="1" x14ac:dyDescent="0.2">
      <c r="C1425" s="26"/>
      <c r="Q1425" s="15"/>
      <c r="W1425" s="16"/>
      <c r="X1425" s="16"/>
      <c r="AP1425"/>
    </row>
    <row r="1426" spans="3:42" s="17" customFormat="1" x14ac:dyDescent="0.2">
      <c r="C1426" s="26"/>
      <c r="Q1426" s="15"/>
      <c r="W1426" s="16"/>
      <c r="X1426" s="16"/>
      <c r="AP1426"/>
    </row>
    <row r="1427" spans="3:42" s="17" customFormat="1" x14ac:dyDescent="0.2">
      <c r="C1427" s="26"/>
      <c r="Q1427" s="15"/>
      <c r="W1427" s="16"/>
      <c r="X1427" s="16"/>
      <c r="AP1427"/>
    </row>
    <row r="1428" spans="3:42" s="17" customFormat="1" x14ac:dyDescent="0.2">
      <c r="C1428" s="26"/>
      <c r="Q1428" s="15"/>
      <c r="W1428" s="16"/>
      <c r="X1428" s="16"/>
      <c r="AP1428"/>
    </row>
    <row r="1429" spans="3:42" s="17" customFormat="1" x14ac:dyDescent="0.2">
      <c r="C1429" s="26"/>
      <c r="Q1429" s="15"/>
      <c r="W1429" s="16"/>
      <c r="X1429" s="16"/>
      <c r="AP1429"/>
    </row>
    <row r="1430" spans="3:42" s="17" customFormat="1" x14ac:dyDescent="0.2">
      <c r="C1430" s="26"/>
      <c r="Q1430" s="15"/>
      <c r="W1430" s="16"/>
      <c r="X1430" s="16"/>
      <c r="AP1430"/>
    </row>
    <row r="1431" spans="3:42" s="17" customFormat="1" x14ac:dyDescent="0.2">
      <c r="C1431" s="26"/>
      <c r="Q1431" s="15"/>
      <c r="W1431" s="16"/>
      <c r="X1431" s="16"/>
      <c r="AP1431"/>
    </row>
    <row r="1432" spans="3:42" s="17" customFormat="1" x14ac:dyDescent="0.2">
      <c r="C1432" s="26"/>
      <c r="Q1432" s="15"/>
      <c r="W1432" s="16"/>
      <c r="X1432" s="16"/>
      <c r="AP1432"/>
    </row>
    <row r="1433" spans="3:42" s="17" customFormat="1" x14ac:dyDescent="0.2">
      <c r="C1433" s="26"/>
      <c r="Q1433" s="15"/>
      <c r="W1433" s="16"/>
      <c r="X1433" s="16"/>
      <c r="AP1433"/>
    </row>
    <row r="1434" spans="3:42" s="17" customFormat="1" x14ac:dyDescent="0.2">
      <c r="C1434" s="26"/>
      <c r="Q1434" s="15"/>
      <c r="W1434" s="16"/>
      <c r="X1434" s="16"/>
      <c r="AP1434"/>
    </row>
    <row r="1435" spans="3:42" s="17" customFormat="1" x14ac:dyDescent="0.2">
      <c r="C1435" s="26"/>
      <c r="Q1435" s="15"/>
      <c r="W1435" s="16"/>
      <c r="X1435" s="16"/>
      <c r="AP1435"/>
    </row>
    <row r="1436" spans="3:42" s="17" customFormat="1" x14ac:dyDescent="0.2">
      <c r="C1436" s="26"/>
      <c r="Q1436" s="15"/>
      <c r="W1436" s="16"/>
      <c r="X1436" s="16"/>
      <c r="AP1436"/>
    </row>
    <row r="1437" spans="3:42" s="17" customFormat="1" x14ac:dyDescent="0.2">
      <c r="C1437" s="26"/>
      <c r="Q1437" s="15"/>
      <c r="W1437" s="16"/>
      <c r="X1437" s="16"/>
      <c r="AP1437"/>
    </row>
    <row r="1438" spans="3:42" s="17" customFormat="1" x14ac:dyDescent="0.2">
      <c r="C1438" s="26"/>
      <c r="Q1438" s="15"/>
      <c r="W1438" s="16"/>
      <c r="X1438" s="16"/>
      <c r="AP1438"/>
    </row>
    <row r="1439" spans="3:42" s="17" customFormat="1" x14ac:dyDescent="0.2">
      <c r="C1439" s="26"/>
      <c r="Q1439" s="15"/>
      <c r="W1439" s="16"/>
      <c r="X1439" s="16"/>
      <c r="AP1439"/>
    </row>
    <row r="1440" spans="3:42" s="17" customFormat="1" x14ac:dyDescent="0.2">
      <c r="C1440" s="26"/>
      <c r="Q1440" s="15"/>
      <c r="W1440" s="16"/>
      <c r="X1440" s="16"/>
      <c r="AP1440"/>
    </row>
    <row r="1441" spans="3:42" s="17" customFormat="1" x14ac:dyDescent="0.2">
      <c r="C1441" s="26"/>
      <c r="Q1441" s="15"/>
      <c r="W1441" s="16"/>
      <c r="X1441" s="16"/>
      <c r="AP1441"/>
    </row>
    <row r="1442" spans="3:42" s="17" customFormat="1" x14ac:dyDescent="0.2">
      <c r="C1442" s="26"/>
      <c r="Q1442" s="15"/>
      <c r="W1442" s="16"/>
      <c r="X1442" s="16"/>
      <c r="AP1442"/>
    </row>
    <row r="1443" spans="3:42" s="17" customFormat="1" x14ac:dyDescent="0.2">
      <c r="C1443" s="26"/>
      <c r="Q1443" s="15"/>
      <c r="W1443" s="16"/>
      <c r="X1443" s="16"/>
      <c r="AP1443"/>
    </row>
    <row r="1444" spans="3:42" s="17" customFormat="1" x14ac:dyDescent="0.2">
      <c r="C1444" s="26"/>
      <c r="Q1444" s="15"/>
      <c r="W1444" s="16"/>
      <c r="X1444" s="16"/>
      <c r="AP1444"/>
    </row>
    <row r="1445" spans="3:42" s="17" customFormat="1" x14ac:dyDescent="0.2">
      <c r="C1445" s="26"/>
      <c r="Q1445" s="15"/>
      <c r="W1445" s="16"/>
      <c r="X1445" s="16"/>
      <c r="AP1445"/>
    </row>
    <row r="1446" spans="3:42" s="17" customFormat="1" x14ac:dyDescent="0.2">
      <c r="C1446" s="26"/>
      <c r="Q1446" s="15"/>
      <c r="W1446" s="16"/>
      <c r="X1446" s="16"/>
      <c r="AP1446"/>
    </row>
    <row r="1447" spans="3:42" s="17" customFormat="1" x14ac:dyDescent="0.2">
      <c r="C1447" s="26"/>
      <c r="Q1447" s="15"/>
      <c r="W1447" s="16"/>
      <c r="X1447" s="16"/>
      <c r="AP1447"/>
    </row>
    <row r="1448" spans="3:42" s="17" customFormat="1" x14ac:dyDescent="0.2">
      <c r="C1448" s="26"/>
      <c r="Q1448" s="15"/>
      <c r="W1448" s="16"/>
      <c r="X1448" s="16"/>
      <c r="AP1448"/>
    </row>
    <row r="1449" spans="3:42" s="17" customFormat="1" x14ac:dyDescent="0.2">
      <c r="C1449" s="26"/>
      <c r="Q1449" s="15"/>
      <c r="W1449" s="16"/>
      <c r="X1449" s="16"/>
      <c r="AP1449"/>
    </row>
    <row r="1450" spans="3:42" s="17" customFormat="1" x14ac:dyDescent="0.2">
      <c r="C1450" s="26"/>
      <c r="Q1450" s="15"/>
      <c r="W1450" s="16"/>
      <c r="X1450" s="16"/>
      <c r="AP1450"/>
    </row>
    <row r="1451" spans="3:42" s="17" customFormat="1" x14ac:dyDescent="0.2">
      <c r="C1451" s="26"/>
      <c r="Q1451" s="15"/>
      <c r="W1451" s="16"/>
      <c r="X1451" s="16"/>
      <c r="AP1451"/>
    </row>
    <row r="1452" spans="3:42" s="17" customFormat="1" x14ac:dyDescent="0.2">
      <c r="C1452" s="26"/>
      <c r="Q1452" s="15"/>
      <c r="W1452" s="16"/>
      <c r="X1452" s="16"/>
      <c r="AP1452"/>
    </row>
    <row r="1453" spans="3:42" s="17" customFormat="1" x14ac:dyDescent="0.2">
      <c r="C1453" s="26"/>
      <c r="Q1453" s="15"/>
      <c r="W1453" s="16"/>
      <c r="X1453" s="16"/>
      <c r="AP1453"/>
    </row>
    <row r="1454" spans="3:42" s="17" customFormat="1" x14ac:dyDescent="0.2">
      <c r="C1454" s="26"/>
      <c r="Q1454" s="15"/>
      <c r="W1454" s="16"/>
      <c r="X1454" s="16"/>
      <c r="AP1454"/>
    </row>
    <row r="1455" spans="3:42" s="17" customFormat="1" x14ac:dyDescent="0.2">
      <c r="C1455" s="26"/>
      <c r="Q1455" s="15"/>
      <c r="W1455" s="16"/>
      <c r="X1455" s="16"/>
      <c r="AP1455"/>
    </row>
    <row r="1456" spans="3:42" s="17" customFormat="1" x14ac:dyDescent="0.2">
      <c r="C1456" s="26"/>
      <c r="Q1456" s="15"/>
      <c r="W1456" s="16"/>
      <c r="X1456" s="16"/>
      <c r="AP1456"/>
    </row>
    <row r="1457" spans="3:42" s="17" customFormat="1" x14ac:dyDescent="0.2">
      <c r="C1457" s="26"/>
      <c r="Q1457" s="15"/>
      <c r="W1457" s="16"/>
      <c r="X1457" s="16"/>
      <c r="AP1457"/>
    </row>
    <row r="1458" spans="3:42" s="17" customFormat="1" x14ac:dyDescent="0.2">
      <c r="C1458" s="26"/>
      <c r="Q1458" s="15"/>
      <c r="W1458" s="16"/>
      <c r="X1458" s="16"/>
      <c r="AP1458"/>
    </row>
    <row r="1459" spans="3:42" s="17" customFormat="1" x14ac:dyDescent="0.2">
      <c r="C1459" s="26"/>
      <c r="Q1459" s="15"/>
      <c r="W1459" s="16"/>
      <c r="X1459" s="16"/>
      <c r="AP1459"/>
    </row>
    <row r="1460" spans="3:42" s="17" customFormat="1" x14ac:dyDescent="0.2">
      <c r="C1460" s="26"/>
      <c r="Q1460" s="15"/>
      <c r="W1460" s="16"/>
      <c r="X1460" s="16"/>
      <c r="AP1460"/>
    </row>
    <row r="1461" spans="3:42" s="17" customFormat="1" x14ac:dyDescent="0.2">
      <c r="C1461" s="26"/>
      <c r="Q1461" s="15"/>
      <c r="W1461" s="16"/>
      <c r="X1461" s="16"/>
      <c r="AP1461"/>
    </row>
    <row r="1462" spans="3:42" s="17" customFormat="1" x14ac:dyDescent="0.2">
      <c r="C1462" s="26"/>
      <c r="Q1462" s="15"/>
      <c r="W1462" s="16"/>
      <c r="X1462" s="16"/>
      <c r="AP1462"/>
    </row>
    <row r="1463" spans="3:42" s="17" customFormat="1" x14ac:dyDescent="0.2">
      <c r="C1463" s="26"/>
      <c r="Q1463" s="15"/>
      <c r="W1463" s="16"/>
      <c r="X1463" s="16"/>
      <c r="AP1463"/>
    </row>
    <row r="1464" spans="3:42" s="17" customFormat="1" x14ac:dyDescent="0.2">
      <c r="C1464" s="26"/>
      <c r="Q1464" s="15"/>
      <c r="W1464" s="16"/>
      <c r="X1464" s="16"/>
      <c r="AP1464"/>
    </row>
    <row r="1465" spans="3:42" s="17" customFormat="1" x14ac:dyDescent="0.2">
      <c r="C1465" s="26"/>
      <c r="Q1465" s="15"/>
      <c r="W1465" s="16"/>
      <c r="X1465" s="16"/>
      <c r="AP1465"/>
    </row>
    <row r="1466" spans="3:42" s="17" customFormat="1" x14ac:dyDescent="0.2">
      <c r="C1466" s="26"/>
      <c r="Q1466" s="15"/>
      <c r="W1466" s="16"/>
      <c r="X1466" s="16"/>
      <c r="AP1466"/>
    </row>
    <row r="1467" spans="3:42" s="17" customFormat="1" x14ac:dyDescent="0.2">
      <c r="C1467" s="26"/>
      <c r="Q1467" s="15"/>
      <c r="W1467" s="16"/>
      <c r="X1467" s="16"/>
      <c r="AP1467"/>
    </row>
    <row r="1468" spans="3:42" s="17" customFormat="1" x14ac:dyDescent="0.2">
      <c r="C1468" s="26"/>
      <c r="Q1468" s="15"/>
      <c r="W1468" s="16"/>
      <c r="X1468" s="16"/>
      <c r="AP1468"/>
    </row>
    <row r="1469" spans="3:42" s="17" customFormat="1" x14ac:dyDescent="0.2">
      <c r="C1469" s="26"/>
      <c r="Q1469" s="15"/>
      <c r="W1469" s="16"/>
      <c r="X1469" s="16"/>
      <c r="AP1469"/>
    </row>
    <row r="1470" spans="3:42" s="17" customFormat="1" x14ac:dyDescent="0.2">
      <c r="C1470" s="26"/>
      <c r="Q1470" s="15"/>
      <c r="W1470" s="16"/>
      <c r="X1470" s="16"/>
      <c r="AP1470"/>
    </row>
    <row r="1471" spans="3:42" s="17" customFormat="1" x14ac:dyDescent="0.2">
      <c r="C1471" s="26"/>
      <c r="Q1471" s="15"/>
      <c r="W1471" s="16"/>
      <c r="X1471" s="16"/>
      <c r="AP1471"/>
    </row>
    <row r="1472" spans="3:42" s="17" customFormat="1" x14ac:dyDescent="0.2">
      <c r="C1472" s="26"/>
      <c r="Q1472" s="15"/>
      <c r="W1472" s="16"/>
      <c r="X1472" s="16"/>
      <c r="AP1472"/>
    </row>
    <row r="1473" spans="3:42" s="17" customFormat="1" x14ac:dyDescent="0.2">
      <c r="C1473" s="26"/>
      <c r="Q1473" s="15"/>
      <c r="W1473" s="16"/>
      <c r="X1473" s="16"/>
      <c r="AP1473"/>
    </row>
    <row r="1474" spans="3:42" s="17" customFormat="1" x14ac:dyDescent="0.2">
      <c r="C1474" s="26"/>
      <c r="Q1474" s="15"/>
      <c r="W1474" s="16"/>
      <c r="X1474" s="16"/>
      <c r="AP1474"/>
    </row>
    <row r="1475" spans="3:42" s="17" customFormat="1" x14ac:dyDescent="0.2">
      <c r="C1475" s="26"/>
      <c r="Q1475" s="15"/>
      <c r="W1475" s="16"/>
      <c r="X1475" s="16"/>
      <c r="AP1475"/>
    </row>
    <row r="1476" spans="3:42" s="17" customFormat="1" x14ac:dyDescent="0.2">
      <c r="C1476" s="26"/>
      <c r="Q1476" s="15"/>
      <c r="W1476" s="16"/>
      <c r="X1476" s="16"/>
      <c r="AP1476"/>
    </row>
    <row r="1477" spans="3:42" s="17" customFormat="1" x14ac:dyDescent="0.2">
      <c r="C1477" s="26"/>
      <c r="Q1477" s="15"/>
      <c r="W1477" s="16"/>
      <c r="X1477" s="16"/>
      <c r="AP1477"/>
    </row>
    <row r="1478" spans="3:42" s="17" customFormat="1" x14ac:dyDescent="0.2">
      <c r="C1478" s="26"/>
      <c r="Q1478" s="15"/>
      <c r="W1478" s="16"/>
      <c r="X1478" s="16"/>
      <c r="AP1478"/>
    </row>
    <row r="1479" spans="3:42" s="17" customFormat="1" x14ac:dyDescent="0.2">
      <c r="C1479" s="26"/>
      <c r="Q1479" s="15"/>
      <c r="W1479" s="16"/>
      <c r="X1479" s="16"/>
      <c r="AP1479"/>
    </row>
    <row r="1480" spans="3:42" s="17" customFormat="1" x14ac:dyDescent="0.2">
      <c r="C1480" s="26"/>
      <c r="Q1480" s="15"/>
      <c r="W1480" s="16"/>
      <c r="X1480" s="16"/>
      <c r="AP1480"/>
    </row>
    <row r="1481" spans="3:42" s="17" customFormat="1" x14ac:dyDescent="0.2">
      <c r="C1481" s="26"/>
      <c r="Q1481" s="15"/>
      <c r="W1481" s="16"/>
      <c r="X1481" s="16"/>
      <c r="AP1481"/>
    </row>
    <row r="1482" spans="3:42" s="17" customFormat="1" x14ac:dyDescent="0.2">
      <c r="C1482" s="26"/>
      <c r="Q1482" s="15"/>
      <c r="W1482" s="16"/>
      <c r="X1482" s="16"/>
      <c r="AP1482"/>
    </row>
    <row r="1483" spans="3:42" s="17" customFormat="1" x14ac:dyDescent="0.2">
      <c r="C1483" s="26"/>
      <c r="Q1483" s="15"/>
      <c r="W1483" s="16"/>
      <c r="X1483" s="16"/>
      <c r="AP1483"/>
    </row>
    <row r="1484" spans="3:42" s="17" customFormat="1" x14ac:dyDescent="0.2">
      <c r="C1484" s="26"/>
      <c r="Q1484" s="15"/>
      <c r="W1484" s="16"/>
      <c r="X1484" s="16"/>
      <c r="AP1484"/>
    </row>
    <row r="1485" spans="3:42" s="17" customFormat="1" x14ac:dyDescent="0.2">
      <c r="C1485" s="26"/>
      <c r="Q1485" s="15"/>
      <c r="W1485" s="16"/>
      <c r="X1485" s="16"/>
      <c r="AP1485"/>
    </row>
    <row r="1486" spans="3:42" s="17" customFormat="1" x14ac:dyDescent="0.2">
      <c r="C1486" s="26"/>
      <c r="Q1486" s="15"/>
      <c r="W1486" s="16"/>
      <c r="X1486" s="16"/>
      <c r="AP1486"/>
    </row>
    <row r="1487" spans="3:42" s="17" customFormat="1" x14ac:dyDescent="0.2">
      <c r="C1487" s="26"/>
      <c r="Q1487" s="15"/>
      <c r="W1487" s="16"/>
      <c r="X1487" s="16"/>
      <c r="AP1487"/>
    </row>
    <row r="1488" spans="3:42" s="17" customFormat="1" x14ac:dyDescent="0.2">
      <c r="C1488" s="26"/>
      <c r="Q1488" s="15"/>
      <c r="W1488" s="16"/>
      <c r="X1488" s="16"/>
      <c r="AP1488"/>
    </row>
    <row r="1489" spans="3:42" s="17" customFormat="1" x14ac:dyDescent="0.2">
      <c r="C1489" s="26"/>
      <c r="Q1489" s="15"/>
      <c r="W1489" s="16"/>
      <c r="X1489" s="16"/>
      <c r="AP1489"/>
    </row>
    <row r="1490" spans="3:42" s="17" customFormat="1" x14ac:dyDescent="0.2">
      <c r="C1490" s="26"/>
      <c r="Q1490" s="15"/>
      <c r="W1490" s="16"/>
      <c r="X1490" s="16"/>
      <c r="AP1490"/>
    </row>
    <row r="1491" spans="3:42" s="17" customFormat="1" x14ac:dyDescent="0.2">
      <c r="C1491" s="26"/>
      <c r="Q1491" s="15"/>
      <c r="W1491" s="16"/>
      <c r="X1491" s="16"/>
      <c r="AP1491"/>
    </row>
    <row r="1492" spans="3:42" s="17" customFormat="1" x14ac:dyDescent="0.2">
      <c r="C1492" s="26"/>
      <c r="Q1492" s="15"/>
      <c r="W1492" s="16"/>
      <c r="X1492" s="16"/>
      <c r="AP1492"/>
    </row>
    <row r="1493" spans="3:42" s="17" customFormat="1" x14ac:dyDescent="0.2">
      <c r="C1493" s="26"/>
      <c r="Q1493" s="15"/>
      <c r="W1493" s="16"/>
      <c r="X1493" s="16"/>
      <c r="AP1493"/>
    </row>
    <row r="1494" spans="3:42" s="17" customFormat="1" x14ac:dyDescent="0.2">
      <c r="C1494" s="26"/>
      <c r="Q1494" s="15"/>
      <c r="W1494" s="16"/>
      <c r="X1494" s="16"/>
      <c r="AP1494"/>
    </row>
    <row r="1495" spans="3:42" s="17" customFormat="1" x14ac:dyDescent="0.2">
      <c r="C1495" s="26"/>
      <c r="Q1495" s="15"/>
      <c r="W1495" s="16"/>
      <c r="X1495" s="16"/>
      <c r="AP1495"/>
    </row>
    <row r="1496" spans="3:42" s="17" customFormat="1" x14ac:dyDescent="0.2">
      <c r="C1496" s="26"/>
      <c r="Q1496" s="15"/>
      <c r="W1496" s="16"/>
      <c r="X1496" s="16"/>
      <c r="AP1496"/>
    </row>
    <row r="1497" spans="3:42" s="17" customFormat="1" x14ac:dyDescent="0.2">
      <c r="C1497" s="26"/>
      <c r="Q1497" s="15"/>
      <c r="W1497" s="16"/>
      <c r="X1497" s="16"/>
      <c r="AP1497"/>
    </row>
    <row r="1498" spans="3:42" s="17" customFormat="1" x14ac:dyDescent="0.2">
      <c r="C1498" s="26"/>
      <c r="Q1498" s="15"/>
      <c r="W1498" s="16"/>
      <c r="X1498" s="16"/>
      <c r="AP1498"/>
    </row>
    <row r="1499" spans="3:42" s="17" customFormat="1" x14ac:dyDescent="0.2">
      <c r="C1499" s="26"/>
      <c r="Q1499" s="15"/>
      <c r="W1499" s="16"/>
      <c r="X1499" s="16"/>
      <c r="AP1499"/>
    </row>
    <row r="1500" spans="3:42" s="17" customFormat="1" x14ac:dyDescent="0.2">
      <c r="C1500" s="26"/>
      <c r="Q1500" s="15"/>
      <c r="W1500" s="16"/>
      <c r="X1500" s="16"/>
      <c r="AP1500"/>
    </row>
    <row r="1501" spans="3:42" s="17" customFormat="1" x14ac:dyDescent="0.2">
      <c r="C1501" s="26"/>
      <c r="Q1501" s="15"/>
      <c r="W1501" s="16"/>
      <c r="X1501" s="16"/>
      <c r="AP1501"/>
    </row>
    <row r="1502" spans="3:42" s="17" customFormat="1" x14ac:dyDescent="0.2">
      <c r="C1502" s="26"/>
      <c r="Q1502" s="15"/>
      <c r="W1502" s="16"/>
      <c r="X1502" s="16"/>
      <c r="AP1502"/>
    </row>
    <row r="1503" spans="3:42" s="17" customFormat="1" x14ac:dyDescent="0.2">
      <c r="C1503" s="26"/>
      <c r="Q1503" s="15"/>
      <c r="W1503" s="16"/>
      <c r="X1503" s="16"/>
      <c r="AP1503"/>
    </row>
    <row r="1504" spans="3:42" s="17" customFormat="1" x14ac:dyDescent="0.2">
      <c r="C1504" s="26"/>
      <c r="Q1504" s="15"/>
      <c r="W1504" s="16"/>
      <c r="X1504" s="16"/>
      <c r="AP1504"/>
    </row>
    <row r="1505" spans="3:42" s="17" customFormat="1" x14ac:dyDescent="0.2">
      <c r="C1505" s="26"/>
      <c r="Q1505" s="15"/>
      <c r="W1505" s="16"/>
      <c r="X1505" s="16"/>
      <c r="AP1505"/>
    </row>
    <row r="1506" spans="3:42" s="17" customFormat="1" x14ac:dyDescent="0.2">
      <c r="C1506" s="26"/>
      <c r="Q1506" s="15"/>
      <c r="W1506" s="16"/>
      <c r="X1506" s="16"/>
      <c r="AP1506"/>
    </row>
    <row r="1507" spans="3:42" s="17" customFormat="1" x14ac:dyDescent="0.2">
      <c r="C1507" s="26"/>
      <c r="Q1507" s="15"/>
      <c r="W1507" s="16"/>
      <c r="X1507" s="16"/>
      <c r="AP1507"/>
    </row>
    <row r="1508" spans="3:42" s="17" customFormat="1" x14ac:dyDescent="0.2">
      <c r="C1508" s="26"/>
      <c r="Q1508" s="15"/>
      <c r="W1508" s="16"/>
      <c r="X1508" s="16"/>
      <c r="AP1508"/>
    </row>
    <row r="1509" spans="3:42" s="17" customFormat="1" x14ac:dyDescent="0.2">
      <c r="C1509" s="26"/>
      <c r="Q1509" s="15"/>
      <c r="W1509" s="16"/>
      <c r="X1509" s="16"/>
      <c r="AP1509"/>
    </row>
    <row r="1510" spans="3:42" s="17" customFormat="1" x14ac:dyDescent="0.2">
      <c r="C1510" s="26"/>
      <c r="Q1510" s="15"/>
      <c r="W1510" s="16"/>
      <c r="X1510" s="16"/>
      <c r="AP1510"/>
    </row>
    <row r="1511" spans="3:42" s="17" customFormat="1" x14ac:dyDescent="0.2">
      <c r="C1511" s="26"/>
      <c r="Q1511" s="15"/>
      <c r="W1511" s="16"/>
      <c r="X1511" s="16"/>
      <c r="AP1511"/>
    </row>
    <row r="1512" spans="3:42" s="17" customFormat="1" x14ac:dyDescent="0.2">
      <c r="C1512" s="26"/>
      <c r="Q1512" s="15"/>
      <c r="W1512" s="16"/>
      <c r="X1512" s="16"/>
      <c r="AP1512"/>
    </row>
    <row r="1513" spans="3:42" s="17" customFormat="1" x14ac:dyDescent="0.2">
      <c r="C1513" s="26"/>
      <c r="Q1513" s="15"/>
      <c r="W1513" s="16"/>
      <c r="X1513" s="16"/>
      <c r="AP1513"/>
    </row>
    <row r="1514" spans="3:42" s="17" customFormat="1" x14ac:dyDescent="0.2">
      <c r="C1514" s="26"/>
      <c r="Q1514" s="15"/>
      <c r="W1514" s="16"/>
      <c r="X1514" s="16"/>
      <c r="AP1514"/>
    </row>
    <row r="1515" spans="3:42" s="17" customFormat="1" x14ac:dyDescent="0.2">
      <c r="C1515" s="26"/>
      <c r="Q1515" s="15"/>
      <c r="W1515" s="16"/>
      <c r="X1515" s="16"/>
      <c r="AP1515"/>
    </row>
    <row r="1516" spans="3:42" s="17" customFormat="1" x14ac:dyDescent="0.2">
      <c r="C1516" s="26"/>
      <c r="Q1516" s="15"/>
      <c r="W1516" s="16"/>
      <c r="X1516" s="16"/>
      <c r="AP1516"/>
    </row>
    <row r="1517" spans="3:42" s="17" customFormat="1" x14ac:dyDescent="0.2">
      <c r="C1517" s="26"/>
      <c r="Q1517" s="15"/>
      <c r="W1517" s="16"/>
      <c r="X1517" s="16"/>
      <c r="AP1517"/>
    </row>
    <row r="1518" spans="3:42" s="17" customFormat="1" x14ac:dyDescent="0.2">
      <c r="C1518" s="26"/>
      <c r="Q1518" s="15"/>
      <c r="W1518" s="16"/>
      <c r="X1518" s="16"/>
      <c r="AP1518"/>
    </row>
    <row r="1519" spans="3:42" s="17" customFormat="1" x14ac:dyDescent="0.2">
      <c r="C1519" s="26"/>
      <c r="Q1519" s="15"/>
      <c r="W1519" s="16"/>
      <c r="X1519" s="16"/>
      <c r="AP1519"/>
    </row>
    <row r="1520" spans="3:42" s="17" customFormat="1" x14ac:dyDescent="0.2">
      <c r="C1520" s="26"/>
      <c r="Q1520" s="15"/>
      <c r="W1520" s="16"/>
      <c r="X1520" s="16"/>
      <c r="AP1520"/>
    </row>
    <row r="1521" spans="3:42" s="17" customFormat="1" x14ac:dyDescent="0.2">
      <c r="C1521" s="26"/>
      <c r="Q1521" s="15"/>
      <c r="W1521" s="16"/>
      <c r="X1521" s="16"/>
      <c r="AP1521"/>
    </row>
    <row r="1522" spans="3:42" s="17" customFormat="1" x14ac:dyDescent="0.2">
      <c r="C1522" s="26"/>
      <c r="Q1522" s="15"/>
      <c r="W1522" s="16"/>
      <c r="X1522" s="16"/>
      <c r="AP1522"/>
    </row>
    <row r="1523" spans="3:42" s="17" customFormat="1" x14ac:dyDescent="0.2">
      <c r="C1523" s="26"/>
      <c r="Q1523" s="15"/>
      <c r="W1523" s="16"/>
      <c r="X1523" s="16"/>
      <c r="AP1523"/>
    </row>
    <row r="1524" spans="3:42" s="17" customFormat="1" x14ac:dyDescent="0.2">
      <c r="C1524" s="26"/>
      <c r="Q1524" s="15"/>
      <c r="W1524" s="16"/>
      <c r="X1524" s="16"/>
      <c r="AP1524"/>
    </row>
    <row r="1525" spans="3:42" s="17" customFormat="1" x14ac:dyDescent="0.2">
      <c r="C1525" s="26"/>
      <c r="Q1525" s="15"/>
      <c r="W1525" s="16"/>
      <c r="X1525" s="16"/>
      <c r="AP1525"/>
    </row>
    <row r="1526" spans="3:42" s="17" customFormat="1" x14ac:dyDescent="0.2">
      <c r="C1526" s="26"/>
      <c r="Q1526" s="15"/>
      <c r="W1526" s="16"/>
      <c r="X1526" s="16"/>
      <c r="AP1526"/>
    </row>
    <row r="1527" spans="3:42" s="17" customFormat="1" x14ac:dyDescent="0.2">
      <c r="C1527" s="26"/>
      <c r="Q1527" s="15"/>
      <c r="W1527" s="16"/>
      <c r="X1527" s="16"/>
      <c r="AP1527"/>
    </row>
    <row r="1528" spans="3:42" s="17" customFormat="1" x14ac:dyDescent="0.2">
      <c r="C1528" s="26"/>
      <c r="Q1528" s="15"/>
      <c r="W1528" s="16"/>
      <c r="X1528" s="16"/>
      <c r="AP1528"/>
    </row>
    <row r="1529" spans="3:42" s="17" customFormat="1" x14ac:dyDescent="0.2">
      <c r="C1529" s="26"/>
      <c r="Q1529" s="15"/>
      <c r="W1529" s="16"/>
      <c r="X1529" s="16"/>
      <c r="AP1529"/>
    </row>
    <row r="1530" spans="3:42" s="17" customFormat="1" x14ac:dyDescent="0.2">
      <c r="C1530" s="26"/>
      <c r="Q1530" s="15"/>
      <c r="W1530" s="16"/>
      <c r="X1530" s="16"/>
      <c r="AP1530"/>
    </row>
    <row r="1531" spans="3:42" s="17" customFormat="1" x14ac:dyDescent="0.2">
      <c r="C1531" s="26"/>
      <c r="Q1531" s="15"/>
      <c r="W1531" s="16"/>
      <c r="X1531" s="16"/>
      <c r="AP1531"/>
    </row>
    <row r="1532" spans="3:42" s="17" customFormat="1" x14ac:dyDescent="0.2">
      <c r="C1532" s="26"/>
      <c r="Q1532" s="15"/>
      <c r="W1532" s="16"/>
      <c r="X1532" s="16"/>
      <c r="AP1532"/>
    </row>
    <row r="1533" spans="3:42" s="17" customFormat="1" x14ac:dyDescent="0.2">
      <c r="C1533" s="26"/>
      <c r="Q1533" s="15"/>
      <c r="W1533" s="16"/>
      <c r="X1533" s="16"/>
      <c r="AP1533"/>
    </row>
    <row r="1534" spans="3:42" s="17" customFormat="1" x14ac:dyDescent="0.2">
      <c r="C1534" s="26"/>
      <c r="Q1534" s="15"/>
      <c r="W1534" s="16"/>
      <c r="X1534" s="16"/>
      <c r="AP1534"/>
    </row>
    <row r="1535" spans="3:42" s="17" customFormat="1" x14ac:dyDescent="0.2">
      <c r="C1535" s="26"/>
      <c r="Q1535" s="15"/>
      <c r="W1535" s="16"/>
      <c r="X1535" s="16"/>
      <c r="AP1535"/>
    </row>
    <row r="1536" spans="3:42" s="17" customFormat="1" x14ac:dyDescent="0.2">
      <c r="C1536" s="26"/>
      <c r="Q1536" s="15"/>
      <c r="W1536" s="16"/>
      <c r="X1536" s="16"/>
      <c r="AP1536"/>
    </row>
    <row r="1537" spans="3:42" s="17" customFormat="1" x14ac:dyDescent="0.2">
      <c r="C1537" s="26"/>
      <c r="Q1537" s="15"/>
      <c r="W1537" s="16"/>
      <c r="X1537" s="16"/>
      <c r="AP1537"/>
    </row>
    <row r="1538" spans="3:42" s="17" customFormat="1" x14ac:dyDescent="0.2">
      <c r="C1538" s="26"/>
      <c r="Q1538" s="15"/>
      <c r="W1538" s="16"/>
      <c r="X1538" s="16"/>
      <c r="AP1538"/>
    </row>
    <row r="1539" spans="3:42" s="17" customFormat="1" x14ac:dyDescent="0.2">
      <c r="C1539" s="26"/>
      <c r="Q1539" s="15"/>
      <c r="W1539" s="16"/>
      <c r="X1539" s="16"/>
      <c r="AP1539"/>
    </row>
    <row r="1540" spans="3:42" s="17" customFormat="1" x14ac:dyDescent="0.2">
      <c r="C1540" s="26"/>
      <c r="Q1540" s="15"/>
      <c r="W1540" s="16"/>
      <c r="X1540" s="16"/>
      <c r="AP1540"/>
    </row>
    <row r="1541" spans="3:42" s="17" customFormat="1" x14ac:dyDescent="0.2">
      <c r="C1541" s="26"/>
      <c r="Q1541" s="15"/>
      <c r="W1541" s="16"/>
      <c r="X1541" s="16"/>
      <c r="AP1541"/>
    </row>
    <row r="1542" spans="3:42" s="17" customFormat="1" x14ac:dyDescent="0.2">
      <c r="C1542" s="26"/>
      <c r="Q1542" s="15"/>
      <c r="W1542" s="16"/>
      <c r="X1542" s="16"/>
      <c r="AP1542"/>
    </row>
    <row r="1543" spans="3:42" s="17" customFormat="1" x14ac:dyDescent="0.2">
      <c r="C1543" s="26"/>
      <c r="Q1543" s="15"/>
      <c r="W1543" s="16"/>
      <c r="X1543" s="16"/>
      <c r="AP1543"/>
    </row>
    <row r="1544" spans="3:42" s="17" customFormat="1" x14ac:dyDescent="0.2">
      <c r="C1544" s="26"/>
      <c r="Q1544" s="15"/>
      <c r="W1544" s="16"/>
      <c r="X1544" s="16"/>
      <c r="AP1544"/>
    </row>
    <row r="1545" spans="3:42" s="17" customFormat="1" x14ac:dyDescent="0.2">
      <c r="C1545" s="26"/>
      <c r="Q1545" s="15"/>
      <c r="W1545" s="16"/>
      <c r="X1545" s="16"/>
      <c r="AP1545"/>
    </row>
    <row r="1546" spans="3:42" s="17" customFormat="1" x14ac:dyDescent="0.2">
      <c r="C1546" s="26"/>
      <c r="Q1546" s="15"/>
      <c r="W1546" s="16"/>
      <c r="X1546" s="16"/>
      <c r="AP1546"/>
    </row>
    <row r="1547" spans="3:42" s="17" customFormat="1" x14ac:dyDescent="0.2">
      <c r="C1547" s="26"/>
      <c r="Q1547" s="15"/>
      <c r="W1547" s="16"/>
      <c r="X1547" s="16"/>
      <c r="AP1547"/>
    </row>
    <row r="1548" spans="3:42" s="17" customFormat="1" x14ac:dyDescent="0.2">
      <c r="C1548" s="26"/>
      <c r="Q1548" s="15"/>
      <c r="W1548" s="16"/>
      <c r="X1548" s="16"/>
      <c r="AP1548"/>
    </row>
    <row r="1549" spans="3:42" s="17" customFormat="1" x14ac:dyDescent="0.2">
      <c r="C1549" s="26"/>
      <c r="Q1549" s="15"/>
      <c r="W1549" s="16"/>
      <c r="X1549" s="16"/>
      <c r="AP1549"/>
    </row>
    <row r="1550" spans="3:42" s="17" customFormat="1" x14ac:dyDescent="0.2">
      <c r="C1550" s="26"/>
      <c r="Q1550" s="15"/>
      <c r="W1550" s="16"/>
      <c r="X1550" s="16"/>
      <c r="AP1550"/>
    </row>
    <row r="1551" spans="3:42" s="17" customFormat="1" x14ac:dyDescent="0.2">
      <c r="C1551" s="26"/>
      <c r="Q1551" s="15"/>
      <c r="W1551" s="16"/>
      <c r="X1551" s="16"/>
      <c r="AP1551"/>
    </row>
    <row r="1552" spans="3:42" s="17" customFormat="1" x14ac:dyDescent="0.2">
      <c r="C1552" s="26"/>
      <c r="Q1552" s="15"/>
      <c r="W1552" s="16"/>
      <c r="X1552" s="16"/>
      <c r="AP1552"/>
    </row>
    <row r="1553" spans="3:42" s="17" customFormat="1" x14ac:dyDescent="0.2">
      <c r="C1553" s="26"/>
      <c r="Q1553" s="15"/>
      <c r="W1553" s="16"/>
      <c r="X1553" s="16"/>
      <c r="AP1553"/>
    </row>
    <row r="1554" spans="3:42" s="17" customFormat="1" x14ac:dyDescent="0.2">
      <c r="C1554" s="26"/>
      <c r="Q1554" s="15"/>
      <c r="W1554" s="16"/>
      <c r="X1554" s="16"/>
      <c r="AP1554"/>
    </row>
    <row r="1555" spans="3:42" s="17" customFormat="1" x14ac:dyDescent="0.2">
      <c r="C1555" s="26"/>
      <c r="Q1555" s="15"/>
      <c r="W1555" s="16"/>
      <c r="X1555" s="16"/>
      <c r="AP1555"/>
    </row>
    <row r="1556" spans="3:42" s="17" customFormat="1" x14ac:dyDescent="0.2">
      <c r="C1556" s="26"/>
      <c r="Q1556" s="15"/>
      <c r="W1556" s="16"/>
      <c r="X1556" s="16"/>
      <c r="AP1556"/>
    </row>
    <row r="1557" spans="3:42" s="17" customFormat="1" x14ac:dyDescent="0.2">
      <c r="C1557" s="26"/>
      <c r="Q1557" s="15"/>
      <c r="W1557" s="16"/>
      <c r="X1557" s="16"/>
      <c r="AP1557"/>
    </row>
    <row r="1558" spans="3:42" s="17" customFormat="1" x14ac:dyDescent="0.2">
      <c r="C1558" s="26"/>
      <c r="Q1558" s="15"/>
      <c r="W1558" s="16"/>
      <c r="X1558" s="16"/>
      <c r="AP1558"/>
    </row>
    <row r="1559" spans="3:42" s="17" customFormat="1" x14ac:dyDescent="0.2">
      <c r="C1559" s="26"/>
      <c r="Q1559" s="15"/>
      <c r="W1559" s="16"/>
      <c r="X1559" s="16"/>
      <c r="AP1559"/>
    </row>
    <row r="1560" spans="3:42" s="17" customFormat="1" x14ac:dyDescent="0.2">
      <c r="C1560" s="26"/>
      <c r="Q1560" s="15"/>
      <c r="W1560" s="16"/>
      <c r="X1560" s="16"/>
      <c r="AP1560"/>
    </row>
    <row r="1561" spans="3:42" s="17" customFormat="1" x14ac:dyDescent="0.2">
      <c r="C1561" s="26"/>
      <c r="Q1561" s="15"/>
      <c r="W1561" s="16"/>
      <c r="X1561" s="16"/>
      <c r="AP1561"/>
    </row>
    <row r="1562" spans="3:42" s="17" customFormat="1" x14ac:dyDescent="0.2">
      <c r="C1562" s="26"/>
      <c r="Q1562" s="15"/>
      <c r="W1562" s="16"/>
      <c r="X1562" s="16"/>
      <c r="AP1562"/>
    </row>
    <row r="1563" spans="3:42" s="17" customFormat="1" x14ac:dyDescent="0.2">
      <c r="C1563" s="26"/>
      <c r="Q1563" s="15"/>
      <c r="W1563" s="16"/>
      <c r="X1563" s="16"/>
      <c r="AP1563"/>
    </row>
    <row r="1564" spans="3:42" s="17" customFormat="1" x14ac:dyDescent="0.2">
      <c r="C1564" s="26"/>
      <c r="Q1564" s="15"/>
      <c r="W1564" s="16"/>
      <c r="X1564" s="16"/>
      <c r="AP1564"/>
    </row>
    <row r="1565" spans="3:42" s="17" customFormat="1" x14ac:dyDescent="0.2">
      <c r="C1565" s="26"/>
      <c r="Q1565" s="15"/>
      <c r="W1565" s="16"/>
      <c r="X1565" s="16"/>
      <c r="AP1565"/>
    </row>
    <row r="1566" spans="3:42" s="17" customFormat="1" x14ac:dyDescent="0.2">
      <c r="C1566" s="26"/>
      <c r="Q1566" s="15"/>
      <c r="W1566" s="16"/>
      <c r="X1566" s="16"/>
      <c r="AP1566"/>
    </row>
    <row r="1567" spans="3:42" s="17" customFormat="1" x14ac:dyDescent="0.2">
      <c r="C1567" s="26"/>
      <c r="Q1567" s="15"/>
      <c r="W1567" s="16"/>
      <c r="X1567" s="16"/>
      <c r="AP1567"/>
    </row>
    <row r="1568" spans="3:42" s="17" customFormat="1" x14ac:dyDescent="0.2">
      <c r="C1568" s="26"/>
      <c r="Q1568" s="15"/>
      <c r="W1568" s="16"/>
      <c r="X1568" s="16"/>
      <c r="AP1568"/>
    </row>
    <row r="1569" spans="3:42" s="17" customFormat="1" x14ac:dyDescent="0.2">
      <c r="C1569" s="26"/>
      <c r="Q1569" s="15"/>
      <c r="W1569" s="16"/>
      <c r="X1569" s="16"/>
      <c r="AP1569"/>
    </row>
    <row r="1570" spans="3:42" s="17" customFormat="1" x14ac:dyDescent="0.2">
      <c r="C1570" s="26"/>
      <c r="Q1570" s="15"/>
      <c r="W1570" s="16"/>
      <c r="X1570" s="16"/>
      <c r="AP1570"/>
    </row>
    <row r="1571" spans="3:42" s="17" customFormat="1" x14ac:dyDescent="0.2">
      <c r="C1571" s="26"/>
      <c r="Q1571" s="15"/>
      <c r="W1571" s="16"/>
      <c r="X1571" s="16"/>
      <c r="AP1571"/>
    </row>
    <row r="1572" spans="3:42" s="17" customFormat="1" x14ac:dyDescent="0.2">
      <c r="C1572" s="26"/>
      <c r="Q1572" s="15"/>
      <c r="W1572" s="16"/>
      <c r="X1572" s="16"/>
      <c r="AP1572"/>
    </row>
    <row r="1573" spans="3:42" s="17" customFormat="1" x14ac:dyDescent="0.2">
      <c r="C1573" s="26"/>
      <c r="Q1573" s="15"/>
      <c r="W1573" s="16"/>
      <c r="X1573" s="16"/>
      <c r="AP1573"/>
    </row>
    <row r="1574" spans="3:42" s="17" customFormat="1" x14ac:dyDescent="0.2">
      <c r="C1574" s="26"/>
      <c r="Q1574" s="15"/>
      <c r="W1574" s="16"/>
      <c r="X1574" s="16"/>
      <c r="AP1574"/>
    </row>
    <row r="1575" spans="3:42" s="17" customFormat="1" x14ac:dyDescent="0.2">
      <c r="C1575" s="26"/>
      <c r="Q1575" s="15"/>
      <c r="W1575" s="16"/>
      <c r="X1575" s="16"/>
      <c r="AP1575"/>
    </row>
    <row r="1576" spans="3:42" s="17" customFormat="1" x14ac:dyDescent="0.2">
      <c r="C1576" s="26"/>
      <c r="Q1576" s="15"/>
      <c r="W1576" s="16"/>
      <c r="X1576" s="16"/>
      <c r="AP1576"/>
    </row>
    <row r="1577" spans="3:42" s="17" customFormat="1" x14ac:dyDescent="0.2">
      <c r="C1577" s="26"/>
      <c r="Q1577" s="15"/>
      <c r="W1577" s="16"/>
      <c r="X1577" s="16"/>
      <c r="AP1577"/>
    </row>
    <row r="1578" spans="3:42" s="17" customFormat="1" x14ac:dyDescent="0.2">
      <c r="C1578" s="26"/>
      <c r="Q1578" s="15"/>
      <c r="W1578" s="16"/>
      <c r="X1578" s="16"/>
      <c r="AP1578"/>
    </row>
    <row r="1579" spans="3:42" s="17" customFormat="1" x14ac:dyDescent="0.2">
      <c r="C1579" s="26"/>
      <c r="Q1579" s="15"/>
      <c r="W1579" s="16"/>
      <c r="X1579" s="16"/>
      <c r="AP1579"/>
    </row>
    <row r="1580" spans="3:42" s="17" customFormat="1" x14ac:dyDescent="0.2">
      <c r="C1580" s="26"/>
      <c r="Q1580" s="15"/>
      <c r="W1580" s="16"/>
      <c r="X1580" s="16"/>
      <c r="AP1580"/>
    </row>
    <row r="1581" spans="3:42" s="17" customFormat="1" x14ac:dyDescent="0.2">
      <c r="C1581" s="26"/>
      <c r="Q1581" s="15"/>
      <c r="W1581" s="16"/>
      <c r="X1581" s="16"/>
      <c r="AP1581"/>
    </row>
    <row r="1582" spans="3:42" s="17" customFormat="1" x14ac:dyDescent="0.2">
      <c r="C1582" s="26"/>
      <c r="Q1582" s="15"/>
      <c r="W1582" s="16"/>
      <c r="X1582" s="16"/>
      <c r="AP1582"/>
    </row>
    <row r="1583" spans="3:42" s="17" customFormat="1" x14ac:dyDescent="0.2">
      <c r="C1583" s="26"/>
      <c r="Q1583" s="15"/>
      <c r="W1583" s="16"/>
      <c r="X1583" s="16"/>
      <c r="AP1583"/>
    </row>
    <row r="1584" spans="3:42" s="17" customFormat="1" x14ac:dyDescent="0.2">
      <c r="C1584" s="26"/>
      <c r="Q1584" s="15"/>
      <c r="W1584" s="16"/>
      <c r="X1584" s="16"/>
      <c r="AP1584"/>
    </row>
    <row r="1585" spans="3:42" s="17" customFormat="1" x14ac:dyDescent="0.2">
      <c r="C1585" s="26"/>
      <c r="Q1585" s="15"/>
      <c r="W1585" s="16"/>
      <c r="X1585" s="16"/>
      <c r="AP1585"/>
    </row>
    <row r="1586" spans="3:42" s="17" customFormat="1" x14ac:dyDescent="0.2">
      <c r="C1586" s="26"/>
      <c r="Q1586" s="15"/>
      <c r="W1586" s="16"/>
      <c r="X1586" s="16"/>
      <c r="AP1586"/>
    </row>
    <row r="1587" spans="3:42" s="17" customFormat="1" x14ac:dyDescent="0.2">
      <c r="C1587" s="26"/>
      <c r="Q1587" s="15"/>
      <c r="W1587" s="16"/>
      <c r="X1587" s="16"/>
      <c r="AP1587"/>
    </row>
    <row r="1588" spans="3:42" s="17" customFormat="1" x14ac:dyDescent="0.2">
      <c r="C1588" s="26"/>
      <c r="Q1588" s="15"/>
      <c r="W1588" s="16"/>
      <c r="X1588" s="16"/>
      <c r="AP1588"/>
    </row>
    <row r="1589" spans="3:42" s="17" customFormat="1" x14ac:dyDescent="0.2">
      <c r="C1589" s="26"/>
      <c r="Q1589" s="15"/>
      <c r="W1589" s="16"/>
      <c r="X1589" s="16"/>
      <c r="AP1589"/>
    </row>
    <row r="1590" spans="3:42" s="17" customFormat="1" x14ac:dyDescent="0.2">
      <c r="C1590" s="26"/>
      <c r="Q1590" s="15"/>
      <c r="W1590" s="16"/>
      <c r="X1590" s="16"/>
      <c r="AP1590"/>
    </row>
    <row r="1591" spans="3:42" s="17" customFormat="1" x14ac:dyDescent="0.2">
      <c r="C1591" s="26"/>
      <c r="Q1591" s="15"/>
      <c r="W1591" s="16"/>
      <c r="X1591" s="16"/>
      <c r="AP1591"/>
    </row>
    <row r="1592" spans="3:42" s="17" customFormat="1" x14ac:dyDescent="0.2">
      <c r="C1592" s="26"/>
      <c r="Q1592" s="15"/>
      <c r="W1592" s="16"/>
      <c r="X1592" s="16"/>
      <c r="AP1592"/>
    </row>
    <row r="1593" spans="3:42" s="17" customFormat="1" x14ac:dyDescent="0.2">
      <c r="C1593" s="26"/>
      <c r="Q1593" s="15"/>
      <c r="W1593" s="16"/>
      <c r="X1593" s="16"/>
      <c r="AP1593"/>
    </row>
    <row r="1594" spans="3:42" s="17" customFormat="1" x14ac:dyDescent="0.2">
      <c r="C1594" s="26"/>
      <c r="Q1594" s="15"/>
      <c r="W1594" s="16"/>
      <c r="X1594" s="16"/>
      <c r="AP1594"/>
    </row>
    <row r="1595" spans="3:42" s="17" customFormat="1" x14ac:dyDescent="0.2">
      <c r="C1595" s="26"/>
      <c r="Q1595" s="15"/>
      <c r="W1595" s="16"/>
      <c r="X1595" s="16"/>
      <c r="AP1595"/>
    </row>
    <row r="1596" spans="3:42" s="17" customFormat="1" x14ac:dyDescent="0.2">
      <c r="C1596" s="26"/>
      <c r="Q1596" s="15"/>
      <c r="W1596" s="16"/>
      <c r="X1596" s="16"/>
      <c r="AP1596"/>
    </row>
    <row r="1597" spans="3:42" s="17" customFormat="1" x14ac:dyDescent="0.2">
      <c r="C1597" s="26"/>
      <c r="Q1597" s="15"/>
      <c r="W1597" s="16"/>
      <c r="X1597" s="16"/>
      <c r="AP1597"/>
    </row>
    <row r="1598" spans="3:42" s="17" customFormat="1" x14ac:dyDescent="0.2">
      <c r="C1598" s="26"/>
      <c r="Q1598" s="15"/>
      <c r="W1598" s="16"/>
      <c r="X1598" s="16"/>
      <c r="AP1598"/>
    </row>
    <row r="1599" spans="3:42" s="17" customFormat="1" x14ac:dyDescent="0.2">
      <c r="C1599" s="26"/>
      <c r="Q1599" s="15"/>
      <c r="W1599" s="16"/>
      <c r="X1599" s="16"/>
      <c r="AP1599"/>
    </row>
    <row r="1600" spans="3:42" s="17" customFormat="1" x14ac:dyDescent="0.2">
      <c r="C1600" s="26"/>
      <c r="Q1600" s="15"/>
      <c r="W1600" s="16"/>
      <c r="X1600" s="16"/>
      <c r="AP1600"/>
    </row>
    <row r="1601" spans="3:42" s="17" customFormat="1" x14ac:dyDescent="0.2">
      <c r="C1601" s="26"/>
      <c r="Q1601" s="15"/>
      <c r="W1601" s="16"/>
      <c r="X1601" s="16"/>
      <c r="AP1601"/>
    </row>
    <row r="1602" spans="3:42" s="17" customFormat="1" x14ac:dyDescent="0.2">
      <c r="C1602" s="26"/>
      <c r="Q1602" s="15"/>
      <c r="W1602" s="16"/>
      <c r="X1602" s="16"/>
      <c r="AP1602"/>
    </row>
    <row r="1603" spans="3:42" s="17" customFormat="1" x14ac:dyDescent="0.2">
      <c r="C1603" s="26"/>
      <c r="Q1603" s="15"/>
      <c r="W1603" s="16"/>
      <c r="X1603" s="16"/>
      <c r="AP1603"/>
    </row>
    <row r="1604" spans="3:42" s="17" customFormat="1" x14ac:dyDescent="0.2">
      <c r="C1604" s="26"/>
      <c r="Q1604" s="15"/>
      <c r="W1604" s="16"/>
      <c r="X1604" s="16"/>
      <c r="AP1604"/>
    </row>
    <row r="1605" spans="3:42" s="17" customFormat="1" x14ac:dyDescent="0.2">
      <c r="C1605" s="26"/>
      <c r="Q1605" s="15"/>
      <c r="W1605" s="16"/>
      <c r="X1605" s="16"/>
      <c r="AP1605"/>
    </row>
    <row r="1606" spans="3:42" s="17" customFormat="1" x14ac:dyDescent="0.2">
      <c r="C1606" s="26"/>
      <c r="Q1606" s="15"/>
      <c r="W1606" s="16"/>
      <c r="X1606" s="16"/>
      <c r="AP1606"/>
    </row>
    <row r="1607" spans="3:42" s="17" customFormat="1" x14ac:dyDescent="0.2">
      <c r="C1607" s="26"/>
      <c r="Q1607" s="15"/>
      <c r="W1607" s="16"/>
      <c r="X1607" s="16"/>
      <c r="AP1607"/>
    </row>
    <row r="1608" spans="3:42" s="17" customFormat="1" x14ac:dyDescent="0.2">
      <c r="C1608" s="26"/>
      <c r="Q1608" s="15"/>
      <c r="W1608" s="16"/>
      <c r="X1608" s="16"/>
      <c r="AP1608"/>
    </row>
    <row r="1609" spans="3:42" s="17" customFormat="1" x14ac:dyDescent="0.2">
      <c r="C1609" s="26"/>
      <c r="Q1609" s="15"/>
      <c r="W1609" s="16"/>
      <c r="X1609" s="16"/>
      <c r="AP1609"/>
    </row>
    <row r="1610" spans="3:42" s="17" customFormat="1" x14ac:dyDescent="0.2">
      <c r="C1610" s="26"/>
      <c r="Q1610" s="15"/>
      <c r="W1610" s="16"/>
      <c r="X1610" s="16"/>
      <c r="AP1610"/>
    </row>
    <row r="1611" spans="3:42" s="17" customFormat="1" x14ac:dyDescent="0.2">
      <c r="C1611" s="26"/>
      <c r="Q1611" s="15"/>
      <c r="W1611" s="16"/>
      <c r="X1611" s="16"/>
      <c r="AP1611"/>
    </row>
    <row r="1612" spans="3:42" s="17" customFormat="1" x14ac:dyDescent="0.2">
      <c r="C1612" s="26"/>
      <c r="Q1612" s="15"/>
      <c r="W1612" s="16"/>
      <c r="X1612" s="16"/>
      <c r="AP1612"/>
    </row>
    <row r="1613" spans="3:42" s="17" customFormat="1" x14ac:dyDescent="0.2">
      <c r="C1613" s="26"/>
      <c r="Q1613" s="15"/>
      <c r="W1613" s="16"/>
      <c r="X1613" s="16"/>
      <c r="AP1613"/>
    </row>
    <row r="1614" spans="3:42" s="17" customFormat="1" x14ac:dyDescent="0.2">
      <c r="C1614" s="26"/>
      <c r="Q1614" s="15"/>
      <c r="W1614" s="16"/>
      <c r="X1614" s="16"/>
      <c r="AP1614"/>
    </row>
    <row r="1615" spans="3:42" s="17" customFormat="1" x14ac:dyDescent="0.2">
      <c r="C1615" s="26"/>
      <c r="Q1615" s="15"/>
      <c r="W1615" s="16"/>
      <c r="X1615" s="16"/>
      <c r="AP1615"/>
    </row>
    <row r="1616" spans="3:42" s="17" customFormat="1" x14ac:dyDescent="0.2">
      <c r="C1616" s="26"/>
      <c r="Q1616" s="15"/>
      <c r="W1616" s="16"/>
      <c r="X1616" s="16"/>
      <c r="AP1616"/>
    </row>
    <row r="1617" spans="3:42" s="17" customFormat="1" x14ac:dyDescent="0.2">
      <c r="C1617" s="26"/>
      <c r="Q1617" s="15"/>
      <c r="W1617" s="16"/>
      <c r="X1617" s="16"/>
      <c r="AP1617"/>
    </row>
    <row r="1618" spans="3:42" s="17" customFormat="1" x14ac:dyDescent="0.2">
      <c r="C1618" s="26"/>
      <c r="Q1618" s="15"/>
      <c r="W1618" s="16"/>
      <c r="X1618" s="16"/>
      <c r="AP1618"/>
    </row>
    <row r="1619" spans="3:42" s="17" customFormat="1" x14ac:dyDescent="0.2">
      <c r="C1619" s="26"/>
      <c r="Q1619" s="15"/>
      <c r="W1619" s="16"/>
      <c r="X1619" s="16"/>
      <c r="AP1619"/>
    </row>
    <row r="1620" spans="3:42" s="17" customFormat="1" x14ac:dyDescent="0.2">
      <c r="C1620" s="26"/>
      <c r="Q1620" s="15"/>
      <c r="W1620" s="16"/>
      <c r="X1620" s="16"/>
      <c r="AP1620"/>
    </row>
    <row r="1621" spans="3:42" s="17" customFormat="1" x14ac:dyDescent="0.2">
      <c r="C1621" s="26"/>
      <c r="Q1621" s="15"/>
      <c r="W1621" s="16"/>
      <c r="X1621" s="16"/>
      <c r="AP1621"/>
    </row>
    <row r="1622" spans="3:42" s="17" customFormat="1" x14ac:dyDescent="0.2">
      <c r="C1622" s="26"/>
      <c r="Q1622" s="15"/>
      <c r="W1622" s="16"/>
      <c r="X1622" s="16"/>
      <c r="AP1622"/>
    </row>
    <row r="1623" spans="3:42" s="17" customFormat="1" x14ac:dyDescent="0.2">
      <c r="C1623" s="26"/>
      <c r="Q1623" s="15"/>
      <c r="W1623" s="16"/>
      <c r="X1623" s="16"/>
      <c r="AP1623"/>
    </row>
    <row r="1624" spans="3:42" s="17" customFormat="1" x14ac:dyDescent="0.2">
      <c r="C1624" s="26"/>
      <c r="Q1624" s="15"/>
      <c r="W1624" s="16"/>
      <c r="X1624" s="16"/>
      <c r="AP1624"/>
    </row>
    <row r="1625" spans="3:42" s="17" customFormat="1" x14ac:dyDescent="0.2">
      <c r="C1625" s="26"/>
      <c r="Q1625" s="15"/>
      <c r="W1625" s="16"/>
      <c r="X1625" s="16"/>
      <c r="AP1625"/>
    </row>
    <row r="1626" spans="3:42" s="17" customFormat="1" x14ac:dyDescent="0.2">
      <c r="C1626" s="26"/>
      <c r="Q1626" s="15"/>
      <c r="W1626" s="16"/>
      <c r="X1626" s="16"/>
      <c r="AP1626"/>
    </row>
    <row r="1627" spans="3:42" s="17" customFormat="1" x14ac:dyDescent="0.2">
      <c r="C1627" s="26"/>
      <c r="Q1627" s="15"/>
      <c r="W1627" s="16"/>
      <c r="X1627" s="16"/>
      <c r="AP1627"/>
    </row>
    <row r="1628" spans="3:42" s="17" customFormat="1" x14ac:dyDescent="0.2">
      <c r="C1628" s="26"/>
      <c r="Q1628" s="15"/>
      <c r="W1628" s="16"/>
      <c r="X1628" s="16"/>
      <c r="AP1628"/>
    </row>
    <row r="1629" spans="3:42" s="17" customFormat="1" x14ac:dyDescent="0.2">
      <c r="C1629" s="26"/>
      <c r="Q1629" s="15"/>
      <c r="W1629" s="16"/>
      <c r="X1629" s="16"/>
      <c r="AP1629"/>
    </row>
    <row r="1630" spans="3:42" s="17" customFormat="1" x14ac:dyDescent="0.2">
      <c r="C1630" s="26"/>
      <c r="Q1630" s="15"/>
      <c r="W1630" s="16"/>
      <c r="X1630" s="16"/>
      <c r="AP1630"/>
    </row>
    <row r="1631" spans="3:42" s="17" customFormat="1" x14ac:dyDescent="0.2">
      <c r="C1631" s="26"/>
      <c r="Q1631" s="15"/>
      <c r="W1631" s="16"/>
      <c r="X1631" s="16"/>
      <c r="AP1631"/>
    </row>
    <row r="1632" spans="3:42" s="17" customFormat="1" x14ac:dyDescent="0.2">
      <c r="C1632" s="26"/>
      <c r="Q1632" s="15"/>
      <c r="W1632" s="16"/>
      <c r="X1632" s="16"/>
      <c r="AP1632"/>
    </row>
    <row r="1633" spans="3:42" s="17" customFormat="1" x14ac:dyDescent="0.2">
      <c r="C1633" s="26"/>
      <c r="Q1633" s="15"/>
      <c r="W1633" s="16"/>
      <c r="X1633" s="16"/>
      <c r="AP1633"/>
    </row>
    <row r="1634" spans="3:42" s="17" customFormat="1" x14ac:dyDescent="0.2">
      <c r="C1634" s="26"/>
      <c r="Q1634" s="15"/>
      <c r="W1634" s="16"/>
      <c r="X1634" s="16"/>
      <c r="AP1634"/>
    </row>
    <row r="1635" spans="3:42" s="17" customFormat="1" x14ac:dyDescent="0.2">
      <c r="C1635" s="26"/>
      <c r="Q1635" s="15"/>
      <c r="W1635" s="16"/>
      <c r="X1635" s="16"/>
      <c r="AP1635"/>
    </row>
    <row r="1636" spans="3:42" s="17" customFormat="1" x14ac:dyDescent="0.2">
      <c r="C1636" s="26"/>
      <c r="Q1636" s="15"/>
      <c r="W1636" s="16"/>
      <c r="X1636" s="16"/>
      <c r="AP1636"/>
    </row>
    <row r="1637" spans="3:42" s="17" customFormat="1" x14ac:dyDescent="0.2">
      <c r="C1637" s="26"/>
      <c r="Q1637" s="15"/>
      <c r="W1637" s="16"/>
      <c r="X1637" s="16"/>
      <c r="AP1637"/>
    </row>
    <row r="1638" spans="3:42" s="17" customFormat="1" x14ac:dyDescent="0.2">
      <c r="C1638" s="26"/>
      <c r="Q1638" s="15"/>
      <c r="W1638" s="16"/>
      <c r="X1638" s="16"/>
      <c r="AP1638"/>
    </row>
    <row r="1639" spans="3:42" s="17" customFormat="1" x14ac:dyDescent="0.2">
      <c r="C1639" s="26"/>
      <c r="Q1639" s="15"/>
      <c r="W1639" s="16"/>
      <c r="X1639" s="16"/>
      <c r="AP1639"/>
    </row>
    <row r="1640" spans="3:42" s="17" customFormat="1" x14ac:dyDescent="0.2">
      <c r="C1640" s="26"/>
      <c r="Q1640" s="15"/>
      <c r="W1640" s="16"/>
      <c r="X1640" s="16"/>
      <c r="AP1640"/>
    </row>
    <row r="1641" spans="3:42" s="17" customFormat="1" x14ac:dyDescent="0.2">
      <c r="C1641" s="26"/>
      <c r="Q1641" s="15"/>
      <c r="W1641" s="16"/>
      <c r="X1641" s="16"/>
      <c r="AP1641"/>
    </row>
    <row r="1642" spans="3:42" s="17" customFormat="1" x14ac:dyDescent="0.2">
      <c r="C1642" s="26"/>
      <c r="Q1642" s="15"/>
      <c r="W1642" s="16"/>
      <c r="X1642" s="16"/>
      <c r="AP1642"/>
    </row>
    <row r="1643" spans="3:42" s="17" customFormat="1" x14ac:dyDescent="0.2">
      <c r="C1643" s="26"/>
      <c r="Q1643" s="15"/>
      <c r="W1643" s="16"/>
      <c r="X1643" s="16"/>
      <c r="AP1643"/>
    </row>
    <row r="1644" spans="3:42" s="17" customFormat="1" x14ac:dyDescent="0.2">
      <c r="C1644" s="26"/>
      <c r="Q1644" s="15"/>
      <c r="W1644" s="16"/>
      <c r="X1644" s="16"/>
      <c r="AP1644"/>
    </row>
    <row r="1645" spans="3:42" s="17" customFormat="1" x14ac:dyDescent="0.2">
      <c r="C1645" s="26"/>
      <c r="Q1645" s="15"/>
      <c r="W1645" s="16"/>
      <c r="X1645" s="16"/>
      <c r="AP1645"/>
    </row>
    <row r="1646" spans="3:42" s="17" customFormat="1" x14ac:dyDescent="0.2">
      <c r="C1646" s="26"/>
      <c r="Q1646" s="15"/>
      <c r="W1646" s="16"/>
      <c r="X1646" s="16"/>
      <c r="AP1646"/>
    </row>
    <row r="1647" spans="3:42" s="17" customFormat="1" x14ac:dyDescent="0.2">
      <c r="C1647" s="26"/>
      <c r="Q1647" s="15"/>
      <c r="W1647" s="16"/>
      <c r="X1647" s="16"/>
      <c r="AP1647"/>
    </row>
    <row r="1648" spans="3:42" s="17" customFormat="1" x14ac:dyDescent="0.2">
      <c r="C1648" s="26"/>
      <c r="Q1648" s="15"/>
      <c r="W1648" s="16"/>
      <c r="X1648" s="16"/>
      <c r="AP1648"/>
    </row>
    <row r="1649" spans="3:42" s="17" customFormat="1" x14ac:dyDescent="0.2">
      <c r="C1649" s="26"/>
      <c r="Q1649" s="15"/>
      <c r="W1649" s="16"/>
      <c r="X1649" s="16"/>
      <c r="AP1649"/>
    </row>
    <row r="1650" spans="3:42" s="17" customFormat="1" x14ac:dyDescent="0.2">
      <c r="C1650" s="26"/>
      <c r="Q1650" s="15"/>
      <c r="W1650" s="16"/>
      <c r="X1650" s="16"/>
      <c r="AP1650"/>
    </row>
    <row r="1651" spans="3:42" s="17" customFormat="1" x14ac:dyDescent="0.2">
      <c r="C1651" s="26"/>
      <c r="Q1651" s="15"/>
      <c r="W1651" s="16"/>
      <c r="X1651" s="16"/>
      <c r="AP1651"/>
    </row>
    <row r="1652" spans="3:42" s="17" customFormat="1" x14ac:dyDescent="0.2">
      <c r="C1652" s="26"/>
      <c r="Q1652" s="15"/>
      <c r="W1652" s="16"/>
      <c r="X1652" s="16"/>
      <c r="AP1652"/>
    </row>
    <row r="1653" spans="3:42" s="17" customFormat="1" x14ac:dyDescent="0.2">
      <c r="C1653" s="26"/>
      <c r="Q1653" s="15"/>
      <c r="W1653" s="16"/>
      <c r="X1653" s="16"/>
      <c r="AP1653"/>
    </row>
    <row r="1654" spans="3:42" s="17" customFormat="1" x14ac:dyDescent="0.2">
      <c r="C1654" s="26"/>
      <c r="Q1654" s="15"/>
      <c r="W1654" s="16"/>
      <c r="X1654" s="16"/>
      <c r="AP1654"/>
    </row>
    <row r="1655" spans="3:42" s="17" customFormat="1" x14ac:dyDescent="0.2">
      <c r="C1655" s="26"/>
      <c r="Q1655" s="15"/>
      <c r="W1655" s="16"/>
      <c r="X1655" s="16"/>
      <c r="AP1655"/>
    </row>
    <row r="1656" spans="3:42" s="17" customFormat="1" x14ac:dyDescent="0.2">
      <c r="C1656" s="26"/>
      <c r="Q1656" s="15"/>
      <c r="W1656" s="16"/>
      <c r="X1656" s="16"/>
      <c r="AP1656"/>
    </row>
    <row r="1657" spans="3:42" s="17" customFormat="1" x14ac:dyDescent="0.2">
      <c r="C1657" s="26"/>
      <c r="Q1657" s="15"/>
      <c r="W1657" s="16"/>
      <c r="X1657" s="16"/>
      <c r="AP1657"/>
    </row>
    <row r="1658" spans="3:42" s="17" customFormat="1" x14ac:dyDescent="0.2">
      <c r="C1658" s="26"/>
      <c r="Q1658" s="15"/>
      <c r="W1658" s="16"/>
      <c r="X1658" s="16"/>
      <c r="AP1658"/>
    </row>
    <row r="1659" spans="3:42" s="17" customFormat="1" x14ac:dyDescent="0.2">
      <c r="C1659" s="26"/>
      <c r="Q1659" s="15"/>
      <c r="W1659" s="16"/>
      <c r="X1659" s="16"/>
      <c r="AP1659"/>
    </row>
    <row r="1660" spans="3:42" s="17" customFormat="1" x14ac:dyDescent="0.2">
      <c r="C1660" s="26"/>
      <c r="Q1660" s="15"/>
      <c r="W1660" s="16"/>
      <c r="X1660" s="16"/>
      <c r="AP1660"/>
    </row>
    <row r="1661" spans="3:42" s="17" customFormat="1" x14ac:dyDescent="0.2">
      <c r="C1661" s="26"/>
      <c r="Q1661" s="15"/>
      <c r="W1661" s="16"/>
      <c r="X1661" s="16"/>
      <c r="AP1661"/>
    </row>
    <row r="1662" spans="3:42" s="17" customFormat="1" x14ac:dyDescent="0.2">
      <c r="C1662" s="26"/>
      <c r="Q1662" s="15"/>
      <c r="W1662" s="16"/>
      <c r="X1662" s="16"/>
      <c r="AP1662"/>
    </row>
    <row r="1663" spans="3:42" s="17" customFormat="1" x14ac:dyDescent="0.2">
      <c r="C1663" s="26"/>
      <c r="Q1663" s="15"/>
      <c r="W1663" s="16"/>
      <c r="X1663" s="16"/>
      <c r="AP1663"/>
    </row>
    <row r="1664" spans="3:42" s="17" customFormat="1" x14ac:dyDescent="0.2">
      <c r="C1664" s="26"/>
      <c r="Q1664" s="15"/>
      <c r="W1664" s="16"/>
      <c r="X1664" s="16"/>
      <c r="AP1664"/>
    </row>
    <row r="1665" spans="3:42" s="17" customFormat="1" x14ac:dyDescent="0.2">
      <c r="C1665" s="26"/>
      <c r="Q1665" s="15"/>
      <c r="W1665" s="16"/>
      <c r="X1665" s="16"/>
      <c r="AP1665"/>
    </row>
    <row r="1666" spans="3:42" s="17" customFormat="1" x14ac:dyDescent="0.2">
      <c r="C1666" s="26"/>
      <c r="Q1666" s="15"/>
      <c r="W1666" s="16"/>
      <c r="X1666" s="16"/>
      <c r="AP1666"/>
    </row>
    <row r="1667" spans="3:42" s="17" customFormat="1" x14ac:dyDescent="0.2">
      <c r="C1667" s="26"/>
      <c r="Q1667" s="15"/>
      <c r="W1667" s="16"/>
      <c r="X1667" s="16"/>
      <c r="AP1667"/>
    </row>
    <row r="1668" spans="3:42" s="17" customFormat="1" x14ac:dyDescent="0.2">
      <c r="C1668" s="26"/>
      <c r="Q1668" s="15"/>
      <c r="W1668" s="16"/>
      <c r="X1668" s="16"/>
      <c r="AP1668"/>
    </row>
    <row r="1669" spans="3:42" s="17" customFormat="1" x14ac:dyDescent="0.2">
      <c r="C1669" s="26"/>
      <c r="Q1669" s="15"/>
      <c r="W1669" s="16"/>
      <c r="X1669" s="16"/>
      <c r="AP1669"/>
    </row>
    <row r="1670" spans="3:42" s="17" customFormat="1" x14ac:dyDescent="0.2">
      <c r="C1670" s="26"/>
      <c r="Q1670" s="15"/>
      <c r="W1670" s="16"/>
      <c r="X1670" s="16"/>
      <c r="AP1670"/>
    </row>
    <row r="1671" spans="3:42" s="17" customFormat="1" x14ac:dyDescent="0.2">
      <c r="C1671" s="26"/>
      <c r="Q1671" s="15"/>
      <c r="W1671" s="16"/>
      <c r="X1671" s="16"/>
      <c r="AP1671"/>
    </row>
    <row r="1672" spans="3:42" s="17" customFormat="1" x14ac:dyDescent="0.2">
      <c r="C1672" s="26"/>
      <c r="Q1672" s="15"/>
      <c r="W1672" s="16"/>
      <c r="X1672" s="16"/>
      <c r="AP1672"/>
    </row>
    <row r="1673" spans="3:42" s="17" customFormat="1" x14ac:dyDescent="0.2">
      <c r="C1673" s="26"/>
      <c r="Q1673" s="15"/>
      <c r="W1673" s="16"/>
      <c r="X1673" s="16"/>
      <c r="AP1673"/>
    </row>
    <row r="1674" spans="3:42" s="17" customFormat="1" x14ac:dyDescent="0.2">
      <c r="C1674" s="26"/>
      <c r="Q1674" s="15"/>
      <c r="W1674" s="16"/>
      <c r="X1674" s="16"/>
      <c r="AP1674"/>
    </row>
    <row r="1675" spans="3:42" s="17" customFormat="1" x14ac:dyDescent="0.2">
      <c r="C1675" s="26"/>
      <c r="Q1675" s="15"/>
      <c r="W1675" s="16"/>
      <c r="X1675" s="16"/>
      <c r="AP1675"/>
    </row>
    <row r="1676" spans="3:42" s="17" customFormat="1" x14ac:dyDescent="0.2">
      <c r="C1676" s="26"/>
      <c r="Q1676" s="15"/>
      <c r="W1676" s="16"/>
      <c r="X1676" s="16"/>
      <c r="AP1676"/>
    </row>
    <row r="1677" spans="3:42" s="17" customFormat="1" x14ac:dyDescent="0.2">
      <c r="C1677" s="26"/>
      <c r="Q1677" s="15"/>
      <c r="W1677" s="16"/>
      <c r="X1677" s="16"/>
      <c r="AP1677"/>
    </row>
    <row r="1678" spans="3:42" s="17" customFormat="1" x14ac:dyDescent="0.2">
      <c r="C1678" s="26"/>
      <c r="Q1678" s="15"/>
      <c r="W1678" s="16"/>
      <c r="X1678" s="16"/>
      <c r="AP1678"/>
    </row>
    <row r="1679" spans="3:42" s="17" customFormat="1" x14ac:dyDescent="0.2">
      <c r="C1679" s="26"/>
      <c r="Q1679" s="15"/>
      <c r="W1679" s="16"/>
      <c r="X1679" s="16"/>
      <c r="AP1679"/>
    </row>
    <row r="1680" spans="3:42" s="17" customFormat="1" x14ac:dyDescent="0.2">
      <c r="C1680" s="26"/>
      <c r="Q1680" s="15"/>
      <c r="W1680" s="16"/>
      <c r="X1680" s="16"/>
      <c r="AP1680"/>
    </row>
    <row r="1681" spans="3:42" s="17" customFormat="1" x14ac:dyDescent="0.2">
      <c r="C1681" s="26"/>
      <c r="Q1681" s="15"/>
      <c r="W1681" s="16"/>
      <c r="X1681" s="16"/>
      <c r="AP1681"/>
    </row>
    <row r="1682" spans="3:42" s="17" customFormat="1" x14ac:dyDescent="0.2">
      <c r="C1682" s="26"/>
      <c r="Q1682" s="15"/>
      <c r="W1682" s="16"/>
      <c r="X1682" s="16"/>
      <c r="AP1682"/>
    </row>
    <row r="1683" spans="3:42" s="17" customFormat="1" x14ac:dyDescent="0.2">
      <c r="C1683" s="26"/>
      <c r="Q1683" s="15"/>
      <c r="W1683" s="16"/>
      <c r="X1683" s="16"/>
      <c r="AP1683"/>
    </row>
    <row r="1684" spans="3:42" s="17" customFormat="1" x14ac:dyDescent="0.2">
      <c r="C1684" s="26"/>
      <c r="Q1684" s="15"/>
      <c r="W1684" s="16"/>
      <c r="X1684" s="16"/>
      <c r="AP1684"/>
    </row>
    <row r="1685" spans="3:42" s="17" customFormat="1" x14ac:dyDescent="0.2">
      <c r="C1685" s="26"/>
      <c r="Q1685" s="15"/>
      <c r="W1685" s="16"/>
      <c r="X1685" s="16"/>
      <c r="AP1685"/>
    </row>
    <row r="1686" spans="3:42" s="17" customFormat="1" x14ac:dyDescent="0.2">
      <c r="C1686" s="26"/>
      <c r="Q1686" s="15"/>
      <c r="W1686" s="16"/>
      <c r="X1686" s="16"/>
      <c r="AP1686"/>
    </row>
    <row r="1687" spans="3:42" s="17" customFormat="1" x14ac:dyDescent="0.2">
      <c r="C1687" s="26"/>
      <c r="Q1687" s="15"/>
      <c r="W1687" s="16"/>
      <c r="X1687" s="16"/>
      <c r="AP1687"/>
    </row>
    <row r="1688" spans="3:42" s="17" customFormat="1" x14ac:dyDescent="0.2">
      <c r="C1688" s="26"/>
      <c r="Q1688" s="15"/>
      <c r="W1688" s="16"/>
      <c r="X1688" s="16"/>
      <c r="AP1688"/>
    </row>
    <row r="1689" spans="3:42" s="17" customFormat="1" x14ac:dyDescent="0.2">
      <c r="C1689" s="26"/>
      <c r="Q1689" s="15"/>
      <c r="W1689" s="16"/>
      <c r="X1689" s="16"/>
      <c r="AP1689"/>
    </row>
    <row r="1690" spans="3:42" s="17" customFormat="1" x14ac:dyDescent="0.2">
      <c r="C1690" s="26"/>
      <c r="Q1690" s="15"/>
      <c r="W1690" s="16"/>
      <c r="X1690" s="16"/>
      <c r="AP1690"/>
    </row>
    <row r="1691" spans="3:42" s="17" customFormat="1" x14ac:dyDescent="0.2">
      <c r="C1691" s="26"/>
      <c r="Q1691" s="15"/>
      <c r="W1691" s="16"/>
      <c r="X1691" s="16"/>
      <c r="AP1691"/>
    </row>
    <row r="1692" spans="3:42" s="17" customFormat="1" x14ac:dyDescent="0.2">
      <c r="C1692" s="26"/>
      <c r="Q1692" s="15"/>
      <c r="W1692" s="16"/>
      <c r="X1692" s="16"/>
      <c r="AP1692"/>
    </row>
    <row r="1693" spans="3:42" s="17" customFormat="1" x14ac:dyDescent="0.2">
      <c r="C1693" s="26"/>
      <c r="Q1693" s="15"/>
      <c r="W1693" s="16"/>
      <c r="X1693" s="16"/>
      <c r="AP1693"/>
    </row>
    <row r="1694" spans="3:42" s="17" customFormat="1" x14ac:dyDescent="0.2">
      <c r="C1694" s="26"/>
      <c r="Q1694" s="15"/>
      <c r="W1694" s="16"/>
      <c r="X1694" s="16"/>
      <c r="AP1694"/>
    </row>
    <row r="1695" spans="3:42" s="17" customFormat="1" x14ac:dyDescent="0.2">
      <c r="C1695" s="26"/>
      <c r="Q1695" s="15"/>
      <c r="W1695" s="16"/>
      <c r="X1695" s="16"/>
      <c r="AP1695"/>
    </row>
    <row r="1696" spans="3:42" s="17" customFormat="1" x14ac:dyDescent="0.2">
      <c r="C1696" s="26"/>
      <c r="Q1696" s="15"/>
      <c r="W1696" s="16"/>
      <c r="X1696" s="16"/>
      <c r="AP1696"/>
    </row>
    <row r="1697" spans="3:42" s="17" customFormat="1" x14ac:dyDescent="0.2">
      <c r="C1697" s="26"/>
      <c r="Q1697" s="15"/>
      <c r="W1697" s="16"/>
      <c r="X1697" s="16"/>
      <c r="AP1697"/>
    </row>
    <row r="1698" spans="3:42" s="17" customFormat="1" x14ac:dyDescent="0.2">
      <c r="C1698" s="26"/>
      <c r="Q1698" s="15"/>
      <c r="W1698" s="16"/>
      <c r="X1698" s="16"/>
      <c r="AP1698"/>
    </row>
    <row r="1699" spans="3:42" s="17" customFormat="1" x14ac:dyDescent="0.2">
      <c r="C1699" s="26"/>
      <c r="Q1699" s="15"/>
      <c r="W1699" s="16"/>
      <c r="X1699" s="16"/>
      <c r="AP1699"/>
    </row>
    <row r="1700" spans="3:42" s="17" customFormat="1" x14ac:dyDescent="0.2">
      <c r="C1700" s="26"/>
      <c r="Q1700" s="15"/>
      <c r="W1700" s="16"/>
      <c r="X1700" s="16"/>
      <c r="AP1700"/>
    </row>
    <row r="1701" spans="3:42" s="17" customFormat="1" x14ac:dyDescent="0.2">
      <c r="C1701" s="26"/>
      <c r="Q1701" s="15"/>
      <c r="W1701" s="16"/>
      <c r="X1701" s="16"/>
      <c r="AP1701"/>
    </row>
    <row r="1702" spans="3:42" s="17" customFormat="1" x14ac:dyDescent="0.2">
      <c r="C1702" s="26"/>
      <c r="Q1702" s="15"/>
      <c r="W1702" s="16"/>
      <c r="X1702" s="16"/>
      <c r="AP1702"/>
    </row>
    <row r="1703" spans="3:42" s="17" customFormat="1" x14ac:dyDescent="0.2">
      <c r="C1703" s="26"/>
      <c r="Q1703" s="15"/>
      <c r="W1703" s="16"/>
      <c r="X1703" s="16"/>
      <c r="AP1703"/>
    </row>
    <row r="1704" spans="3:42" s="17" customFormat="1" x14ac:dyDescent="0.2">
      <c r="C1704" s="26"/>
      <c r="Q1704" s="15"/>
      <c r="W1704" s="16"/>
      <c r="X1704" s="16"/>
      <c r="AP1704"/>
    </row>
    <row r="1705" spans="3:42" s="17" customFormat="1" x14ac:dyDescent="0.2">
      <c r="C1705" s="26"/>
      <c r="Q1705" s="15"/>
      <c r="W1705" s="16"/>
      <c r="X1705" s="16"/>
      <c r="AP1705"/>
    </row>
    <row r="1706" spans="3:42" s="17" customFormat="1" x14ac:dyDescent="0.2">
      <c r="C1706" s="26"/>
      <c r="Q1706" s="15"/>
      <c r="W1706" s="16"/>
      <c r="X1706" s="16"/>
      <c r="AP1706"/>
    </row>
    <row r="1707" spans="3:42" s="17" customFormat="1" x14ac:dyDescent="0.2">
      <c r="C1707" s="26"/>
      <c r="Q1707" s="15"/>
      <c r="W1707" s="16"/>
      <c r="X1707" s="16"/>
      <c r="AP1707"/>
    </row>
    <row r="1708" spans="3:42" s="17" customFormat="1" x14ac:dyDescent="0.2">
      <c r="C1708" s="26"/>
      <c r="Q1708" s="15"/>
      <c r="W1708" s="16"/>
      <c r="X1708" s="16"/>
      <c r="AP1708"/>
    </row>
    <row r="1709" spans="3:42" s="17" customFormat="1" x14ac:dyDescent="0.2">
      <c r="C1709" s="26"/>
      <c r="Q1709" s="15"/>
      <c r="W1709" s="16"/>
      <c r="X1709" s="16"/>
      <c r="AP1709"/>
    </row>
    <row r="1710" spans="3:42" s="17" customFormat="1" x14ac:dyDescent="0.2">
      <c r="C1710" s="26"/>
      <c r="Q1710" s="15"/>
      <c r="W1710" s="16"/>
      <c r="X1710" s="16"/>
      <c r="AP1710"/>
    </row>
    <row r="1711" spans="3:42" s="17" customFormat="1" x14ac:dyDescent="0.2">
      <c r="C1711" s="26"/>
      <c r="Q1711" s="15"/>
      <c r="W1711" s="16"/>
      <c r="X1711" s="16"/>
      <c r="AP1711"/>
    </row>
    <row r="1712" spans="3:42" s="17" customFormat="1" x14ac:dyDescent="0.2">
      <c r="C1712" s="26"/>
      <c r="Q1712" s="15"/>
      <c r="W1712" s="16"/>
      <c r="X1712" s="16"/>
      <c r="AP1712"/>
    </row>
    <row r="1713" spans="3:42" s="17" customFormat="1" x14ac:dyDescent="0.2">
      <c r="C1713" s="26"/>
      <c r="Q1713" s="15"/>
      <c r="W1713" s="16"/>
      <c r="X1713" s="16"/>
      <c r="AP1713"/>
    </row>
    <row r="1714" spans="3:42" s="17" customFormat="1" x14ac:dyDescent="0.2">
      <c r="C1714" s="26"/>
      <c r="Q1714" s="15"/>
      <c r="W1714" s="16"/>
      <c r="X1714" s="16"/>
      <c r="AP1714"/>
    </row>
    <row r="1715" spans="3:42" s="17" customFormat="1" x14ac:dyDescent="0.2">
      <c r="C1715" s="26"/>
      <c r="Q1715" s="15"/>
      <c r="W1715" s="16"/>
      <c r="X1715" s="16"/>
      <c r="AP1715"/>
    </row>
    <row r="1716" spans="3:42" s="17" customFormat="1" x14ac:dyDescent="0.2">
      <c r="C1716" s="26"/>
      <c r="Q1716" s="15"/>
      <c r="W1716" s="16"/>
      <c r="X1716" s="16"/>
      <c r="AP1716"/>
    </row>
    <row r="1717" spans="3:42" s="17" customFormat="1" x14ac:dyDescent="0.2">
      <c r="C1717" s="26"/>
      <c r="Q1717" s="15"/>
      <c r="W1717" s="16"/>
      <c r="X1717" s="16"/>
      <c r="AP1717"/>
    </row>
    <row r="1718" spans="3:42" s="17" customFormat="1" x14ac:dyDescent="0.2">
      <c r="C1718" s="26"/>
      <c r="Q1718" s="15"/>
      <c r="W1718" s="16"/>
      <c r="X1718" s="16"/>
      <c r="AP1718"/>
    </row>
    <row r="1719" spans="3:42" s="17" customFormat="1" x14ac:dyDescent="0.2">
      <c r="C1719" s="26"/>
      <c r="Q1719" s="15"/>
      <c r="W1719" s="16"/>
      <c r="X1719" s="16"/>
      <c r="AP1719"/>
    </row>
    <row r="1720" spans="3:42" s="17" customFormat="1" x14ac:dyDescent="0.2">
      <c r="C1720" s="26"/>
      <c r="Q1720" s="15"/>
      <c r="W1720" s="16"/>
      <c r="X1720" s="16"/>
      <c r="AP1720"/>
    </row>
    <row r="1721" spans="3:42" s="17" customFormat="1" x14ac:dyDescent="0.2">
      <c r="C1721" s="26"/>
      <c r="Q1721" s="15"/>
      <c r="W1721" s="16"/>
      <c r="X1721" s="16"/>
      <c r="AP1721"/>
    </row>
    <row r="1722" spans="3:42" s="17" customFormat="1" x14ac:dyDescent="0.2">
      <c r="C1722" s="26"/>
      <c r="Q1722" s="15"/>
      <c r="W1722" s="16"/>
      <c r="X1722" s="16"/>
      <c r="AP1722"/>
    </row>
    <row r="1723" spans="3:42" s="17" customFormat="1" x14ac:dyDescent="0.2">
      <c r="C1723" s="26"/>
      <c r="Q1723" s="15"/>
      <c r="W1723" s="16"/>
      <c r="X1723" s="16"/>
      <c r="AP1723"/>
    </row>
    <row r="1724" spans="3:42" s="17" customFormat="1" x14ac:dyDescent="0.2">
      <c r="C1724" s="26"/>
      <c r="Q1724" s="15"/>
      <c r="W1724" s="16"/>
      <c r="X1724" s="16"/>
      <c r="AP1724"/>
    </row>
    <row r="1725" spans="3:42" s="17" customFormat="1" x14ac:dyDescent="0.2">
      <c r="C1725" s="26"/>
      <c r="Q1725" s="15"/>
      <c r="W1725" s="16"/>
      <c r="X1725" s="16"/>
      <c r="AP1725"/>
    </row>
    <row r="1726" spans="3:42" s="17" customFormat="1" x14ac:dyDescent="0.2">
      <c r="C1726" s="26"/>
      <c r="Q1726" s="15"/>
      <c r="W1726" s="16"/>
      <c r="X1726" s="16"/>
      <c r="AP1726"/>
    </row>
    <row r="1727" spans="3:42" s="17" customFormat="1" x14ac:dyDescent="0.2">
      <c r="C1727" s="26"/>
      <c r="Q1727" s="15"/>
      <c r="W1727" s="16"/>
      <c r="X1727" s="16"/>
      <c r="AP1727"/>
    </row>
    <row r="1728" spans="3:42" s="17" customFormat="1" x14ac:dyDescent="0.2">
      <c r="C1728" s="26"/>
      <c r="Q1728" s="15"/>
      <c r="W1728" s="16"/>
      <c r="X1728" s="16"/>
      <c r="AP1728"/>
    </row>
    <row r="1729" spans="3:42" s="17" customFormat="1" x14ac:dyDescent="0.2">
      <c r="C1729" s="26"/>
      <c r="Q1729" s="15"/>
      <c r="W1729" s="16"/>
      <c r="X1729" s="16"/>
      <c r="AP1729"/>
    </row>
    <row r="1730" spans="3:42" s="17" customFormat="1" x14ac:dyDescent="0.2">
      <c r="C1730" s="26"/>
      <c r="Q1730" s="15"/>
      <c r="W1730" s="16"/>
      <c r="X1730" s="16"/>
      <c r="AP1730"/>
    </row>
    <row r="1731" spans="3:42" s="17" customFormat="1" x14ac:dyDescent="0.2">
      <c r="C1731" s="26"/>
      <c r="Q1731" s="15"/>
      <c r="W1731" s="16"/>
      <c r="X1731" s="16"/>
      <c r="AP1731"/>
    </row>
    <row r="1732" spans="3:42" s="17" customFormat="1" x14ac:dyDescent="0.2">
      <c r="C1732" s="26"/>
      <c r="Q1732" s="15"/>
      <c r="W1732" s="16"/>
      <c r="X1732" s="16"/>
      <c r="AP1732"/>
    </row>
    <row r="1733" spans="3:42" s="17" customFormat="1" x14ac:dyDescent="0.2">
      <c r="C1733" s="26"/>
      <c r="Q1733" s="15"/>
      <c r="W1733" s="16"/>
      <c r="X1733" s="16"/>
      <c r="AP1733"/>
    </row>
    <row r="1734" spans="3:42" s="17" customFormat="1" x14ac:dyDescent="0.2">
      <c r="C1734" s="26"/>
      <c r="Q1734" s="15"/>
      <c r="W1734" s="16"/>
      <c r="X1734" s="16"/>
      <c r="AP1734"/>
    </row>
    <row r="1735" spans="3:42" s="17" customFormat="1" x14ac:dyDescent="0.2">
      <c r="C1735" s="26"/>
      <c r="Q1735" s="15"/>
      <c r="W1735" s="16"/>
      <c r="X1735" s="16"/>
      <c r="AP1735"/>
    </row>
    <row r="1736" spans="3:42" s="17" customFormat="1" x14ac:dyDescent="0.2">
      <c r="C1736" s="26"/>
      <c r="Q1736" s="15"/>
      <c r="W1736" s="16"/>
      <c r="X1736" s="16"/>
      <c r="AP1736"/>
    </row>
    <row r="1737" spans="3:42" s="17" customFormat="1" x14ac:dyDescent="0.2">
      <c r="C1737" s="26"/>
      <c r="Q1737" s="15"/>
      <c r="W1737" s="16"/>
      <c r="X1737" s="16"/>
      <c r="AP1737"/>
    </row>
    <row r="1738" spans="3:42" s="17" customFormat="1" x14ac:dyDescent="0.2">
      <c r="C1738" s="26"/>
      <c r="Q1738" s="15"/>
      <c r="W1738" s="16"/>
      <c r="X1738" s="16"/>
      <c r="AP1738"/>
    </row>
    <row r="1739" spans="3:42" s="17" customFormat="1" x14ac:dyDescent="0.2">
      <c r="C1739" s="26"/>
      <c r="Q1739" s="15"/>
      <c r="W1739" s="16"/>
      <c r="X1739" s="16"/>
      <c r="AP1739"/>
    </row>
    <row r="1740" spans="3:42" s="17" customFormat="1" x14ac:dyDescent="0.2">
      <c r="C1740" s="26"/>
      <c r="Q1740" s="15"/>
      <c r="W1740" s="16"/>
      <c r="X1740" s="16"/>
      <c r="AP1740"/>
    </row>
    <row r="1741" spans="3:42" s="17" customFormat="1" x14ac:dyDescent="0.2">
      <c r="C1741" s="26"/>
      <c r="Q1741" s="15"/>
      <c r="W1741" s="16"/>
      <c r="X1741" s="16"/>
      <c r="AP1741"/>
    </row>
    <row r="1742" spans="3:42" s="17" customFormat="1" x14ac:dyDescent="0.2">
      <c r="C1742" s="26"/>
      <c r="Q1742" s="15"/>
      <c r="W1742" s="16"/>
      <c r="X1742" s="16"/>
      <c r="AP1742"/>
    </row>
    <row r="1743" spans="3:42" s="17" customFormat="1" x14ac:dyDescent="0.2">
      <c r="C1743" s="26"/>
      <c r="Q1743" s="15"/>
      <c r="W1743" s="16"/>
      <c r="X1743" s="16"/>
      <c r="AP1743"/>
    </row>
    <row r="1744" spans="3:42" s="17" customFormat="1" x14ac:dyDescent="0.2">
      <c r="C1744" s="26"/>
      <c r="Q1744" s="15"/>
      <c r="W1744" s="16"/>
      <c r="X1744" s="16"/>
      <c r="AP1744"/>
    </row>
    <row r="1745" spans="3:42" s="17" customFormat="1" x14ac:dyDescent="0.2">
      <c r="C1745" s="26"/>
      <c r="Q1745" s="15"/>
      <c r="W1745" s="16"/>
      <c r="X1745" s="16"/>
      <c r="AP1745"/>
    </row>
    <row r="1746" spans="3:42" s="17" customFormat="1" x14ac:dyDescent="0.2">
      <c r="C1746" s="26"/>
      <c r="Q1746" s="15"/>
      <c r="W1746" s="16"/>
      <c r="X1746" s="16"/>
      <c r="AP1746"/>
    </row>
    <row r="1747" spans="3:42" s="17" customFormat="1" x14ac:dyDescent="0.2">
      <c r="C1747" s="26"/>
      <c r="Q1747" s="15"/>
      <c r="W1747" s="16"/>
      <c r="X1747" s="16"/>
      <c r="AP1747"/>
    </row>
    <row r="1748" spans="3:42" s="17" customFormat="1" x14ac:dyDescent="0.2">
      <c r="C1748" s="26"/>
      <c r="Q1748" s="15"/>
      <c r="W1748" s="16"/>
      <c r="X1748" s="16"/>
      <c r="AP1748"/>
    </row>
    <row r="1749" spans="3:42" s="17" customFormat="1" x14ac:dyDescent="0.2">
      <c r="C1749" s="26"/>
      <c r="Q1749" s="15"/>
      <c r="W1749" s="16"/>
      <c r="X1749" s="16"/>
      <c r="AP1749"/>
    </row>
    <row r="1750" spans="3:42" s="17" customFormat="1" x14ac:dyDescent="0.2">
      <c r="C1750" s="26"/>
      <c r="Q1750" s="15"/>
      <c r="W1750" s="16"/>
      <c r="X1750" s="16"/>
      <c r="AP1750"/>
    </row>
    <row r="1751" spans="3:42" s="17" customFormat="1" x14ac:dyDescent="0.2">
      <c r="C1751" s="26"/>
      <c r="Q1751" s="15"/>
      <c r="W1751" s="16"/>
      <c r="X1751" s="16"/>
      <c r="AP1751"/>
    </row>
    <row r="1752" spans="3:42" s="17" customFormat="1" x14ac:dyDescent="0.2">
      <c r="C1752" s="26"/>
      <c r="Q1752" s="15"/>
      <c r="W1752" s="16"/>
      <c r="X1752" s="16"/>
      <c r="AP1752"/>
    </row>
    <row r="1753" spans="3:42" s="17" customFormat="1" x14ac:dyDescent="0.2">
      <c r="C1753" s="26"/>
      <c r="Q1753" s="15"/>
      <c r="W1753" s="16"/>
      <c r="X1753" s="16"/>
      <c r="AP1753"/>
    </row>
    <row r="1754" spans="3:42" s="17" customFormat="1" x14ac:dyDescent="0.2">
      <c r="C1754" s="26"/>
      <c r="Q1754" s="15"/>
      <c r="W1754" s="16"/>
      <c r="X1754" s="16"/>
      <c r="AP1754"/>
    </row>
    <row r="1755" spans="3:42" s="17" customFormat="1" x14ac:dyDescent="0.2">
      <c r="C1755" s="26"/>
      <c r="Q1755" s="15"/>
      <c r="W1755" s="16"/>
      <c r="X1755" s="16"/>
      <c r="AP1755"/>
    </row>
    <row r="1756" spans="3:42" s="17" customFormat="1" x14ac:dyDescent="0.2">
      <c r="C1756" s="26"/>
      <c r="Q1756" s="15"/>
      <c r="W1756" s="16"/>
      <c r="X1756" s="16"/>
      <c r="AP1756"/>
    </row>
    <row r="1757" spans="3:42" s="17" customFormat="1" x14ac:dyDescent="0.2">
      <c r="C1757" s="26"/>
      <c r="Q1757" s="15"/>
      <c r="W1757" s="16"/>
      <c r="X1757" s="16"/>
      <c r="AP1757"/>
    </row>
    <row r="1758" spans="3:42" s="17" customFormat="1" x14ac:dyDescent="0.2">
      <c r="C1758" s="26"/>
      <c r="Q1758" s="15"/>
      <c r="W1758" s="16"/>
      <c r="X1758" s="16"/>
      <c r="AP1758"/>
    </row>
    <row r="1759" spans="3:42" s="17" customFormat="1" x14ac:dyDescent="0.2">
      <c r="C1759" s="26"/>
      <c r="Q1759" s="15"/>
      <c r="W1759" s="16"/>
      <c r="X1759" s="16"/>
      <c r="AP1759"/>
    </row>
    <row r="1760" spans="3:42" s="17" customFormat="1" x14ac:dyDescent="0.2">
      <c r="C1760" s="26"/>
      <c r="Q1760" s="15"/>
      <c r="W1760" s="16"/>
      <c r="X1760" s="16"/>
      <c r="AP1760"/>
    </row>
    <row r="1761" spans="3:42" s="17" customFormat="1" x14ac:dyDescent="0.2">
      <c r="C1761" s="26"/>
      <c r="Q1761" s="15"/>
      <c r="W1761" s="16"/>
      <c r="X1761" s="16"/>
      <c r="AP1761"/>
    </row>
    <row r="1762" spans="3:42" s="17" customFormat="1" x14ac:dyDescent="0.2">
      <c r="C1762" s="26"/>
      <c r="Q1762" s="15"/>
      <c r="W1762" s="16"/>
      <c r="X1762" s="16"/>
      <c r="AP1762"/>
    </row>
    <row r="1763" spans="3:42" s="17" customFormat="1" x14ac:dyDescent="0.2">
      <c r="C1763" s="26"/>
      <c r="Q1763" s="15"/>
      <c r="W1763" s="16"/>
      <c r="X1763" s="16"/>
      <c r="AP1763"/>
    </row>
    <row r="1764" spans="3:42" s="17" customFormat="1" x14ac:dyDescent="0.2">
      <c r="C1764" s="26"/>
      <c r="Q1764" s="15"/>
      <c r="W1764" s="16"/>
      <c r="X1764" s="16"/>
      <c r="AP1764"/>
    </row>
    <row r="1765" spans="3:42" s="17" customFormat="1" x14ac:dyDescent="0.2">
      <c r="C1765" s="26"/>
      <c r="Q1765" s="15"/>
      <c r="W1765" s="16"/>
      <c r="X1765" s="16"/>
      <c r="AP1765"/>
    </row>
    <row r="1766" spans="3:42" s="17" customFormat="1" x14ac:dyDescent="0.2">
      <c r="C1766" s="26"/>
      <c r="Q1766" s="15"/>
      <c r="W1766" s="16"/>
      <c r="X1766" s="16"/>
      <c r="AP1766"/>
    </row>
    <row r="1767" spans="3:42" s="17" customFormat="1" x14ac:dyDescent="0.2">
      <c r="C1767" s="26"/>
      <c r="Q1767" s="15"/>
      <c r="W1767" s="16"/>
      <c r="X1767" s="16"/>
      <c r="AP1767"/>
    </row>
    <row r="1768" spans="3:42" s="17" customFormat="1" x14ac:dyDescent="0.2">
      <c r="C1768" s="26"/>
      <c r="Q1768" s="15"/>
      <c r="W1768" s="16"/>
      <c r="X1768" s="16"/>
      <c r="AP1768"/>
    </row>
    <row r="1769" spans="3:42" s="17" customFormat="1" x14ac:dyDescent="0.2">
      <c r="C1769" s="26"/>
      <c r="Q1769" s="15"/>
      <c r="W1769" s="16"/>
      <c r="X1769" s="16"/>
      <c r="AP1769"/>
    </row>
    <row r="1770" spans="3:42" s="17" customFormat="1" x14ac:dyDescent="0.2">
      <c r="C1770" s="26"/>
      <c r="Q1770" s="15"/>
      <c r="W1770" s="16"/>
      <c r="X1770" s="16"/>
      <c r="AP1770"/>
    </row>
    <row r="1771" spans="3:42" s="17" customFormat="1" x14ac:dyDescent="0.2">
      <c r="C1771" s="26"/>
      <c r="Q1771" s="15"/>
      <c r="W1771" s="16"/>
      <c r="X1771" s="16"/>
      <c r="AP1771"/>
    </row>
    <row r="1772" spans="3:42" s="17" customFormat="1" x14ac:dyDescent="0.2">
      <c r="C1772" s="26"/>
      <c r="Q1772" s="15"/>
      <c r="W1772" s="16"/>
      <c r="X1772" s="16"/>
      <c r="AP1772"/>
    </row>
    <row r="1773" spans="3:42" s="17" customFormat="1" x14ac:dyDescent="0.2">
      <c r="C1773" s="26"/>
      <c r="Q1773" s="15"/>
      <c r="W1773" s="16"/>
      <c r="X1773" s="16"/>
      <c r="AP1773"/>
    </row>
    <row r="1774" spans="3:42" s="17" customFormat="1" x14ac:dyDescent="0.2">
      <c r="C1774" s="26"/>
      <c r="Q1774" s="15"/>
      <c r="W1774" s="16"/>
      <c r="X1774" s="16"/>
      <c r="AP1774"/>
    </row>
    <row r="1775" spans="3:42" s="17" customFormat="1" x14ac:dyDescent="0.2">
      <c r="C1775" s="26"/>
      <c r="Q1775" s="15"/>
      <c r="W1775" s="16"/>
      <c r="X1775" s="16"/>
      <c r="AP1775"/>
    </row>
    <row r="1776" spans="3:42" s="17" customFormat="1" x14ac:dyDescent="0.2">
      <c r="C1776" s="26"/>
      <c r="Q1776" s="15"/>
      <c r="W1776" s="16"/>
      <c r="X1776" s="16"/>
      <c r="AP1776"/>
    </row>
    <row r="1777" spans="3:42" s="17" customFormat="1" x14ac:dyDescent="0.2">
      <c r="C1777" s="26"/>
      <c r="Q1777" s="15"/>
      <c r="W1777" s="16"/>
      <c r="X1777" s="16"/>
      <c r="AP1777"/>
    </row>
    <row r="1778" spans="3:42" s="17" customFormat="1" x14ac:dyDescent="0.2">
      <c r="C1778" s="26"/>
      <c r="Q1778" s="15"/>
      <c r="W1778" s="16"/>
      <c r="X1778" s="16"/>
      <c r="AP1778"/>
    </row>
    <row r="1779" spans="3:42" s="17" customFormat="1" x14ac:dyDescent="0.2">
      <c r="C1779" s="26"/>
      <c r="Q1779" s="15"/>
      <c r="W1779" s="16"/>
      <c r="X1779" s="16"/>
      <c r="AP1779"/>
    </row>
    <row r="1780" spans="3:42" s="17" customFormat="1" x14ac:dyDescent="0.2">
      <c r="C1780" s="26"/>
      <c r="Q1780" s="15"/>
      <c r="W1780" s="16"/>
      <c r="X1780" s="16"/>
      <c r="AP1780"/>
    </row>
    <row r="1781" spans="3:42" s="17" customFormat="1" x14ac:dyDescent="0.2">
      <c r="C1781" s="26"/>
      <c r="Q1781" s="15"/>
      <c r="W1781" s="16"/>
      <c r="X1781" s="16"/>
      <c r="AP1781"/>
    </row>
    <row r="1782" spans="3:42" s="17" customFormat="1" x14ac:dyDescent="0.2">
      <c r="C1782" s="26"/>
      <c r="Q1782" s="15"/>
      <c r="W1782" s="16"/>
      <c r="X1782" s="16"/>
      <c r="AP1782"/>
    </row>
    <row r="1783" spans="3:42" s="17" customFormat="1" x14ac:dyDescent="0.2">
      <c r="C1783" s="26"/>
      <c r="Q1783" s="15"/>
      <c r="W1783" s="16"/>
      <c r="X1783" s="16"/>
      <c r="AP1783"/>
    </row>
    <row r="1784" spans="3:42" s="17" customFormat="1" x14ac:dyDescent="0.2">
      <c r="C1784" s="26"/>
      <c r="Q1784" s="15"/>
      <c r="W1784" s="16"/>
      <c r="X1784" s="16"/>
      <c r="AP1784"/>
    </row>
    <row r="1785" spans="3:42" s="17" customFormat="1" x14ac:dyDescent="0.2">
      <c r="C1785" s="26"/>
      <c r="Q1785" s="15"/>
      <c r="W1785" s="16"/>
      <c r="X1785" s="16"/>
      <c r="AP1785"/>
    </row>
    <row r="1786" spans="3:42" s="17" customFormat="1" x14ac:dyDescent="0.2">
      <c r="C1786" s="26"/>
      <c r="Q1786" s="15"/>
      <c r="W1786" s="16"/>
      <c r="X1786" s="16"/>
      <c r="AP1786"/>
    </row>
    <row r="1787" spans="3:42" s="17" customFormat="1" x14ac:dyDescent="0.2">
      <c r="C1787" s="26"/>
      <c r="Q1787" s="15"/>
      <c r="W1787" s="16"/>
      <c r="X1787" s="16"/>
      <c r="AP1787"/>
    </row>
    <row r="1788" spans="3:42" s="17" customFormat="1" x14ac:dyDescent="0.2">
      <c r="C1788" s="26"/>
      <c r="Q1788" s="15"/>
      <c r="W1788" s="16"/>
      <c r="X1788" s="16"/>
      <c r="AP1788"/>
    </row>
    <row r="1789" spans="3:42" s="17" customFormat="1" x14ac:dyDescent="0.2">
      <c r="C1789" s="26"/>
      <c r="Q1789" s="15"/>
      <c r="W1789" s="16"/>
      <c r="X1789" s="16"/>
      <c r="AP1789"/>
    </row>
    <row r="1790" spans="3:42" s="17" customFormat="1" x14ac:dyDescent="0.2">
      <c r="C1790" s="26"/>
      <c r="Q1790" s="15"/>
      <c r="W1790" s="16"/>
      <c r="X1790" s="16"/>
      <c r="AP1790"/>
    </row>
    <row r="1791" spans="3:42" s="17" customFormat="1" x14ac:dyDescent="0.2">
      <c r="C1791" s="26"/>
      <c r="Q1791" s="15"/>
      <c r="W1791" s="16"/>
      <c r="X1791" s="16"/>
      <c r="AP1791"/>
    </row>
    <row r="1792" spans="3:42" s="17" customFormat="1" x14ac:dyDescent="0.2">
      <c r="C1792" s="26"/>
      <c r="Q1792" s="15"/>
      <c r="W1792" s="16"/>
      <c r="X1792" s="16"/>
      <c r="AP1792"/>
    </row>
    <row r="1793" spans="3:42" s="17" customFormat="1" x14ac:dyDescent="0.2">
      <c r="C1793" s="26"/>
      <c r="Q1793" s="15"/>
      <c r="W1793" s="16"/>
      <c r="X1793" s="16"/>
      <c r="AP1793"/>
    </row>
    <row r="1794" spans="3:42" s="17" customFormat="1" x14ac:dyDescent="0.2">
      <c r="C1794" s="26"/>
      <c r="Q1794" s="15"/>
      <c r="W1794" s="16"/>
      <c r="X1794" s="16"/>
      <c r="AP1794"/>
    </row>
    <row r="1795" spans="3:42" s="17" customFormat="1" x14ac:dyDescent="0.2">
      <c r="C1795" s="26"/>
      <c r="Q1795" s="15"/>
      <c r="W1795" s="16"/>
      <c r="X1795" s="16"/>
      <c r="AP1795"/>
    </row>
    <row r="1796" spans="3:42" s="17" customFormat="1" x14ac:dyDescent="0.2">
      <c r="C1796" s="26"/>
      <c r="Q1796" s="15"/>
      <c r="W1796" s="16"/>
      <c r="X1796" s="16"/>
      <c r="AP1796"/>
    </row>
    <row r="1797" spans="3:42" s="17" customFormat="1" x14ac:dyDescent="0.2">
      <c r="C1797" s="26"/>
      <c r="Q1797" s="15"/>
      <c r="W1797" s="16"/>
      <c r="X1797" s="16"/>
      <c r="AP1797"/>
    </row>
    <row r="1798" spans="3:42" s="17" customFormat="1" x14ac:dyDescent="0.2">
      <c r="C1798" s="26"/>
      <c r="Q1798" s="15"/>
      <c r="W1798" s="16"/>
      <c r="X1798" s="16"/>
      <c r="AP1798"/>
    </row>
    <row r="1799" spans="3:42" s="17" customFormat="1" x14ac:dyDescent="0.2">
      <c r="C1799" s="26"/>
      <c r="Q1799" s="15"/>
      <c r="W1799" s="16"/>
      <c r="X1799" s="16"/>
      <c r="AP1799"/>
    </row>
    <row r="1800" spans="3:42" s="17" customFormat="1" x14ac:dyDescent="0.2">
      <c r="C1800" s="26"/>
      <c r="Q1800" s="15"/>
      <c r="W1800" s="16"/>
      <c r="X1800" s="16"/>
      <c r="AP1800"/>
    </row>
    <row r="1801" spans="3:42" s="17" customFormat="1" x14ac:dyDescent="0.2">
      <c r="C1801" s="26"/>
      <c r="Q1801" s="15"/>
      <c r="W1801" s="16"/>
      <c r="X1801" s="16"/>
      <c r="AP1801"/>
    </row>
    <row r="1802" spans="3:42" s="17" customFormat="1" x14ac:dyDescent="0.2">
      <c r="C1802" s="26"/>
      <c r="Q1802" s="15"/>
      <c r="W1802" s="16"/>
      <c r="X1802" s="16"/>
      <c r="AP1802"/>
    </row>
    <row r="1803" spans="3:42" s="17" customFormat="1" x14ac:dyDescent="0.2">
      <c r="C1803" s="26"/>
      <c r="Q1803" s="15"/>
      <c r="W1803" s="16"/>
      <c r="X1803" s="16"/>
      <c r="AP1803"/>
    </row>
    <row r="1804" spans="3:42" s="17" customFormat="1" x14ac:dyDescent="0.2">
      <c r="C1804" s="26"/>
      <c r="Q1804" s="15"/>
      <c r="W1804" s="16"/>
      <c r="X1804" s="16"/>
      <c r="AP1804"/>
    </row>
    <row r="1805" spans="3:42" s="17" customFormat="1" x14ac:dyDescent="0.2">
      <c r="C1805" s="26"/>
      <c r="Q1805" s="15"/>
      <c r="W1805" s="16"/>
      <c r="X1805" s="16"/>
      <c r="AP1805"/>
    </row>
    <row r="1806" spans="3:42" s="17" customFormat="1" x14ac:dyDescent="0.2">
      <c r="C1806" s="26"/>
      <c r="Q1806" s="15"/>
      <c r="W1806" s="16"/>
      <c r="X1806" s="16"/>
      <c r="AP1806"/>
    </row>
    <row r="1807" spans="3:42" s="17" customFormat="1" x14ac:dyDescent="0.2">
      <c r="C1807" s="26"/>
      <c r="Q1807" s="15"/>
      <c r="W1807" s="16"/>
      <c r="X1807" s="16"/>
      <c r="AP1807"/>
    </row>
    <row r="1808" spans="3:42" s="17" customFormat="1" x14ac:dyDescent="0.2">
      <c r="C1808" s="26"/>
      <c r="Q1808" s="15"/>
      <c r="W1808" s="16"/>
      <c r="X1808" s="16"/>
      <c r="AP1808"/>
    </row>
    <row r="1809" spans="3:42" s="17" customFormat="1" x14ac:dyDescent="0.2">
      <c r="C1809" s="26"/>
      <c r="Q1809" s="15"/>
      <c r="W1809" s="16"/>
      <c r="X1809" s="16"/>
      <c r="AP1809"/>
    </row>
    <row r="1810" spans="3:42" s="17" customFormat="1" x14ac:dyDescent="0.2">
      <c r="C1810" s="26"/>
      <c r="Q1810" s="15"/>
      <c r="W1810" s="16"/>
      <c r="X1810" s="16"/>
      <c r="AP1810"/>
    </row>
    <row r="1811" spans="3:42" s="17" customFormat="1" x14ac:dyDescent="0.2">
      <c r="C1811" s="26"/>
      <c r="Q1811" s="15"/>
      <c r="W1811" s="16"/>
      <c r="X1811" s="16"/>
      <c r="AP1811"/>
    </row>
    <row r="1812" spans="3:42" s="17" customFormat="1" x14ac:dyDescent="0.2">
      <c r="C1812" s="26"/>
      <c r="Q1812" s="15"/>
      <c r="W1812" s="16"/>
      <c r="X1812" s="16"/>
      <c r="AP1812"/>
    </row>
    <row r="1813" spans="3:42" s="17" customFormat="1" x14ac:dyDescent="0.2">
      <c r="C1813" s="26"/>
      <c r="Q1813" s="15"/>
      <c r="W1813" s="16"/>
      <c r="X1813" s="16"/>
      <c r="AP1813"/>
    </row>
    <row r="1814" spans="3:42" s="17" customFormat="1" x14ac:dyDescent="0.2">
      <c r="C1814" s="26"/>
      <c r="Q1814" s="15"/>
      <c r="W1814" s="16"/>
      <c r="X1814" s="16"/>
      <c r="AP1814"/>
    </row>
    <row r="1815" spans="3:42" s="17" customFormat="1" x14ac:dyDescent="0.2">
      <c r="C1815" s="26"/>
      <c r="Q1815" s="15"/>
      <c r="W1815" s="16"/>
      <c r="X1815" s="16"/>
      <c r="AP1815"/>
    </row>
    <row r="1816" spans="3:42" s="17" customFormat="1" x14ac:dyDescent="0.2">
      <c r="C1816" s="26"/>
      <c r="Q1816" s="15"/>
      <c r="W1816" s="16"/>
      <c r="X1816" s="16"/>
      <c r="AP1816"/>
    </row>
    <row r="1817" spans="3:42" s="17" customFormat="1" x14ac:dyDescent="0.2">
      <c r="C1817" s="26"/>
      <c r="Q1817" s="15"/>
      <c r="W1817" s="16"/>
      <c r="X1817" s="16"/>
      <c r="AP1817"/>
    </row>
    <row r="1818" spans="3:42" s="17" customFormat="1" x14ac:dyDescent="0.2">
      <c r="C1818" s="26"/>
      <c r="Q1818" s="15"/>
      <c r="W1818" s="16"/>
      <c r="X1818" s="16"/>
      <c r="AP1818"/>
    </row>
    <row r="1819" spans="3:42" s="17" customFormat="1" x14ac:dyDescent="0.2">
      <c r="C1819" s="26"/>
      <c r="Q1819" s="15"/>
      <c r="W1819" s="16"/>
      <c r="X1819" s="16"/>
      <c r="AP1819"/>
    </row>
    <row r="1820" spans="3:42" s="17" customFormat="1" x14ac:dyDescent="0.2">
      <c r="C1820" s="26"/>
      <c r="Q1820" s="15"/>
      <c r="W1820" s="16"/>
      <c r="X1820" s="16"/>
      <c r="AP1820"/>
    </row>
    <row r="1821" spans="3:42" s="17" customFormat="1" x14ac:dyDescent="0.2">
      <c r="C1821" s="26"/>
      <c r="Q1821" s="15"/>
      <c r="W1821" s="16"/>
      <c r="X1821" s="16"/>
      <c r="AP1821"/>
    </row>
    <row r="1822" spans="3:42" s="17" customFormat="1" x14ac:dyDescent="0.2">
      <c r="C1822" s="26"/>
      <c r="Q1822" s="15"/>
      <c r="W1822" s="16"/>
      <c r="X1822" s="16"/>
      <c r="AP1822"/>
    </row>
    <row r="1823" spans="3:42" s="17" customFormat="1" x14ac:dyDescent="0.2">
      <c r="C1823" s="26"/>
      <c r="Q1823" s="15"/>
      <c r="W1823" s="16"/>
      <c r="X1823" s="16"/>
      <c r="AP1823"/>
    </row>
    <row r="1824" spans="3:42" s="17" customFormat="1" x14ac:dyDescent="0.2">
      <c r="C1824" s="26"/>
      <c r="Q1824" s="15"/>
      <c r="W1824" s="16"/>
      <c r="X1824" s="16"/>
      <c r="AP1824"/>
    </row>
    <row r="1825" spans="3:42" s="17" customFormat="1" x14ac:dyDescent="0.2">
      <c r="C1825" s="26"/>
      <c r="Q1825" s="15"/>
      <c r="W1825" s="16"/>
      <c r="X1825" s="16"/>
      <c r="AP1825"/>
    </row>
    <row r="1826" spans="3:42" s="17" customFormat="1" x14ac:dyDescent="0.2">
      <c r="C1826" s="26"/>
      <c r="Q1826" s="15"/>
      <c r="W1826" s="16"/>
      <c r="X1826" s="16"/>
      <c r="AP1826"/>
    </row>
    <row r="1827" spans="3:42" s="17" customFormat="1" x14ac:dyDescent="0.2">
      <c r="C1827" s="26"/>
      <c r="Q1827" s="15"/>
      <c r="W1827" s="16"/>
      <c r="X1827" s="16"/>
      <c r="AP1827"/>
    </row>
    <row r="1828" spans="3:42" s="17" customFormat="1" x14ac:dyDescent="0.2">
      <c r="C1828" s="26"/>
      <c r="Q1828" s="15"/>
      <c r="W1828" s="16"/>
      <c r="X1828" s="16"/>
      <c r="AP1828"/>
    </row>
    <row r="1829" spans="3:42" s="17" customFormat="1" x14ac:dyDescent="0.2">
      <c r="C1829" s="26"/>
      <c r="Q1829" s="15"/>
      <c r="W1829" s="16"/>
      <c r="X1829" s="16"/>
      <c r="AP1829"/>
    </row>
    <row r="1830" spans="3:42" s="17" customFormat="1" x14ac:dyDescent="0.2">
      <c r="C1830" s="26"/>
      <c r="Q1830" s="15"/>
      <c r="W1830" s="16"/>
      <c r="X1830" s="16"/>
      <c r="AP1830"/>
    </row>
    <row r="1831" spans="3:42" s="17" customFormat="1" x14ac:dyDescent="0.2">
      <c r="C1831" s="26"/>
      <c r="Q1831" s="15"/>
      <c r="W1831" s="16"/>
      <c r="X1831" s="16"/>
      <c r="AP1831"/>
    </row>
    <row r="1832" spans="3:42" s="17" customFormat="1" x14ac:dyDescent="0.2">
      <c r="C1832" s="26"/>
      <c r="Q1832" s="15"/>
      <c r="W1832" s="16"/>
      <c r="X1832" s="16"/>
      <c r="AP1832"/>
    </row>
    <row r="1833" spans="3:42" s="17" customFormat="1" x14ac:dyDescent="0.2">
      <c r="C1833" s="26"/>
      <c r="Q1833" s="15"/>
      <c r="W1833" s="16"/>
      <c r="X1833" s="16"/>
      <c r="AP1833"/>
    </row>
    <row r="1834" spans="3:42" s="17" customFormat="1" x14ac:dyDescent="0.2">
      <c r="C1834" s="26"/>
      <c r="Q1834" s="15"/>
      <c r="W1834" s="16"/>
      <c r="X1834" s="16"/>
      <c r="AP1834"/>
    </row>
    <row r="1835" spans="3:42" s="17" customFormat="1" x14ac:dyDescent="0.2">
      <c r="C1835" s="26"/>
      <c r="Q1835" s="15"/>
      <c r="W1835" s="16"/>
      <c r="X1835" s="16"/>
      <c r="AP1835"/>
    </row>
    <row r="1836" spans="3:42" s="17" customFormat="1" x14ac:dyDescent="0.2">
      <c r="C1836" s="26"/>
      <c r="Q1836" s="15"/>
      <c r="W1836" s="16"/>
      <c r="X1836" s="16"/>
      <c r="AP1836"/>
    </row>
    <row r="1837" spans="3:42" s="17" customFormat="1" x14ac:dyDescent="0.2">
      <c r="C1837" s="26"/>
      <c r="Q1837" s="15"/>
      <c r="W1837" s="16"/>
      <c r="X1837" s="16"/>
      <c r="AP1837"/>
    </row>
    <row r="1838" spans="3:42" s="17" customFormat="1" x14ac:dyDescent="0.2">
      <c r="C1838" s="26"/>
      <c r="Q1838" s="15"/>
      <c r="W1838" s="16"/>
      <c r="X1838" s="16"/>
      <c r="AP1838"/>
    </row>
    <row r="1839" spans="3:42" s="17" customFormat="1" x14ac:dyDescent="0.2">
      <c r="C1839" s="26"/>
      <c r="Q1839" s="15"/>
      <c r="W1839" s="16"/>
      <c r="X1839" s="16"/>
      <c r="AP1839"/>
    </row>
    <row r="1840" spans="3:42" s="17" customFormat="1" x14ac:dyDescent="0.2">
      <c r="C1840" s="26"/>
      <c r="Q1840" s="15"/>
      <c r="W1840" s="16"/>
      <c r="X1840" s="16"/>
      <c r="AP1840"/>
    </row>
    <row r="1841" spans="3:42" s="17" customFormat="1" x14ac:dyDescent="0.2">
      <c r="C1841" s="26"/>
      <c r="Q1841" s="15"/>
      <c r="W1841" s="16"/>
      <c r="X1841" s="16"/>
      <c r="AP1841"/>
    </row>
    <row r="1842" spans="3:42" s="17" customFormat="1" x14ac:dyDescent="0.2">
      <c r="C1842" s="26"/>
      <c r="Q1842" s="15"/>
      <c r="W1842" s="16"/>
      <c r="X1842" s="16"/>
      <c r="AP1842"/>
    </row>
    <row r="1843" spans="3:42" s="17" customFormat="1" x14ac:dyDescent="0.2">
      <c r="C1843" s="26"/>
      <c r="Q1843" s="15"/>
      <c r="W1843" s="16"/>
      <c r="X1843" s="16"/>
      <c r="AP1843"/>
    </row>
    <row r="1844" spans="3:42" s="17" customFormat="1" x14ac:dyDescent="0.2">
      <c r="C1844" s="26"/>
      <c r="Q1844" s="15"/>
      <c r="W1844" s="16"/>
      <c r="X1844" s="16"/>
      <c r="AP1844"/>
    </row>
    <row r="1845" spans="3:42" s="17" customFormat="1" x14ac:dyDescent="0.2">
      <c r="C1845" s="26"/>
      <c r="Q1845" s="15"/>
      <c r="W1845" s="16"/>
      <c r="X1845" s="16"/>
      <c r="AP1845"/>
    </row>
    <row r="1846" spans="3:42" s="17" customFormat="1" x14ac:dyDescent="0.2">
      <c r="C1846" s="26"/>
      <c r="Q1846" s="15"/>
      <c r="W1846" s="16"/>
      <c r="X1846" s="16"/>
      <c r="AP1846"/>
    </row>
    <row r="1847" spans="3:42" s="17" customFormat="1" x14ac:dyDescent="0.2">
      <c r="C1847" s="26"/>
      <c r="Q1847" s="15"/>
      <c r="W1847" s="16"/>
      <c r="X1847" s="16"/>
      <c r="AP1847"/>
    </row>
    <row r="1848" spans="3:42" s="17" customFormat="1" x14ac:dyDescent="0.2">
      <c r="C1848" s="26"/>
      <c r="Q1848" s="15"/>
      <c r="W1848" s="16"/>
      <c r="X1848" s="16"/>
      <c r="AP1848"/>
    </row>
    <row r="1849" spans="3:42" s="17" customFormat="1" x14ac:dyDescent="0.2">
      <c r="C1849" s="26"/>
      <c r="Q1849" s="15"/>
      <c r="W1849" s="16"/>
      <c r="X1849" s="16"/>
      <c r="AP1849"/>
    </row>
    <row r="1850" spans="3:42" s="17" customFormat="1" x14ac:dyDescent="0.2">
      <c r="C1850" s="26"/>
      <c r="Q1850" s="15"/>
      <c r="W1850" s="16"/>
      <c r="X1850" s="16"/>
      <c r="AP1850"/>
    </row>
    <row r="1851" spans="3:42" s="17" customFormat="1" x14ac:dyDescent="0.2">
      <c r="C1851" s="26"/>
      <c r="Q1851" s="15"/>
      <c r="W1851" s="16"/>
      <c r="X1851" s="16"/>
      <c r="AP1851"/>
    </row>
    <row r="1852" spans="3:42" s="17" customFormat="1" x14ac:dyDescent="0.2">
      <c r="C1852" s="26"/>
      <c r="Q1852" s="15"/>
      <c r="W1852" s="16"/>
      <c r="X1852" s="16"/>
      <c r="AP1852"/>
    </row>
    <row r="1853" spans="3:42" s="17" customFormat="1" x14ac:dyDescent="0.2">
      <c r="C1853" s="26"/>
      <c r="Q1853" s="15"/>
      <c r="W1853" s="16"/>
      <c r="X1853" s="16"/>
      <c r="AP1853"/>
    </row>
    <row r="1854" spans="3:42" s="17" customFormat="1" x14ac:dyDescent="0.2">
      <c r="C1854" s="26"/>
      <c r="Q1854" s="15"/>
      <c r="W1854" s="16"/>
      <c r="X1854" s="16"/>
      <c r="AP1854"/>
    </row>
    <row r="1855" spans="3:42" s="17" customFormat="1" x14ac:dyDescent="0.2">
      <c r="C1855" s="26"/>
      <c r="Q1855" s="15"/>
      <c r="W1855" s="16"/>
      <c r="X1855" s="16"/>
      <c r="AP1855"/>
    </row>
    <row r="1856" spans="3:42" s="17" customFormat="1" x14ac:dyDescent="0.2">
      <c r="C1856" s="26"/>
      <c r="Q1856" s="15"/>
      <c r="W1856" s="16"/>
      <c r="X1856" s="16"/>
      <c r="AP1856"/>
    </row>
    <row r="1857" spans="3:42" s="17" customFormat="1" x14ac:dyDescent="0.2">
      <c r="C1857" s="26"/>
      <c r="Q1857" s="15"/>
      <c r="W1857" s="16"/>
      <c r="X1857" s="16"/>
      <c r="AP1857"/>
    </row>
    <row r="1858" spans="3:42" s="17" customFormat="1" x14ac:dyDescent="0.2">
      <c r="C1858" s="26"/>
      <c r="Q1858" s="15"/>
      <c r="W1858" s="16"/>
      <c r="X1858" s="16"/>
      <c r="AP1858"/>
    </row>
    <row r="1859" spans="3:42" s="17" customFormat="1" x14ac:dyDescent="0.2">
      <c r="C1859" s="26"/>
      <c r="Q1859" s="15"/>
      <c r="W1859" s="16"/>
      <c r="X1859" s="16"/>
      <c r="AP1859"/>
    </row>
    <row r="1860" spans="3:42" s="17" customFormat="1" x14ac:dyDescent="0.2">
      <c r="C1860" s="26"/>
      <c r="Q1860" s="15"/>
      <c r="W1860" s="16"/>
      <c r="X1860" s="16"/>
      <c r="AP1860"/>
    </row>
    <row r="1861" spans="3:42" s="17" customFormat="1" x14ac:dyDescent="0.2">
      <c r="C1861" s="26"/>
      <c r="Q1861" s="15"/>
      <c r="W1861" s="16"/>
      <c r="X1861" s="16"/>
      <c r="AP1861"/>
    </row>
    <row r="1862" spans="3:42" s="17" customFormat="1" x14ac:dyDescent="0.2">
      <c r="C1862" s="26"/>
      <c r="Q1862" s="15"/>
      <c r="W1862" s="16"/>
      <c r="X1862" s="16"/>
      <c r="AP1862"/>
    </row>
    <row r="1863" spans="3:42" s="17" customFormat="1" x14ac:dyDescent="0.2">
      <c r="C1863" s="26"/>
      <c r="Q1863" s="15"/>
      <c r="W1863" s="16"/>
      <c r="X1863" s="16"/>
      <c r="AP1863"/>
    </row>
    <row r="1864" spans="3:42" s="17" customFormat="1" x14ac:dyDescent="0.2">
      <c r="C1864" s="26"/>
      <c r="Q1864" s="15"/>
      <c r="W1864" s="16"/>
      <c r="X1864" s="16"/>
      <c r="AP1864"/>
    </row>
    <row r="1865" spans="3:42" s="17" customFormat="1" x14ac:dyDescent="0.2">
      <c r="C1865" s="26"/>
      <c r="Q1865" s="15"/>
      <c r="W1865" s="16"/>
      <c r="X1865" s="16"/>
      <c r="AP1865"/>
    </row>
    <row r="1866" spans="3:42" s="17" customFormat="1" x14ac:dyDescent="0.2">
      <c r="C1866" s="26"/>
      <c r="Q1866" s="15"/>
      <c r="W1866" s="16"/>
      <c r="X1866" s="16"/>
      <c r="AP1866"/>
    </row>
    <row r="1867" spans="3:42" s="17" customFormat="1" x14ac:dyDescent="0.2">
      <c r="C1867" s="26"/>
      <c r="Q1867" s="15"/>
      <c r="W1867" s="16"/>
      <c r="X1867" s="16"/>
      <c r="AP1867"/>
    </row>
    <row r="1868" spans="3:42" s="17" customFormat="1" x14ac:dyDescent="0.2">
      <c r="C1868" s="26"/>
      <c r="Q1868" s="15"/>
      <c r="W1868" s="16"/>
      <c r="X1868" s="16"/>
      <c r="AP1868"/>
    </row>
    <row r="1869" spans="3:42" s="17" customFormat="1" x14ac:dyDescent="0.2">
      <c r="C1869" s="26"/>
      <c r="Q1869" s="15"/>
      <c r="W1869" s="16"/>
      <c r="X1869" s="16"/>
      <c r="AP1869"/>
    </row>
    <row r="1870" spans="3:42" s="17" customFormat="1" x14ac:dyDescent="0.2">
      <c r="C1870" s="26"/>
      <c r="Q1870" s="15"/>
      <c r="W1870" s="16"/>
      <c r="X1870" s="16"/>
      <c r="AP1870"/>
    </row>
    <row r="1871" spans="3:42" s="17" customFormat="1" x14ac:dyDescent="0.2">
      <c r="C1871" s="26"/>
      <c r="Q1871" s="15"/>
      <c r="W1871" s="16"/>
      <c r="X1871" s="16"/>
      <c r="AP1871"/>
    </row>
    <row r="1872" spans="3:42" s="17" customFormat="1" x14ac:dyDescent="0.2">
      <c r="C1872" s="26"/>
      <c r="Q1872" s="15"/>
      <c r="W1872" s="16"/>
      <c r="X1872" s="16"/>
      <c r="AP1872"/>
    </row>
    <row r="1873" spans="3:42" s="17" customFormat="1" x14ac:dyDescent="0.2">
      <c r="C1873" s="26"/>
      <c r="Q1873" s="15"/>
      <c r="W1873" s="16"/>
      <c r="X1873" s="16"/>
      <c r="AP1873"/>
    </row>
    <row r="1874" spans="3:42" s="17" customFormat="1" x14ac:dyDescent="0.2">
      <c r="C1874" s="26"/>
      <c r="Q1874" s="15"/>
      <c r="W1874" s="16"/>
      <c r="X1874" s="16"/>
      <c r="AP1874"/>
    </row>
    <row r="1875" spans="3:42" s="17" customFormat="1" x14ac:dyDescent="0.2">
      <c r="C1875" s="26"/>
      <c r="Q1875" s="15"/>
      <c r="W1875" s="16"/>
      <c r="X1875" s="16"/>
      <c r="AP1875"/>
    </row>
    <row r="1876" spans="3:42" s="17" customFormat="1" x14ac:dyDescent="0.2">
      <c r="C1876" s="26"/>
      <c r="Q1876" s="15"/>
      <c r="W1876" s="16"/>
      <c r="X1876" s="16"/>
      <c r="AP1876"/>
    </row>
    <row r="1877" spans="3:42" s="17" customFormat="1" x14ac:dyDescent="0.2">
      <c r="C1877" s="26"/>
      <c r="Q1877" s="15"/>
      <c r="W1877" s="16"/>
      <c r="X1877" s="16"/>
      <c r="AP1877"/>
    </row>
    <row r="1878" spans="3:42" s="17" customFormat="1" x14ac:dyDescent="0.2">
      <c r="C1878" s="26"/>
      <c r="Q1878" s="15"/>
      <c r="W1878" s="16"/>
      <c r="X1878" s="16"/>
      <c r="AP1878"/>
    </row>
    <row r="1879" spans="3:42" s="17" customFormat="1" x14ac:dyDescent="0.2">
      <c r="C1879" s="26"/>
      <c r="Q1879" s="15"/>
      <c r="W1879" s="16"/>
      <c r="X1879" s="16"/>
      <c r="AP1879"/>
    </row>
    <row r="1880" spans="3:42" s="17" customFormat="1" x14ac:dyDescent="0.2">
      <c r="C1880" s="26"/>
      <c r="Q1880" s="15"/>
      <c r="W1880" s="16"/>
      <c r="X1880" s="16"/>
      <c r="AP1880"/>
    </row>
    <row r="1881" spans="3:42" s="17" customFormat="1" x14ac:dyDescent="0.2">
      <c r="C1881" s="26"/>
      <c r="Q1881" s="15"/>
      <c r="W1881" s="16"/>
      <c r="X1881" s="16"/>
      <c r="AP1881"/>
    </row>
    <row r="1882" spans="3:42" s="17" customFormat="1" x14ac:dyDescent="0.2">
      <c r="C1882" s="26"/>
      <c r="Q1882" s="15"/>
      <c r="W1882" s="16"/>
      <c r="X1882" s="16"/>
      <c r="AP1882"/>
    </row>
    <row r="1883" spans="3:42" s="17" customFormat="1" x14ac:dyDescent="0.2">
      <c r="C1883" s="26"/>
      <c r="Q1883" s="15"/>
      <c r="W1883" s="16"/>
      <c r="X1883" s="16"/>
      <c r="AP1883"/>
    </row>
    <row r="1884" spans="3:42" s="17" customFormat="1" x14ac:dyDescent="0.2">
      <c r="C1884" s="26"/>
      <c r="Q1884" s="15"/>
      <c r="W1884" s="16"/>
      <c r="X1884" s="16"/>
      <c r="AP1884"/>
    </row>
    <row r="1885" spans="3:42" s="17" customFormat="1" x14ac:dyDescent="0.2">
      <c r="C1885" s="26"/>
      <c r="Q1885" s="15"/>
      <c r="W1885" s="16"/>
      <c r="X1885" s="16"/>
      <c r="AP1885"/>
    </row>
    <row r="1886" spans="3:42" s="17" customFormat="1" x14ac:dyDescent="0.2">
      <c r="C1886" s="26"/>
      <c r="Q1886" s="15"/>
      <c r="W1886" s="16"/>
      <c r="X1886" s="16"/>
      <c r="AP1886"/>
    </row>
    <row r="1887" spans="3:42" s="17" customFormat="1" x14ac:dyDescent="0.2">
      <c r="C1887" s="26"/>
      <c r="Q1887" s="15"/>
      <c r="W1887" s="16"/>
      <c r="X1887" s="16"/>
      <c r="AP1887"/>
    </row>
    <row r="1888" spans="3:42" s="17" customFormat="1" x14ac:dyDescent="0.2">
      <c r="C1888" s="26"/>
      <c r="Q1888" s="15"/>
      <c r="W1888" s="16"/>
      <c r="X1888" s="16"/>
      <c r="AP1888"/>
    </row>
    <row r="1889" spans="3:42" s="17" customFormat="1" x14ac:dyDescent="0.2">
      <c r="C1889" s="26"/>
      <c r="Q1889" s="15"/>
      <c r="W1889" s="16"/>
      <c r="X1889" s="16"/>
      <c r="AP1889"/>
    </row>
    <row r="1890" spans="3:42" s="17" customFormat="1" x14ac:dyDescent="0.2">
      <c r="C1890" s="26"/>
      <c r="Q1890" s="15"/>
      <c r="W1890" s="16"/>
      <c r="X1890" s="16"/>
      <c r="AP1890"/>
    </row>
    <row r="1891" spans="3:42" s="17" customFormat="1" x14ac:dyDescent="0.2">
      <c r="C1891" s="26"/>
      <c r="Q1891" s="15"/>
      <c r="W1891" s="16"/>
      <c r="X1891" s="16"/>
      <c r="AP1891"/>
    </row>
    <row r="1892" spans="3:42" s="17" customFormat="1" x14ac:dyDescent="0.2">
      <c r="C1892" s="26"/>
      <c r="Q1892" s="15"/>
      <c r="W1892" s="16"/>
      <c r="X1892" s="16"/>
      <c r="AP1892"/>
    </row>
    <row r="1893" spans="3:42" s="17" customFormat="1" x14ac:dyDescent="0.2">
      <c r="C1893" s="26"/>
      <c r="Q1893" s="15"/>
      <c r="W1893" s="16"/>
      <c r="X1893" s="16"/>
      <c r="AP1893"/>
    </row>
    <row r="1894" spans="3:42" s="17" customFormat="1" x14ac:dyDescent="0.2">
      <c r="C1894" s="26"/>
      <c r="Q1894" s="15"/>
      <c r="W1894" s="16"/>
      <c r="X1894" s="16"/>
      <c r="AP1894"/>
    </row>
    <row r="1895" spans="3:42" s="17" customFormat="1" x14ac:dyDescent="0.2">
      <c r="C1895" s="26"/>
      <c r="Q1895" s="15"/>
      <c r="W1895" s="16"/>
      <c r="X1895" s="16"/>
      <c r="AP1895"/>
    </row>
    <row r="1896" spans="3:42" s="17" customFormat="1" x14ac:dyDescent="0.2">
      <c r="C1896" s="26"/>
      <c r="Q1896" s="15"/>
      <c r="W1896" s="16"/>
      <c r="X1896" s="16"/>
      <c r="AP1896"/>
    </row>
    <row r="1897" spans="3:42" s="17" customFormat="1" x14ac:dyDescent="0.2">
      <c r="C1897" s="26"/>
      <c r="Q1897" s="15"/>
      <c r="W1897" s="16"/>
      <c r="X1897" s="16"/>
      <c r="AP1897"/>
    </row>
    <row r="1898" spans="3:42" s="17" customFormat="1" x14ac:dyDescent="0.2">
      <c r="C1898" s="26"/>
      <c r="Q1898" s="15"/>
      <c r="W1898" s="16"/>
      <c r="X1898" s="16"/>
      <c r="AP1898"/>
    </row>
    <row r="1899" spans="3:42" s="17" customFormat="1" x14ac:dyDescent="0.2">
      <c r="C1899" s="26"/>
      <c r="Q1899" s="15"/>
      <c r="W1899" s="16"/>
      <c r="X1899" s="16"/>
      <c r="AP1899"/>
    </row>
    <row r="1900" spans="3:42" s="17" customFormat="1" x14ac:dyDescent="0.2">
      <c r="C1900" s="26"/>
      <c r="Q1900" s="15"/>
      <c r="W1900" s="16"/>
      <c r="X1900" s="16"/>
      <c r="AP1900"/>
    </row>
    <row r="1901" spans="3:42" s="17" customFormat="1" x14ac:dyDescent="0.2">
      <c r="C1901" s="26"/>
      <c r="Q1901" s="15"/>
      <c r="W1901" s="16"/>
      <c r="X1901" s="16"/>
      <c r="AP1901"/>
    </row>
    <row r="1902" spans="3:42" s="17" customFormat="1" x14ac:dyDescent="0.2">
      <c r="C1902" s="26"/>
      <c r="Q1902" s="15"/>
      <c r="W1902" s="16"/>
      <c r="X1902" s="16"/>
      <c r="AP1902"/>
    </row>
    <row r="1903" spans="3:42" s="17" customFormat="1" x14ac:dyDescent="0.2">
      <c r="C1903" s="26"/>
      <c r="Q1903" s="15"/>
      <c r="W1903" s="16"/>
      <c r="X1903" s="16"/>
      <c r="AP1903"/>
    </row>
    <row r="1904" spans="3:42" s="17" customFormat="1" x14ac:dyDescent="0.2">
      <c r="C1904" s="26"/>
      <c r="Q1904" s="15"/>
      <c r="W1904" s="16"/>
      <c r="X1904" s="16"/>
      <c r="AP1904"/>
    </row>
    <row r="1905" spans="3:42" s="17" customFormat="1" x14ac:dyDescent="0.2">
      <c r="C1905" s="26"/>
      <c r="Q1905" s="15"/>
      <c r="W1905" s="16"/>
      <c r="X1905" s="16"/>
      <c r="AP1905"/>
    </row>
    <row r="1906" spans="3:42" s="17" customFormat="1" x14ac:dyDescent="0.2">
      <c r="C1906" s="26"/>
      <c r="Q1906" s="15"/>
      <c r="W1906" s="16"/>
      <c r="X1906" s="16"/>
      <c r="AP1906"/>
    </row>
    <row r="1907" spans="3:42" s="17" customFormat="1" x14ac:dyDescent="0.2">
      <c r="C1907" s="26"/>
      <c r="Q1907" s="15"/>
      <c r="W1907" s="16"/>
      <c r="X1907" s="16"/>
      <c r="AP1907"/>
    </row>
    <row r="1908" spans="3:42" s="17" customFormat="1" x14ac:dyDescent="0.2">
      <c r="C1908" s="26"/>
      <c r="Q1908" s="15"/>
      <c r="W1908" s="16"/>
      <c r="X1908" s="16"/>
      <c r="AP1908"/>
    </row>
    <row r="1909" spans="3:42" s="17" customFormat="1" x14ac:dyDescent="0.2">
      <c r="C1909" s="26"/>
      <c r="Q1909" s="15"/>
      <c r="W1909" s="16"/>
      <c r="X1909" s="16"/>
      <c r="AP1909"/>
    </row>
    <row r="1910" spans="3:42" s="17" customFormat="1" x14ac:dyDescent="0.2">
      <c r="C1910" s="26"/>
      <c r="Q1910" s="15"/>
      <c r="W1910" s="16"/>
      <c r="X1910" s="16"/>
      <c r="AP1910"/>
    </row>
    <row r="1911" spans="3:42" s="17" customFormat="1" x14ac:dyDescent="0.2">
      <c r="C1911" s="26"/>
      <c r="Q1911" s="15"/>
      <c r="W1911" s="16"/>
      <c r="X1911" s="16"/>
      <c r="AP1911"/>
    </row>
    <row r="1912" spans="3:42" s="17" customFormat="1" x14ac:dyDescent="0.2">
      <c r="C1912" s="26"/>
      <c r="Q1912" s="15"/>
      <c r="W1912" s="16"/>
      <c r="X1912" s="16"/>
      <c r="AP1912"/>
    </row>
    <row r="1913" spans="3:42" s="17" customFormat="1" x14ac:dyDescent="0.2">
      <c r="C1913" s="26"/>
      <c r="Q1913" s="15"/>
      <c r="W1913" s="16"/>
      <c r="X1913" s="16"/>
      <c r="AP1913"/>
    </row>
    <row r="1914" spans="3:42" s="17" customFormat="1" x14ac:dyDescent="0.2">
      <c r="C1914" s="26"/>
      <c r="Q1914" s="15"/>
      <c r="W1914" s="16"/>
      <c r="X1914" s="16"/>
      <c r="AP1914"/>
    </row>
    <row r="1915" spans="3:42" s="17" customFormat="1" x14ac:dyDescent="0.2">
      <c r="C1915" s="26"/>
      <c r="Q1915" s="15"/>
      <c r="W1915" s="16"/>
      <c r="X1915" s="16"/>
      <c r="AP1915"/>
    </row>
    <row r="1916" spans="3:42" s="17" customFormat="1" x14ac:dyDescent="0.2">
      <c r="C1916" s="26"/>
      <c r="Q1916" s="15"/>
      <c r="W1916" s="16"/>
      <c r="X1916" s="16"/>
      <c r="AP1916"/>
    </row>
    <row r="1917" spans="3:42" s="17" customFormat="1" x14ac:dyDescent="0.2">
      <c r="C1917" s="26"/>
      <c r="Q1917" s="15"/>
      <c r="W1917" s="16"/>
      <c r="X1917" s="16"/>
      <c r="AP1917"/>
    </row>
    <row r="1918" spans="3:42" s="17" customFormat="1" x14ac:dyDescent="0.2">
      <c r="C1918" s="26"/>
      <c r="Q1918" s="15"/>
      <c r="W1918" s="16"/>
      <c r="X1918" s="16"/>
      <c r="AP1918"/>
    </row>
    <row r="1919" spans="3:42" s="17" customFormat="1" x14ac:dyDescent="0.2">
      <c r="C1919" s="26"/>
      <c r="Q1919" s="15"/>
      <c r="W1919" s="16"/>
      <c r="X1919" s="16"/>
      <c r="AP1919"/>
    </row>
    <row r="1920" spans="3:42" s="17" customFormat="1" x14ac:dyDescent="0.2">
      <c r="C1920" s="26"/>
      <c r="Q1920" s="15"/>
      <c r="W1920" s="16"/>
      <c r="X1920" s="16"/>
      <c r="AP1920"/>
    </row>
    <row r="1921" spans="3:42" s="17" customFormat="1" x14ac:dyDescent="0.2">
      <c r="C1921" s="26"/>
      <c r="Q1921" s="15"/>
      <c r="W1921" s="16"/>
      <c r="X1921" s="16"/>
      <c r="AP1921"/>
    </row>
    <row r="1922" spans="3:42" s="17" customFormat="1" x14ac:dyDescent="0.2">
      <c r="C1922" s="26"/>
      <c r="Q1922" s="15"/>
      <c r="W1922" s="16"/>
      <c r="X1922" s="16"/>
      <c r="AP1922"/>
    </row>
    <row r="1923" spans="3:42" s="17" customFormat="1" x14ac:dyDescent="0.2">
      <c r="C1923" s="26"/>
      <c r="Q1923" s="15"/>
      <c r="W1923" s="16"/>
      <c r="X1923" s="16"/>
      <c r="AP1923"/>
    </row>
    <row r="1924" spans="3:42" s="17" customFormat="1" x14ac:dyDescent="0.2">
      <c r="C1924" s="26"/>
      <c r="Q1924" s="15"/>
      <c r="W1924" s="16"/>
      <c r="X1924" s="16"/>
      <c r="AP1924"/>
    </row>
    <row r="1925" spans="3:42" s="17" customFormat="1" x14ac:dyDescent="0.2">
      <c r="C1925" s="26"/>
      <c r="Q1925" s="15"/>
      <c r="W1925" s="16"/>
      <c r="X1925" s="16"/>
      <c r="AP1925"/>
    </row>
    <row r="1926" spans="3:42" s="17" customFormat="1" x14ac:dyDescent="0.2">
      <c r="C1926" s="26"/>
      <c r="Q1926" s="15"/>
      <c r="W1926" s="16"/>
      <c r="X1926" s="16"/>
      <c r="AP1926"/>
    </row>
    <row r="1927" spans="3:42" s="17" customFormat="1" x14ac:dyDescent="0.2">
      <c r="C1927" s="26"/>
      <c r="Q1927" s="15"/>
      <c r="W1927" s="16"/>
      <c r="X1927" s="16"/>
      <c r="AP1927"/>
    </row>
    <row r="1928" spans="3:42" s="17" customFormat="1" x14ac:dyDescent="0.2">
      <c r="C1928" s="26"/>
      <c r="Q1928" s="15"/>
      <c r="W1928" s="16"/>
      <c r="X1928" s="16"/>
      <c r="AP1928"/>
    </row>
    <row r="1929" spans="3:42" s="17" customFormat="1" x14ac:dyDescent="0.2">
      <c r="C1929" s="26"/>
      <c r="Q1929" s="15"/>
      <c r="W1929" s="16"/>
      <c r="X1929" s="16"/>
      <c r="AP1929"/>
    </row>
    <row r="1930" spans="3:42" s="17" customFormat="1" x14ac:dyDescent="0.2">
      <c r="C1930" s="26"/>
      <c r="Q1930" s="15"/>
      <c r="W1930" s="16"/>
      <c r="X1930" s="16"/>
      <c r="AP1930"/>
    </row>
    <row r="1931" spans="3:42" s="17" customFormat="1" x14ac:dyDescent="0.2">
      <c r="C1931" s="26"/>
      <c r="Q1931" s="15"/>
      <c r="W1931" s="16"/>
      <c r="X1931" s="16"/>
      <c r="AP1931"/>
    </row>
    <row r="1932" spans="3:42" s="17" customFormat="1" x14ac:dyDescent="0.2">
      <c r="C1932" s="26"/>
      <c r="Q1932" s="15"/>
      <c r="W1932" s="16"/>
      <c r="X1932" s="16"/>
      <c r="AP1932"/>
    </row>
    <row r="1933" spans="3:42" s="17" customFormat="1" x14ac:dyDescent="0.2">
      <c r="C1933" s="26"/>
      <c r="Q1933" s="15"/>
      <c r="W1933" s="16"/>
      <c r="X1933" s="16"/>
      <c r="AP1933"/>
    </row>
    <row r="1934" spans="3:42" s="17" customFormat="1" x14ac:dyDescent="0.2">
      <c r="C1934" s="26"/>
      <c r="Q1934" s="15"/>
      <c r="W1934" s="16"/>
      <c r="X1934" s="16"/>
      <c r="AP1934"/>
    </row>
    <row r="1935" spans="3:42" s="17" customFormat="1" x14ac:dyDescent="0.2">
      <c r="C1935" s="26"/>
      <c r="Q1935" s="15"/>
      <c r="W1935" s="16"/>
      <c r="X1935" s="16"/>
      <c r="AP1935"/>
    </row>
    <row r="1936" spans="3:42" s="17" customFormat="1" x14ac:dyDescent="0.2">
      <c r="C1936" s="26"/>
      <c r="Q1936" s="15"/>
      <c r="W1936" s="16"/>
      <c r="X1936" s="16"/>
      <c r="AP1936"/>
    </row>
    <row r="1937" spans="3:42" s="17" customFormat="1" x14ac:dyDescent="0.2">
      <c r="C1937" s="26"/>
      <c r="Q1937" s="15"/>
      <c r="W1937" s="16"/>
      <c r="X1937" s="16"/>
      <c r="AP1937"/>
    </row>
    <row r="1938" spans="3:42" s="17" customFormat="1" x14ac:dyDescent="0.2">
      <c r="C1938" s="26"/>
      <c r="Q1938" s="15"/>
      <c r="W1938" s="16"/>
      <c r="X1938" s="16"/>
      <c r="AP1938"/>
    </row>
    <row r="1939" spans="3:42" s="17" customFormat="1" x14ac:dyDescent="0.2">
      <c r="C1939" s="26"/>
      <c r="Q1939" s="15"/>
      <c r="W1939" s="16"/>
      <c r="X1939" s="16"/>
      <c r="AP1939"/>
    </row>
    <row r="1940" spans="3:42" s="17" customFormat="1" x14ac:dyDescent="0.2">
      <c r="C1940" s="26"/>
      <c r="Q1940" s="15"/>
      <c r="W1940" s="16"/>
      <c r="X1940" s="16"/>
      <c r="AP1940"/>
    </row>
    <row r="1941" spans="3:42" s="17" customFormat="1" x14ac:dyDescent="0.2">
      <c r="C1941" s="26"/>
      <c r="Q1941" s="15"/>
      <c r="W1941" s="16"/>
      <c r="X1941" s="16"/>
      <c r="AP1941"/>
    </row>
    <row r="1942" spans="3:42" s="17" customFormat="1" x14ac:dyDescent="0.2">
      <c r="C1942" s="26"/>
      <c r="Q1942" s="15"/>
      <c r="W1942" s="16"/>
      <c r="X1942" s="16"/>
      <c r="AP1942"/>
    </row>
    <row r="1943" spans="3:42" s="17" customFormat="1" x14ac:dyDescent="0.2">
      <c r="C1943" s="26"/>
      <c r="Q1943" s="15"/>
      <c r="W1943" s="16"/>
      <c r="X1943" s="16"/>
      <c r="AP1943"/>
    </row>
    <row r="1944" spans="3:42" s="17" customFormat="1" x14ac:dyDescent="0.2">
      <c r="C1944" s="26"/>
      <c r="Q1944" s="15"/>
      <c r="W1944" s="16"/>
      <c r="X1944" s="16"/>
      <c r="AP1944"/>
    </row>
    <row r="1945" spans="3:42" s="17" customFormat="1" x14ac:dyDescent="0.2">
      <c r="C1945" s="26"/>
      <c r="Q1945" s="15"/>
      <c r="W1945" s="16"/>
      <c r="X1945" s="16"/>
      <c r="AP1945"/>
    </row>
    <row r="1946" spans="3:42" s="17" customFormat="1" x14ac:dyDescent="0.2">
      <c r="C1946" s="26"/>
      <c r="Q1946" s="15"/>
      <c r="W1946" s="16"/>
      <c r="X1946" s="16"/>
      <c r="AP1946"/>
    </row>
    <row r="1947" spans="3:42" s="17" customFormat="1" x14ac:dyDescent="0.2">
      <c r="C1947" s="26"/>
      <c r="Q1947" s="15"/>
      <c r="W1947" s="16"/>
      <c r="X1947" s="16"/>
      <c r="AP1947"/>
    </row>
    <row r="1948" spans="3:42" s="17" customFormat="1" x14ac:dyDescent="0.2">
      <c r="C1948" s="26"/>
      <c r="Q1948" s="15"/>
      <c r="W1948" s="16"/>
      <c r="X1948" s="16"/>
      <c r="AP1948"/>
    </row>
    <row r="1949" spans="3:42" s="17" customFormat="1" x14ac:dyDescent="0.2">
      <c r="C1949" s="26"/>
      <c r="Q1949" s="15"/>
      <c r="W1949" s="16"/>
      <c r="X1949" s="16"/>
      <c r="AP1949"/>
    </row>
    <row r="1950" spans="3:42" s="17" customFormat="1" x14ac:dyDescent="0.2">
      <c r="C1950" s="26"/>
      <c r="Q1950" s="15"/>
      <c r="W1950" s="16"/>
      <c r="X1950" s="16"/>
      <c r="AP1950"/>
    </row>
    <row r="1951" spans="3:42" s="17" customFormat="1" x14ac:dyDescent="0.2">
      <c r="C1951" s="26"/>
      <c r="Q1951" s="15"/>
      <c r="W1951" s="16"/>
      <c r="X1951" s="16"/>
      <c r="AP1951"/>
    </row>
    <row r="1952" spans="3:42" s="17" customFormat="1" x14ac:dyDescent="0.2">
      <c r="C1952" s="26"/>
      <c r="Q1952" s="15"/>
      <c r="W1952" s="16"/>
      <c r="X1952" s="16"/>
      <c r="AP1952"/>
    </row>
    <row r="1953" spans="3:42" s="17" customFormat="1" x14ac:dyDescent="0.2">
      <c r="C1953" s="26"/>
      <c r="Q1953" s="15"/>
      <c r="W1953" s="16"/>
      <c r="X1953" s="16"/>
      <c r="AP1953"/>
    </row>
    <row r="1954" spans="3:42" s="17" customFormat="1" x14ac:dyDescent="0.2">
      <c r="C1954" s="26"/>
      <c r="Q1954" s="15"/>
      <c r="W1954" s="16"/>
      <c r="X1954" s="16"/>
      <c r="AP1954"/>
    </row>
    <row r="1955" spans="3:42" s="17" customFormat="1" x14ac:dyDescent="0.2">
      <c r="C1955" s="26"/>
      <c r="Q1955" s="15"/>
      <c r="W1955" s="16"/>
      <c r="X1955" s="16"/>
      <c r="AP1955"/>
    </row>
    <row r="1956" spans="3:42" s="17" customFormat="1" x14ac:dyDescent="0.2">
      <c r="C1956" s="26"/>
      <c r="Q1956" s="15"/>
      <c r="W1956" s="16"/>
      <c r="X1956" s="16"/>
      <c r="AP1956"/>
    </row>
    <row r="1957" spans="3:42" s="17" customFormat="1" x14ac:dyDescent="0.2">
      <c r="C1957" s="26"/>
      <c r="Q1957" s="15"/>
      <c r="W1957" s="16"/>
      <c r="X1957" s="16"/>
      <c r="AP1957"/>
    </row>
    <row r="1958" spans="3:42" s="17" customFormat="1" x14ac:dyDescent="0.2">
      <c r="C1958" s="26"/>
      <c r="Q1958" s="15"/>
      <c r="W1958" s="16"/>
      <c r="X1958" s="16"/>
      <c r="AP1958"/>
    </row>
    <row r="1959" spans="3:42" s="17" customFormat="1" x14ac:dyDescent="0.2">
      <c r="C1959" s="26"/>
      <c r="Q1959" s="15"/>
      <c r="W1959" s="16"/>
      <c r="X1959" s="16"/>
      <c r="AP1959"/>
    </row>
    <row r="1960" spans="3:42" s="17" customFormat="1" x14ac:dyDescent="0.2">
      <c r="C1960" s="26"/>
      <c r="Q1960" s="15"/>
      <c r="W1960" s="16"/>
      <c r="X1960" s="16"/>
      <c r="AP1960"/>
    </row>
    <row r="1961" spans="3:42" s="17" customFormat="1" x14ac:dyDescent="0.2">
      <c r="C1961" s="26"/>
      <c r="Q1961" s="15"/>
      <c r="W1961" s="16"/>
      <c r="X1961" s="16"/>
      <c r="AP1961"/>
    </row>
    <row r="1962" spans="3:42" s="17" customFormat="1" x14ac:dyDescent="0.2">
      <c r="C1962" s="26"/>
      <c r="Q1962" s="15"/>
      <c r="W1962" s="16"/>
      <c r="X1962" s="16"/>
      <c r="AP1962"/>
    </row>
    <row r="1963" spans="3:42" s="17" customFormat="1" x14ac:dyDescent="0.2">
      <c r="C1963" s="26"/>
      <c r="Q1963" s="15"/>
      <c r="W1963" s="16"/>
      <c r="X1963" s="16"/>
      <c r="AP1963"/>
    </row>
    <row r="1964" spans="3:42" s="17" customFormat="1" x14ac:dyDescent="0.2">
      <c r="C1964" s="26"/>
      <c r="Q1964" s="15"/>
      <c r="W1964" s="16"/>
      <c r="X1964" s="16"/>
      <c r="AP1964"/>
    </row>
    <row r="1965" spans="3:42" s="17" customFormat="1" x14ac:dyDescent="0.2">
      <c r="C1965" s="26"/>
      <c r="Q1965" s="15"/>
      <c r="W1965" s="16"/>
      <c r="X1965" s="16"/>
      <c r="AP1965"/>
    </row>
    <row r="1966" spans="3:42" s="17" customFormat="1" x14ac:dyDescent="0.2">
      <c r="C1966" s="26"/>
      <c r="Q1966" s="15"/>
      <c r="W1966" s="16"/>
      <c r="X1966" s="16"/>
      <c r="AP1966"/>
    </row>
    <row r="1967" spans="3:42" s="17" customFormat="1" x14ac:dyDescent="0.2">
      <c r="C1967" s="26"/>
      <c r="Q1967" s="15"/>
      <c r="W1967" s="16"/>
      <c r="X1967" s="16"/>
      <c r="AP1967"/>
    </row>
    <row r="1968" spans="3:42" s="17" customFormat="1" x14ac:dyDescent="0.2">
      <c r="C1968" s="26"/>
      <c r="Q1968" s="15"/>
      <c r="W1968" s="16"/>
      <c r="X1968" s="16"/>
      <c r="AP1968"/>
    </row>
    <row r="1969" spans="3:42" s="17" customFormat="1" x14ac:dyDescent="0.2">
      <c r="C1969" s="26"/>
      <c r="Q1969" s="15"/>
      <c r="W1969" s="16"/>
      <c r="X1969" s="16"/>
      <c r="AP1969"/>
    </row>
    <row r="1970" spans="3:42" s="17" customFormat="1" x14ac:dyDescent="0.2">
      <c r="C1970" s="26"/>
      <c r="Q1970" s="15"/>
      <c r="W1970" s="16"/>
      <c r="X1970" s="16"/>
      <c r="AP1970"/>
    </row>
    <row r="1971" spans="3:42" s="17" customFormat="1" x14ac:dyDescent="0.2">
      <c r="C1971" s="26"/>
      <c r="Q1971" s="15"/>
      <c r="W1971" s="16"/>
      <c r="X1971" s="16"/>
      <c r="AP1971"/>
    </row>
    <row r="1972" spans="3:42" s="17" customFormat="1" x14ac:dyDescent="0.2">
      <c r="C1972" s="26"/>
      <c r="Q1972" s="15"/>
      <c r="W1972" s="16"/>
      <c r="X1972" s="16"/>
      <c r="AP1972"/>
    </row>
    <row r="1973" spans="3:42" s="17" customFormat="1" x14ac:dyDescent="0.2">
      <c r="C1973" s="26"/>
      <c r="Q1973" s="15"/>
      <c r="W1973" s="16"/>
      <c r="X1973" s="16"/>
      <c r="AP1973"/>
    </row>
    <row r="1974" spans="3:42" s="17" customFormat="1" x14ac:dyDescent="0.2">
      <c r="C1974" s="26"/>
      <c r="Q1974" s="15"/>
      <c r="W1974" s="16"/>
      <c r="X1974" s="16"/>
      <c r="AP1974"/>
    </row>
    <row r="1975" spans="3:42" s="17" customFormat="1" x14ac:dyDescent="0.2">
      <c r="C1975" s="26"/>
      <c r="Q1975" s="15"/>
      <c r="W1975" s="16"/>
      <c r="X1975" s="16"/>
      <c r="AP1975"/>
    </row>
    <row r="1976" spans="3:42" s="17" customFormat="1" x14ac:dyDescent="0.2">
      <c r="C1976" s="26"/>
      <c r="Q1976" s="15"/>
      <c r="W1976" s="16"/>
      <c r="X1976" s="16"/>
      <c r="AP1976"/>
    </row>
    <row r="1977" spans="3:42" s="17" customFormat="1" x14ac:dyDescent="0.2">
      <c r="C1977" s="26"/>
      <c r="Q1977" s="15"/>
      <c r="W1977" s="16"/>
      <c r="X1977" s="16"/>
      <c r="AP1977"/>
    </row>
    <row r="1978" spans="3:42" s="17" customFormat="1" x14ac:dyDescent="0.2">
      <c r="C1978" s="26"/>
      <c r="Q1978" s="15"/>
      <c r="W1978" s="16"/>
      <c r="X1978" s="16"/>
      <c r="AP1978"/>
    </row>
    <row r="1979" spans="3:42" s="17" customFormat="1" x14ac:dyDescent="0.2">
      <c r="C1979" s="26"/>
      <c r="Q1979" s="15"/>
      <c r="W1979" s="16"/>
      <c r="X1979" s="16"/>
      <c r="AP1979"/>
    </row>
    <row r="1980" spans="3:42" s="17" customFormat="1" x14ac:dyDescent="0.2">
      <c r="C1980" s="26"/>
      <c r="Q1980" s="15"/>
      <c r="W1980" s="16"/>
      <c r="X1980" s="16"/>
      <c r="AP1980"/>
    </row>
    <row r="1981" spans="3:42" s="17" customFormat="1" x14ac:dyDescent="0.2">
      <c r="C1981" s="26"/>
      <c r="Q1981" s="15"/>
      <c r="W1981" s="16"/>
      <c r="X1981" s="16"/>
      <c r="AP1981"/>
    </row>
    <row r="1982" spans="3:42" s="17" customFormat="1" x14ac:dyDescent="0.2">
      <c r="C1982" s="26"/>
      <c r="Q1982" s="15"/>
      <c r="W1982" s="16"/>
      <c r="X1982" s="16"/>
      <c r="AP1982"/>
    </row>
    <row r="1983" spans="3:42" s="17" customFormat="1" x14ac:dyDescent="0.2">
      <c r="C1983" s="26"/>
      <c r="Q1983" s="15"/>
      <c r="W1983" s="16"/>
      <c r="X1983" s="16"/>
      <c r="AP1983"/>
    </row>
    <row r="1984" spans="3:42" s="17" customFormat="1" x14ac:dyDescent="0.2">
      <c r="C1984" s="26"/>
      <c r="Q1984" s="15"/>
      <c r="W1984" s="16"/>
      <c r="X1984" s="16"/>
      <c r="AP1984"/>
    </row>
    <row r="1985" spans="3:42" s="17" customFormat="1" x14ac:dyDescent="0.2">
      <c r="C1985" s="26"/>
      <c r="Q1985" s="15"/>
      <c r="W1985" s="16"/>
      <c r="X1985" s="16"/>
      <c r="AP1985"/>
    </row>
    <row r="1986" spans="3:42" s="17" customFormat="1" x14ac:dyDescent="0.2">
      <c r="C1986" s="26"/>
      <c r="Q1986" s="15"/>
      <c r="W1986" s="16"/>
      <c r="X1986" s="16"/>
      <c r="AP1986"/>
    </row>
    <row r="1987" spans="3:42" s="17" customFormat="1" x14ac:dyDescent="0.2">
      <c r="C1987" s="26"/>
      <c r="Q1987" s="15"/>
      <c r="W1987" s="16"/>
      <c r="X1987" s="16"/>
      <c r="AP1987"/>
    </row>
    <row r="1988" spans="3:42" s="17" customFormat="1" x14ac:dyDescent="0.2">
      <c r="C1988" s="26"/>
      <c r="Q1988" s="15"/>
      <c r="W1988" s="16"/>
      <c r="X1988" s="16"/>
      <c r="AP1988"/>
    </row>
    <row r="1989" spans="3:42" s="17" customFormat="1" x14ac:dyDescent="0.2">
      <c r="C1989" s="26"/>
      <c r="Q1989" s="15"/>
      <c r="W1989" s="16"/>
      <c r="X1989" s="16"/>
      <c r="AP1989"/>
    </row>
    <row r="1990" spans="3:42" s="17" customFormat="1" x14ac:dyDescent="0.2">
      <c r="C1990" s="26"/>
      <c r="Q1990" s="15"/>
      <c r="W1990" s="16"/>
      <c r="X1990" s="16"/>
      <c r="AP1990"/>
    </row>
    <row r="1991" spans="3:42" s="17" customFormat="1" x14ac:dyDescent="0.2">
      <c r="C1991" s="26"/>
      <c r="Q1991" s="15"/>
      <c r="W1991" s="16"/>
      <c r="X1991" s="16"/>
      <c r="AP1991"/>
    </row>
    <row r="1992" spans="3:42" s="17" customFormat="1" x14ac:dyDescent="0.2">
      <c r="C1992" s="26"/>
      <c r="Q1992" s="15"/>
      <c r="W1992" s="16"/>
      <c r="X1992" s="16"/>
      <c r="AP1992"/>
    </row>
    <row r="1993" spans="3:42" s="17" customFormat="1" x14ac:dyDescent="0.2">
      <c r="C1993" s="26"/>
      <c r="Q1993" s="15"/>
      <c r="W1993" s="16"/>
      <c r="X1993" s="16"/>
      <c r="AP1993"/>
    </row>
    <row r="1994" spans="3:42" s="17" customFormat="1" x14ac:dyDescent="0.2">
      <c r="C1994" s="26"/>
      <c r="Q1994" s="15"/>
      <c r="W1994" s="16"/>
      <c r="X1994" s="16"/>
      <c r="AP1994"/>
    </row>
    <row r="1995" spans="3:42" s="17" customFormat="1" x14ac:dyDescent="0.2">
      <c r="C1995" s="26"/>
      <c r="Q1995" s="15"/>
      <c r="W1995" s="16"/>
      <c r="X1995" s="16"/>
      <c r="AP1995"/>
    </row>
    <row r="1996" spans="3:42" s="17" customFormat="1" x14ac:dyDescent="0.2">
      <c r="C1996" s="26"/>
      <c r="Q1996" s="15"/>
      <c r="W1996" s="16"/>
      <c r="X1996" s="16"/>
      <c r="AP1996"/>
    </row>
    <row r="1997" spans="3:42" s="17" customFormat="1" x14ac:dyDescent="0.2">
      <c r="C1997" s="26"/>
      <c r="Q1997" s="15"/>
      <c r="W1997" s="16"/>
      <c r="X1997" s="16"/>
      <c r="AP1997"/>
    </row>
    <row r="1998" spans="3:42" s="17" customFormat="1" x14ac:dyDescent="0.2">
      <c r="C1998" s="26"/>
      <c r="Q1998" s="15"/>
      <c r="W1998" s="16"/>
      <c r="X1998" s="16"/>
      <c r="AP1998"/>
    </row>
    <row r="1999" spans="3:42" s="17" customFormat="1" x14ac:dyDescent="0.2">
      <c r="C1999" s="26"/>
      <c r="Q1999" s="15"/>
      <c r="W1999" s="16"/>
      <c r="X1999" s="16"/>
      <c r="AP1999"/>
    </row>
    <row r="2000" spans="3:42" s="17" customFormat="1" x14ac:dyDescent="0.2">
      <c r="C2000" s="26"/>
      <c r="Q2000" s="15"/>
      <c r="W2000" s="16"/>
      <c r="X2000" s="16"/>
      <c r="AP2000"/>
    </row>
    <row r="2001" spans="3:42" s="17" customFormat="1" x14ac:dyDescent="0.2">
      <c r="C2001" s="26"/>
      <c r="Q2001" s="15"/>
      <c r="W2001" s="16"/>
      <c r="X2001" s="16"/>
      <c r="AP2001"/>
    </row>
    <row r="2002" spans="3:42" s="17" customFormat="1" x14ac:dyDescent="0.2">
      <c r="C2002" s="26"/>
      <c r="Q2002" s="15"/>
      <c r="W2002" s="16"/>
      <c r="X2002" s="16"/>
      <c r="AP2002"/>
    </row>
    <row r="2003" spans="3:42" s="17" customFormat="1" x14ac:dyDescent="0.2">
      <c r="C2003" s="26"/>
      <c r="Q2003" s="15"/>
      <c r="W2003" s="16"/>
      <c r="X2003" s="16"/>
      <c r="AP2003"/>
    </row>
    <row r="2004" spans="3:42" s="17" customFormat="1" x14ac:dyDescent="0.2">
      <c r="C2004" s="26"/>
      <c r="Q2004" s="15"/>
      <c r="W2004" s="16"/>
      <c r="X2004" s="16"/>
      <c r="AP2004"/>
    </row>
    <row r="2005" spans="3:42" s="17" customFormat="1" x14ac:dyDescent="0.2">
      <c r="C2005" s="26"/>
      <c r="Q2005" s="15"/>
      <c r="W2005" s="16"/>
      <c r="X2005" s="16"/>
      <c r="AP2005"/>
    </row>
    <row r="2006" spans="3:42" s="17" customFormat="1" x14ac:dyDescent="0.2">
      <c r="C2006" s="26"/>
      <c r="Q2006" s="15"/>
      <c r="W2006" s="16"/>
      <c r="X2006" s="16"/>
      <c r="AP2006"/>
    </row>
    <row r="2007" spans="3:42" s="17" customFormat="1" x14ac:dyDescent="0.2">
      <c r="C2007" s="26"/>
      <c r="Q2007" s="15"/>
      <c r="W2007" s="16"/>
      <c r="X2007" s="16"/>
      <c r="AP2007"/>
    </row>
    <row r="2008" spans="3:42" s="17" customFormat="1" x14ac:dyDescent="0.2">
      <c r="C2008" s="26"/>
      <c r="Q2008" s="15"/>
      <c r="W2008" s="16"/>
      <c r="X2008" s="16"/>
      <c r="AP2008"/>
    </row>
    <row r="2009" spans="3:42" s="17" customFormat="1" x14ac:dyDescent="0.2">
      <c r="C2009" s="26"/>
      <c r="Q2009" s="15"/>
      <c r="W2009" s="16"/>
      <c r="X2009" s="16"/>
      <c r="AP2009"/>
    </row>
    <row r="2010" spans="3:42" s="17" customFormat="1" x14ac:dyDescent="0.2">
      <c r="C2010" s="26"/>
      <c r="Q2010" s="15"/>
      <c r="W2010" s="16"/>
      <c r="X2010" s="16"/>
      <c r="AP2010"/>
    </row>
    <row r="2011" spans="3:42" s="17" customFormat="1" x14ac:dyDescent="0.2">
      <c r="C2011" s="26"/>
      <c r="Q2011" s="15"/>
      <c r="W2011" s="16"/>
      <c r="X2011" s="16"/>
      <c r="AP2011"/>
    </row>
    <row r="2012" spans="3:42" s="17" customFormat="1" x14ac:dyDescent="0.2">
      <c r="C2012" s="26"/>
      <c r="Q2012" s="15"/>
      <c r="W2012" s="16"/>
      <c r="X2012" s="16"/>
      <c r="AP2012"/>
    </row>
    <row r="2013" spans="3:42" s="17" customFormat="1" x14ac:dyDescent="0.2">
      <c r="C2013" s="26"/>
      <c r="Q2013" s="15"/>
      <c r="W2013" s="16"/>
      <c r="X2013" s="16"/>
      <c r="AP2013"/>
    </row>
    <row r="2014" spans="3:42" s="17" customFormat="1" x14ac:dyDescent="0.2">
      <c r="C2014" s="26"/>
      <c r="Q2014" s="15"/>
      <c r="W2014" s="16"/>
      <c r="X2014" s="16"/>
      <c r="AP2014"/>
    </row>
    <row r="2015" spans="3:42" s="17" customFormat="1" x14ac:dyDescent="0.2">
      <c r="C2015" s="26"/>
      <c r="Q2015" s="15"/>
      <c r="W2015" s="16"/>
      <c r="X2015" s="16"/>
      <c r="AP2015"/>
    </row>
    <row r="2016" spans="3:42" s="17" customFormat="1" x14ac:dyDescent="0.2">
      <c r="C2016" s="26"/>
      <c r="Q2016" s="15"/>
      <c r="W2016" s="16"/>
      <c r="X2016" s="16"/>
      <c r="AP2016"/>
    </row>
    <row r="2017" spans="3:42" s="17" customFormat="1" x14ac:dyDescent="0.2">
      <c r="C2017" s="26"/>
      <c r="Q2017" s="15"/>
      <c r="W2017" s="16"/>
      <c r="X2017" s="16"/>
      <c r="AP2017"/>
    </row>
    <row r="2018" spans="3:42" s="17" customFormat="1" x14ac:dyDescent="0.2">
      <c r="C2018" s="26"/>
      <c r="Q2018" s="15"/>
      <c r="W2018" s="16"/>
      <c r="X2018" s="16"/>
      <c r="AP2018"/>
    </row>
    <row r="2019" spans="3:42" s="17" customFormat="1" x14ac:dyDescent="0.2">
      <c r="C2019" s="26"/>
      <c r="Q2019" s="15"/>
      <c r="W2019" s="16"/>
      <c r="X2019" s="16"/>
      <c r="AP2019"/>
    </row>
    <row r="2020" spans="3:42" s="17" customFormat="1" x14ac:dyDescent="0.2">
      <c r="C2020" s="26"/>
      <c r="Q2020" s="15"/>
      <c r="W2020" s="16"/>
      <c r="X2020" s="16"/>
      <c r="AP2020"/>
    </row>
    <row r="2021" spans="3:42" s="17" customFormat="1" x14ac:dyDescent="0.2">
      <c r="C2021" s="26"/>
      <c r="Q2021" s="15"/>
      <c r="W2021" s="16"/>
      <c r="X2021" s="16"/>
      <c r="AP2021"/>
    </row>
    <row r="2022" spans="3:42" s="17" customFormat="1" x14ac:dyDescent="0.2">
      <c r="C2022" s="26"/>
      <c r="Q2022" s="15"/>
      <c r="W2022" s="16"/>
      <c r="X2022" s="16"/>
      <c r="AP2022"/>
    </row>
    <row r="2023" spans="3:42" s="17" customFormat="1" x14ac:dyDescent="0.2">
      <c r="C2023" s="26"/>
      <c r="Q2023" s="15"/>
      <c r="W2023" s="16"/>
      <c r="X2023" s="16"/>
      <c r="AP2023"/>
    </row>
    <row r="2024" spans="3:42" s="17" customFormat="1" x14ac:dyDescent="0.2">
      <c r="C2024" s="26"/>
      <c r="Q2024" s="15"/>
      <c r="W2024" s="16"/>
      <c r="X2024" s="16"/>
      <c r="AP2024"/>
    </row>
    <row r="2025" spans="3:42" s="17" customFormat="1" x14ac:dyDescent="0.2">
      <c r="C2025" s="26"/>
      <c r="Q2025" s="15"/>
      <c r="W2025" s="16"/>
      <c r="X2025" s="16"/>
      <c r="AP2025"/>
    </row>
    <row r="2026" spans="3:42" s="17" customFormat="1" x14ac:dyDescent="0.2">
      <c r="C2026" s="26"/>
      <c r="Q2026" s="15"/>
      <c r="W2026" s="16"/>
      <c r="X2026" s="16"/>
      <c r="AP2026"/>
    </row>
    <row r="2027" spans="3:42" s="17" customFormat="1" x14ac:dyDescent="0.2">
      <c r="C2027" s="26"/>
      <c r="Q2027" s="15"/>
      <c r="W2027" s="16"/>
      <c r="X2027" s="16"/>
      <c r="AP2027"/>
    </row>
    <row r="2028" spans="3:42" s="17" customFormat="1" x14ac:dyDescent="0.2">
      <c r="C2028" s="26"/>
      <c r="Q2028" s="15"/>
      <c r="W2028" s="16"/>
      <c r="X2028" s="16"/>
      <c r="AP2028"/>
    </row>
    <row r="2029" spans="3:42" s="17" customFormat="1" x14ac:dyDescent="0.2">
      <c r="C2029" s="26"/>
      <c r="Q2029" s="15"/>
      <c r="W2029" s="16"/>
      <c r="X2029" s="16"/>
      <c r="AP2029"/>
    </row>
    <row r="2030" spans="3:42" s="17" customFormat="1" x14ac:dyDescent="0.2">
      <c r="C2030" s="26"/>
      <c r="Q2030" s="15"/>
      <c r="W2030" s="16"/>
      <c r="X2030" s="16"/>
      <c r="AP2030"/>
    </row>
    <row r="2031" spans="3:42" s="17" customFormat="1" x14ac:dyDescent="0.2">
      <c r="C2031" s="26"/>
      <c r="Q2031" s="15"/>
      <c r="W2031" s="16"/>
      <c r="X2031" s="16"/>
      <c r="AP2031"/>
    </row>
    <row r="2032" spans="3:42" s="17" customFormat="1" x14ac:dyDescent="0.2">
      <c r="C2032" s="26"/>
      <c r="Q2032" s="15"/>
      <c r="W2032" s="16"/>
      <c r="X2032" s="16"/>
      <c r="AP2032"/>
    </row>
    <row r="2033" spans="3:42" s="17" customFormat="1" x14ac:dyDescent="0.2">
      <c r="C2033" s="26"/>
      <c r="Q2033" s="15"/>
      <c r="W2033" s="16"/>
      <c r="X2033" s="16"/>
      <c r="AP2033"/>
    </row>
    <row r="2034" spans="3:42" s="17" customFormat="1" x14ac:dyDescent="0.2">
      <c r="C2034" s="26"/>
      <c r="Q2034" s="15"/>
      <c r="W2034" s="16"/>
      <c r="X2034" s="16"/>
      <c r="AP2034"/>
    </row>
    <row r="2035" spans="3:42" s="17" customFormat="1" x14ac:dyDescent="0.2">
      <c r="C2035" s="26"/>
      <c r="Q2035" s="15"/>
      <c r="W2035" s="16"/>
      <c r="X2035" s="16"/>
      <c r="AP2035"/>
    </row>
    <row r="2036" spans="3:42" s="17" customFormat="1" x14ac:dyDescent="0.2">
      <c r="C2036" s="26"/>
      <c r="Q2036" s="15"/>
      <c r="W2036" s="16"/>
      <c r="X2036" s="16"/>
      <c r="AP2036"/>
    </row>
    <row r="2037" spans="3:42" s="17" customFormat="1" x14ac:dyDescent="0.2">
      <c r="C2037" s="26"/>
      <c r="Q2037" s="15"/>
      <c r="W2037" s="16"/>
      <c r="X2037" s="16"/>
      <c r="AP2037"/>
    </row>
    <row r="2038" spans="3:42" s="17" customFormat="1" x14ac:dyDescent="0.2">
      <c r="C2038" s="26"/>
      <c r="Q2038" s="15"/>
      <c r="W2038" s="16"/>
      <c r="X2038" s="16"/>
      <c r="AP2038"/>
    </row>
    <row r="2039" spans="3:42" s="17" customFormat="1" x14ac:dyDescent="0.2">
      <c r="C2039" s="26"/>
      <c r="Q2039" s="15"/>
      <c r="W2039" s="16"/>
      <c r="X2039" s="16"/>
      <c r="AP2039"/>
    </row>
    <row r="2040" spans="3:42" s="17" customFormat="1" x14ac:dyDescent="0.2">
      <c r="C2040" s="26"/>
      <c r="Q2040" s="15"/>
      <c r="W2040" s="16"/>
      <c r="X2040" s="16"/>
      <c r="AP2040"/>
    </row>
    <row r="2041" spans="3:42" s="17" customFormat="1" x14ac:dyDescent="0.2">
      <c r="C2041" s="26"/>
      <c r="Q2041" s="15"/>
      <c r="W2041" s="16"/>
      <c r="X2041" s="16"/>
      <c r="AP2041"/>
    </row>
    <row r="2042" spans="3:42" s="17" customFormat="1" x14ac:dyDescent="0.2">
      <c r="C2042" s="26"/>
      <c r="Q2042" s="15"/>
      <c r="W2042" s="16"/>
      <c r="X2042" s="16"/>
      <c r="AP2042"/>
    </row>
    <row r="2043" spans="3:42" s="17" customFormat="1" x14ac:dyDescent="0.2">
      <c r="C2043" s="26"/>
      <c r="Q2043" s="15"/>
      <c r="W2043" s="16"/>
      <c r="X2043" s="16"/>
      <c r="AP2043"/>
    </row>
    <row r="2044" spans="3:42" s="17" customFormat="1" x14ac:dyDescent="0.2">
      <c r="C2044" s="26"/>
      <c r="Q2044" s="15"/>
      <c r="W2044" s="16"/>
      <c r="X2044" s="16"/>
      <c r="AP2044"/>
    </row>
    <row r="2045" spans="3:42" s="17" customFormat="1" x14ac:dyDescent="0.2">
      <c r="C2045" s="26"/>
      <c r="Q2045" s="15"/>
      <c r="W2045" s="16"/>
      <c r="X2045" s="16"/>
      <c r="AP2045"/>
    </row>
    <row r="2046" spans="3:42" s="17" customFormat="1" x14ac:dyDescent="0.2">
      <c r="C2046" s="26"/>
      <c r="Q2046" s="15"/>
      <c r="W2046" s="16"/>
      <c r="X2046" s="16"/>
      <c r="AP2046"/>
    </row>
    <row r="2047" spans="3:42" s="17" customFormat="1" x14ac:dyDescent="0.2">
      <c r="C2047" s="26"/>
      <c r="Q2047" s="15"/>
      <c r="W2047" s="16"/>
      <c r="X2047" s="16"/>
      <c r="AP2047"/>
    </row>
    <row r="2048" spans="3:42" s="17" customFormat="1" x14ac:dyDescent="0.2">
      <c r="C2048" s="26"/>
      <c r="Q2048" s="15"/>
      <c r="W2048" s="16"/>
      <c r="X2048" s="16"/>
      <c r="AP2048"/>
    </row>
    <row r="2049" spans="3:42" s="17" customFormat="1" x14ac:dyDescent="0.2">
      <c r="C2049" s="26"/>
      <c r="Q2049" s="15"/>
      <c r="W2049" s="16"/>
      <c r="X2049" s="16"/>
      <c r="AP2049"/>
    </row>
    <row r="2050" spans="3:42" s="17" customFormat="1" x14ac:dyDescent="0.2">
      <c r="C2050" s="26"/>
      <c r="Q2050" s="15"/>
      <c r="W2050" s="16"/>
      <c r="X2050" s="16"/>
      <c r="AP2050"/>
    </row>
    <row r="2051" spans="3:42" s="17" customFormat="1" x14ac:dyDescent="0.2">
      <c r="C2051" s="26"/>
      <c r="Q2051" s="15"/>
      <c r="W2051" s="16"/>
      <c r="X2051" s="16"/>
      <c r="AP2051"/>
    </row>
    <row r="2052" spans="3:42" s="17" customFormat="1" x14ac:dyDescent="0.2">
      <c r="C2052" s="26"/>
      <c r="Q2052" s="15"/>
      <c r="W2052" s="16"/>
      <c r="X2052" s="16"/>
      <c r="AP2052"/>
    </row>
    <row r="2053" spans="3:42" s="17" customFormat="1" x14ac:dyDescent="0.2">
      <c r="C2053" s="26"/>
      <c r="Q2053" s="15"/>
      <c r="W2053" s="16"/>
      <c r="X2053" s="16"/>
      <c r="AP2053"/>
    </row>
    <row r="2054" spans="3:42" s="17" customFormat="1" x14ac:dyDescent="0.2">
      <c r="C2054" s="26"/>
      <c r="Q2054" s="15"/>
      <c r="W2054" s="16"/>
      <c r="X2054" s="16"/>
      <c r="AP2054"/>
    </row>
    <row r="2055" spans="3:42" s="17" customFormat="1" x14ac:dyDescent="0.2">
      <c r="C2055" s="26"/>
      <c r="Q2055" s="15"/>
      <c r="W2055" s="16"/>
      <c r="X2055" s="16"/>
      <c r="AP2055"/>
    </row>
    <row r="2056" spans="3:42" s="17" customFormat="1" x14ac:dyDescent="0.2">
      <c r="C2056" s="26"/>
      <c r="Q2056" s="15"/>
      <c r="W2056" s="16"/>
      <c r="X2056" s="16"/>
      <c r="AP2056"/>
    </row>
    <row r="2057" spans="3:42" s="17" customFormat="1" x14ac:dyDescent="0.2">
      <c r="C2057" s="26"/>
      <c r="Q2057" s="15"/>
      <c r="W2057" s="16"/>
      <c r="X2057" s="16"/>
      <c r="AP2057"/>
    </row>
    <row r="2058" spans="3:42" s="17" customFormat="1" x14ac:dyDescent="0.2">
      <c r="C2058" s="26"/>
      <c r="Q2058" s="15"/>
      <c r="W2058" s="16"/>
      <c r="X2058" s="16"/>
      <c r="AP2058"/>
    </row>
    <row r="2059" spans="3:42" s="17" customFormat="1" x14ac:dyDescent="0.2">
      <c r="C2059" s="26"/>
      <c r="Q2059" s="15"/>
      <c r="W2059" s="16"/>
      <c r="X2059" s="16"/>
      <c r="AP2059"/>
    </row>
    <row r="2060" spans="3:42" s="17" customFormat="1" x14ac:dyDescent="0.2">
      <c r="C2060" s="26"/>
      <c r="Q2060" s="15"/>
      <c r="W2060" s="16"/>
      <c r="X2060" s="16"/>
      <c r="AP2060"/>
    </row>
    <row r="2061" spans="3:42" s="17" customFormat="1" x14ac:dyDescent="0.2">
      <c r="C2061" s="26"/>
      <c r="Q2061" s="15"/>
      <c r="W2061" s="16"/>
      <c r="X2061" s="16"/>
      <c r="AP2061"/>
    </row>
    <row r="2062" spans="3:42" s="17" customFormat="1" x14ac:dyDescent="0.2">
      <c r="C2062" s="26"/>
      <c r="Q2062" s="15"/>
      <c r="W2062" s="16"/>
      <c r="X2062" s="16"/>
      <c r="AP2062"/>
    </row>
    <row r="2063" spans="3:42" s="17" customFormat="1" x14ac:dyDescent="0.2">
      <c r="C2063" s="26"/>
      <c r="Q2063" s="15"/>
      <c r="W2063" s="16"/>
      <c r="X2063" s="16"/>
      <c r="AP2063"/>
    </row>
    <row r="2064" spans="3:42" s="17" customFormat="1" x14ac:dyDescent="0.2">
      <c r="C2064" s="26"/>
      <c r="Q2064" s="15"/>
      <c r="W2064" s="16"/>
      <c r="X2064" s="16"/>
      <c r="AP2064"/>
    </row>
    <row r="2065" spans="3:42" s="17" customFormat="1" x14ac:dyDescent="0.2">
      <c r="C2065" s="26"/>
      <c r="Q2065" s="15"/>
      <c r="W2065" s="16"/>
      <c r="X2065" s="16"/>
      <c r="AP2065"/>
    </row>
    <row r="2066" spans="3:42" s="17" customFormat="1" x14ac:dyDescent="0.2">
      <c r="C2066" s="26"/>
      <c r="Q2066" s="15"/>
      <c r="W2066" s="16"/>
      <c r="X2066" s="16"/>
      <c r="AP2066"/>
    </row>
    <row r="2067" spans="3:42" s="17" customFormat="1" x14ac:dyDescent="0.2">
      <c r="C2067" s="26"/>
      <c r="Q2067" s="15"/>
      <c r="W2067" s="16"/>
      <c r="X2067" s="16"/>
      <c r="AP2067"/>
    </row>
    <row r="2068" spans="3:42" s="17" customFormat="1" x14ac:dyDescent="0.2">
      <c r="C2068" s="26"/>
      <c r="Q2068" s="15"/>
      <c r="W2068" s="16"/>
      <c r="X2068" s="16"/>
      <c r="AP2068"/>
    </row>
    <row r="2069" spans="3:42" s="17" customFormat="1" x14ac:dyDescent="0.2">
      <c r="C2069" s="26"/>
      <c r="Q2069" s="15"/>
      <c r="W2069" s="16"/>
      <c r="X2069" s="16"/>
      <c r="AP2069"/>
    </row>
    <row r="2070" spans="3:42" s="17" customFormat="1" x14ac:dyDescent="0.2">
      <c r="C2070" s="26"/>
      <c r="Q2070" s="15"/>
      <c r="W2070" s="16"/>
      <c r="X2070" s="16"/>
      <c r="AP2070"/>
    </row>
    <row r="2071" spans="3:42" s="17" customFormat="1" x14ac:dyDescent="0.2">
      <c r="C2071" s="26"/>
      <c r="Q2071" s="15"/>
      <c r="W2071" s="16"/>
      <c r="X2071" s="16"/>
      <c r="AP2071"/>
    </row>
    <row r="2072" spans="3:42" s="17" customFormat="1" x14ac:dyDescent="0.2">
      <c r="C2072" s="26"/>
      <c r="Q2072" s="15"/>
      <c r="W2072" s="16"/>
      <c r="X2072" s="16"/>
      <c r="AP2072"/>
    </row>
    <row r="2073" spans="3:42" s="17" customFormat="1" x14ac:dyDescent="0.2">
      <c r="C2073" s="26"/>
      <c r="Q2073" s="15"/>
      <c r="W2073" s="16"/>
      <c r="X2073" s="16"/>
      <c r="AP2073"/>
    </row>
    <row r="2074" spans="3:42" s="17" customFormat="1" x14ac:dyDescent="0.2">
      <c r="C2074" s="26"/>
      <c r="Q2074" s="15"/>
      <c r="W2074" s="16"/>
      <c r="X2074" s="16"/>
      <c r="AP2074"/>
    </row>
    <row r="2075" spans="3:42" s="17" customFormat="1" x14ac:dyDescent="0.2">
      <c r="C2075" s="26"/>
      <c r="Q2075" s="15"/>
      <c r="W2075" s="16"/>
      <c r="X2075" s="16"/>
      <c r="AP2075"/>
    </row>
    <row r="2076" spans="3:42" s="17" customFormat="1" x14ac:dyDescent="0.2">
      <c r="C2076" s="26"/>
      <c r="Q2076" s="15"/>
      <c r="W2076" s="16"/>
      <c r="X2076" s="16"/>
      <c r="AP2076"/>
    </row>
    <row r="2077" spans="3:42" s="17" customFormat="1" x14ac:dyDescent="0.2">
      <c r="C2077" s="26"/>
      <c r="Q2077" s="15"/>
      <c r="W2077" s="16"/>
      <c r="X2077" s="16"/>
      <c r="AP2077"/>
    </row>
    <row r="2078" spans="3:42" s="17" customFormat="1" x14ac:dyDescent="0.2">
      <c r="C2078" s="26"/>
      <c r="Q2078" s="15"/>
      <c r="W2078" s="16"/>
      <c r="X2078" s="16"/>
      <c r="AP2078"/>
    </row>
    <row r="2079" spans="3:42" s="17" customFormat="1" x14ac:dyDescent="0.2">
      <c r="C2079" s="26"/>
      <c r="Q2079" s="15"/>
      <c r="W2079" s="16"/>
      <c r="X2079" s="16"/>
      <c r="AP2079"/>
    </row>
    <row r="2080" spans="3:42" s="17" customFormat="1" x14ac:dyDescent="0.2">
      <c r="C2080" s="26"/>
      <c r="Q2080" s="15"/>
      <c r="W2080" s="16"/>
      <c r="X2080" s="16"/>
      <c r="AP2080"/>
    </row>
    <row r="2081" spans="3:42" s="17" customFormat="1" x14ac:dyDescent="0.2">
      <c r="C2081" s="26"/>
      <c r="Q2081" s="15"/>
      <c r="W2081" s="16"/>
      <c r="X2081" s="16"/>
      <c r="AP2081"/>
    </row>
    <row r="2082" spans="3:42" s="17" customFormat="1" x14ac:dyDescent="0.2">
      <c r="C2082" s="26"/>
      <c r="Q2082" s="15"/>
      <c r="W2082" s="16"/>
      <c r="X2082" s="16"/>
      <c r="AP2082"/>
    </row>
    <row r="2083" spans="3:42" s="17" customFormat="1" x14ac:dyDescent="0.2">
      <c r="C2083" s="26"/>
      <c r="Q2083" s="15"/>
      <c r="W2083" s="16"/>
      <c r="X2083" s="16"/>
      <c r="AP2083"/>
    </row>
    <row r="2084" spans="3:42" s="17" customFormat="1" x14ac:dyDescent="0.2">
      <c r="C2084" s="26"/>
      <c r="Q2084" s="15"/>
      <c r="W2084" s="16"/>
      <c r="X2084" s="16"/>
      <c r="AP2084"/>
    </row>
    <row r="2085" spans="3:42" s="17" customFormat="1" x14ac:dyDescent="0.2">
      <c r="C2085" s="26"/>
      <c r="Q2085" s="15"/>
      <c r="W2085" s="16"/>
      <c r="X2085" s="16"/>
      <c r="AP2085"/>
    </row>
    <row r="2086" spans="3:42" s="17" customFormat="1" x14ac:dyDescent="0.2">
      <c r="C2086" s="26"/>
      <c r="Q2086" s="15"/>
      <c r="W2086" s="16"/>
      <c r="X2086" s="16"/>
      <c r="AP2086"/>
    </row>
    <row r="2087" spans="3:42" s="17" customFormat="1" x14ac:dyDescent="0.2">
      <c r="C2087" s="26"/>
      <c r="Q2087" s="15"/>
      <c r="W2087" s="16"/>
      <c r="X2087" s="16"/>
      <c r="AP2087"/>
    </row>
    <row r="2088" spans="3:42" s="17" customFormat="1" x14ac:dyDescent="0.2">
      <c r="C2088" s="26"/>
      <c r="Q2088" s="15"/>
      <c r="W2088" s="16"/>
      <c r="X2088" s="16"/>
      <c r="AP2088"/>
    </row>
    <row r="2089" spans="3:42" s="17" customFormat="1" x14ac:dyDescent="0.2">
      <c r="C2089" s="26"/>
      <c r="Q2089" s="15"/>
      <c r="W2089" s="16"/>
      <c r="X2089" s="16"/>
      <c r="AP2089"/>
    </row>
    <row r="2090" spans="3:42" s="17" customFormat="1" x14ac:dyDescent="0.2">
      <c r="C2090" s="26"/>
      <c r="Q2090" s="15"/>
      <c r="W2090" s="16"/>
      <c r="X2090" s="16"/>
      <c r="AP2090"/>
    </row>
    <row r="2091" spans="3:42" s="17" customFormat="1" x14ac:dyDescent="0.2">
      <c r="C2091" s="26"/>
      <c r="Q2091" s="15"/>
      <c r="W2091" s="16"/>
      <c r="X2091" s="16"/>
      <c r="AP2091"/>
    </row>
    <row r="2092" spans="3:42" s="17" customFormat="1" x14ac:dyDescent="0.2">
      <c r="C2092" s="26"/>
      <c r="Q2092" s="15"/>
      <c r="W2092" s="16"/>
      <c r="X2092" s="16"/>
      <c r="AP2092"/>
    </row>
    <row r="2093" spans="3:42" s="17" customFormat="1" x14ac:dyDescent="0.2">
      <c r="C2093" s="26"/>
      <c r="Q2093" s="15"/>
      <c r="W2093" s="16"/>
      <c r="X2093" s="16"/>
      <c r="AP2093"/>
    </row>
    <row r="2094" spans="3:42" s="17" customFormat="1" x14ac:dyDescent="0.2">
      <c r="C2094" s="26"/>
      <c r="Q2094" s="15"/>
      <c r="W2094" s="16"/>
      <c r="X2094" s="16"/>
      <c r="AP2094"/>
    </row>
    <row r="2095" spans="3:42" s="17" customFormat="1" x14ac:dyDescent="0.2">
      <c r="C2095" s="26"/>
      <c r="Q2095" s="15"/>
      <c r="W2095" s="16"/>
      <c r="X2095" s="16"/>
      <c r="AP2095"/>
    </row>
    <row r="2096" spans="3:42" s="17" customFormat="1" x14ac:dyDescent="0.2">
      <c r="C2096" s="26"/>
      <c r="Q2096" s="15"/>
      <c r="W2096" s="16"/>
      <c r="X2096" s="16"/>
      <c r="AP2096"/>
    </row>
    <row r="2097" spans="3:42" s="17" customFormat="1" x14ac:dyDescent="0.2">
      <c r="C2097" s="26"/>
      <c r="Q2097" s="15"/>
      <c r="W2097" s="16"/>
      <c r="X2097" s="16"/>
      <c r="AP2097"/>
    </row>
    <row r="2098" spans="3:42" s="17" customFormat="1" x14ac:dyDescent="0.2">
      <c r="C2098" s="26"/>
      <c r="Q2098" s="15"/>
      <c r="W2098" s="16"/>
      <c r="X2098" s="16"/>
      <c r="AP2098"/>
    </row>
    <row r="2099" spans="3:42" s="17" customFormat="1" x14ac:dyDescent="0.2">
      <c r="C2099" s="26"/>
      <c r="Q2099" s="15"/>
      <c r="W2099" s="16"/>
      <c r="X2099" s="16"/>
      <c r="AP2099"/>
    </row>
    <row r="2100" spans="3:42" s="17" customFormat="1" x14ac:dyDescent="0.2">
      <c r="C2100" s="26"/>
      <c r="Q2100" s="15"/>
      <c r="W2100" s="16"/>
      <c r="X2100" s="16"/>
      <c r="AP2100"/>
    </row>
    <row r="2101" spans="3:42" s="17" customFormat="1" x14ac:dyDescent="0.2">
      <c r="C2101" s="26"/>
      <c r="Q2101" s="15"/>
      <c r="W2101" s="16"/>
      <c r="X2101" s="16"/>
      <c r="AP2101"/>
    </row>
    <row r="2102" spans="3:42" s="17" customFormat="1" x14ac:dyDescent="0.2">
      <c r="C2102" s="26"/>
      <c r="Q2102" s="15"/>
      <c r="W2102" s="16"/>
      <c r="X2102" s="16"/>
      <c r="AP2102"/>
    </row>
    <row r="2103" spans="3:42" s="17" customFormat="1" x14ac:dyDescent="0.2">
      <c r="C2103" s="26"/>
      <c r="Q2103" s="15"/>
      <c r="W2103" s="16"/>
      <c r="X2103" s="16"/>
      <c r="AP2103"/>
    </row>
    <row r="2104" spans="3:42" s="17" customFormat="1" x14ac:dyDescent="0.2">
      <c r="C2104" s="26"/>
      <c r="Q2104" s="15"/>
      <c r="W2104" s="16"/>
      <c r="X2104" s="16"/>
      <c r="AP2104"/>
    </row>
    <row r="2105" spans="3:42" s="17" customFormat="1" x14ac:dyDescent="0.2">
      <c r="C2105" s="26"/>
      <c r="Q2105" s="15"/>
      <c r="W2105" s="16"/>
      <c r="X2105" s="16"/>
      <c r="AP2105"/>
    </row>
    <row r="2106" spans="3:42" s="17" customFormat="1" x14ac:dyDescent="0.2">
      <c r="C2106" s="26"/>
      <c r="Q2106" s="15"/>
      <c r="W2106" s="16"/>
      <c r="X2106" s="16"/>
      <c r="AP2106"/>
    </row>
    <row r="2107" spans="3:42" s="17" customFormat="1" x14ac:dyDescent="0.2">
      <c r="C2107" s="26"/>
      <c r="Q2107" s="15"/>
      <c r="W2107" s="16"/>
      <c r="X2107" s="16"/>
      <c r="AP2107"/>
    </row>
    <row r="2108" spans="3:42" s="17" customFormat="1" x14ac:dyDescent="0.2">
      <c r="C2108" s="26"/>
      <c r="Q2108" s="15"/>
      <c r="W2108" s="16"/>
      <c r="X2108" s="16"/>
      <c r="AP2108"/>
    </row>
    <row r="2109" spans="3:42" s="17" customFormat="1" x14ac:dyDescent="0.2">
      <c r="C2109" s="26"/>
      <c r="Q2109" s="15"/>
      <c r="W2109" s="16"/>
      <c r="X2109" s="16"/>
      <c r="AP2109"/>
    </row>
    <row r="2110" spans="3:42" s="17" customFormat="1" x14ac:dyDescent="0.2">
      <c r="C2110" s="26"/>
      <c r="Q2110" s="15"/>
      <c r="W2110" s="16"/>
      <c r="X2110" s="16"/>
      <c r="AP2110"/>
    </row>
    <row r="2111" spans="3:42" s="17" customFormat="1" x14ac:dyDescent="0.2">
      <c r="C2111" s="26"/>
      <c r="Q2111" s="15"/>
      <c r="W2111" s="16"/>
      <c r="X2111" s="16"/>
      <c r="AP2111"/>
    </row>
    <row r="2112" spans="3:42" s="17" customFormat="1" x14ac:dyDescent="0.2">
      <c r="C2112" s="26"/>
      <c r="Q2112" s="15"/>
      <c r="W2112" s="16"/>
      <c r="X2112" s="16"/>
      <c r="AP2112"/>
    </row>
    <row r="2113" spans="3:42" s="17" customFormat="1" x14ac:dyDescent="0.2">
      <c r="C2113" s="26"/>
      <c r="Q2113" s="15"/>
      <c r="W2113" s="16"/>
      <c r="X2113" s="16"/>
      <c r="AP2113"/>
    </row>
    <row r="2114" spans="3:42" s="17" customFormat="1" x14ac:dyDescent="0.2">
      <c r="C2114" s="26"/>
      <c r="Q2114" s="15"/>
      <c r="W2114" s="16"/>
      <c r="X2114" s="16"/>
      <c r="AP2114"/>
    </row>
    <row r="2115" spans="3:42" s="17" customFormat="1" x14ac:dyDescent="0.2">
      <c r="C2115" s="26"/>
      <c r="Q2115" s="15"/>
      <c r="W2115" s="16"/>
      <c r="X2115" s="16"/>
      <c r="AP2115"/>
    </row>
    <row r="2116" spans="3:42" s="17" customFormat="1" x14ac:dyDescent="0.2">
      <c r="C2116" s="26"/>
      <c r="Q2116" s="15"/>
      <c r="W2116" s="16"/>
      <c r="X2116" s="16"/>
      <c r="AP2116"/>
    </row>
    <row r="2117" spans="3:42" s="17" customFormat="1" x14ac:dyDescent="0.2">
      <c r="C2117" s="26"/>
      <c r="Q2117" s="15"/>
      <c r="W2117" s="16"/>
      <c r="X2117" s="16"/>
      <c r="AP2117"/>
    </row>
    <row r="2118" spans="3:42" s="17" customFormat="1" x14ac:dyDescent="0.2">
      <c r="C2118" s="26"/>
      <c r="Q2118" s="15"/>
      <c r="W2118" s="16"/>
      <c r="X2118" s="16"/>
      <c r="AP2118"/>
    </row>
    <row r="2119" spans="3:42" s="17" customFormat="1" x14ac:dyDescent="0.2">
      <c r="C2119" s="26"/>
      <c r="Q2119" s="15"/>
      <c r="W2119" s="16"/>
      <c r="X2119" s="16"/>
      <c r="AP2119"/>
    </row>
    <row r="2120" spans="3:42" s="17" customFormat="1" x14ac:dyDescent="0.2">
      <c r="C2120" s="26"/>
      <c r="Q2120" s="15"/>
      <c r="W2120" s="16"/>
      <c r="X2120" s="16"/>
      <c r="AP2120"/>
    </row>
    <row r="2121" spans="3:42" s="17" customFormat="1" x14ac:dyDescent="0.2">
      <c r="C2121" s="26"/>
      <c r="Q2121" s="15"/>
      <c r="W2121" s="16"/>
      <c r="X2121" s="16"/>
      <c r="AP2121"/>
    </row>
    <row r="2122" spans="3:42" s="17" customFormat="1" x14ac:dyDescent="0.2">
      <c r="C2122" s="26"/>
      <c r="Q2122" s="15"/>
      <c r="W2122" s="16"/>
      <c r="X2122" s="16"/>
      <c r="AP2122"/>
    </row>
    <row r="2123" spans="3:42" s="17" customFormat="1" x14ac:dyDescent="0.2">
      <c r="C2123" s="26"/>
      <c r="Q2123" s="15"/>
      <c r="W2123" s="16"/>
      <c r="X2123" s="16"/>
      <c r="AP2123"/>
    </row>
    <row r="2124" spans="3:42" s="17" customFormat="1" x14ac:dyDescent="0.2">
      <c r="C2124" s="26"/>
      <c r="Q2124" s="15"/>
      <c r="W2124" s="16"/>
      <c r="X2124" s="16"/>
      <c r="AP2124"/>
    </row>
    <row r="2125" spans="3:42" s="17" customFormat="1" x14ac:dyDescent="0.2">
      <c r="C2125" s="26"/>
      <c r="Q2125" s="15"/>
      <c r="W2125" s="16"/>
      <c r="X2125" s="16"/>
      <c r="AP2125"/>
    </row>
    <row r="2126" spans="3:42" s="17" customFormat="1" x14ac:dyDescent="0.2">
      <c r="C2126" s="26"/>
      <c r="Q2126" s="15"/>
      <c r="W2126" s="16"/>
      <c r="X2126" s="16"/>
      <c r="AP2126"/>
    </row>
    <row r="2127" spans="3:42" s="17" customFormat="1" x14ac:dyDescent="0.2">
      <c r="C2127" s="26"/>
      <c r="Q2127" s="15"/>
      <c r="W2127" s="16"/>
      <c r="X2127" s="16"/>
      <c r="AP2127"/>
    </row>
    <row r="2128" spans="3:42" s="17" customFormat="1" x14ac:dyDescent="0.2">
      <c r="C2128" s="26"/>
      <c r="Q2128" s="15"/>
      <c r="W2128" s="16"/>
      <c r="X2128" s="16"/>
      <c r="AP2128"/>
    </row>
    <row r="2129" spans="3:42" s="17" customFormat="1" x14ac:dyDescent="0.2">
      <c r="C2129" s="26"/>
      <c r="Q2129" s="15"/>
      <c r="W2129" s="16"/>
      <c r="X2129" s="16"/>
      <c r="AP2129"/>
    </row>
    <row r="2130" spans="3:42" s="17" customFormat="1" x14ac:dyDescent="0.2">
      <c r="C2130" s="26"/>
      <c r="Q2130" s="15"/>
      <c r="W2130" s="16"/>
      <c r="X2130" s="16"/>
      <c r="AP2130"/>
    </row>
    <row r="2131" spans="3:42" s="17" customFormat="1" x14ac:dyDescent="0.2">
      <c r="C2131" s="26"/>
      <c r="Q2131" s="15"/>
      <c r="W2131" s="16"/>
      <c r="X2131" s="16"/>
      <c r="AP2131"/>
    </row>
    <row r="2132" spans="3:42" s="17" customFormat="1" x14ac:dyDescent="0.2">
      <c r="C2132" s="26"/>
      <c r="Q2132" s="15"/>
      <c r="W2132" s="16"/>
      <c r="X2132" s="16"/>
      <c r="AP2132"/>
    </row>
    <row r="2133" spans="3:42" s="17" customFormat="1" x14ac:dyDescent="0.2">
      <c r="C2133" s="26"/>
      <c r="Q2133" s="15"/>
      <c r="W2133" s="16"/>
      <c r="X2133" s="16"/>
      <c r="AP2133"/>
    </row>
    <row r="2134" spans="3:42" s="17" customFormat="1" x14ac:dyDescent="0.2">
      <c r="C2134" s="26"/>
      <c r="Q2134" s="15"/>
      <c r="W2134" s="16"/>
      <c r="X2134" s="16"/>
      <c r="AP2134"/>
    </row>
    <row r="2135" spans="3:42" s="17" customFormat="1" x14ac:dyDescent="0.2">
      <c r="C2135" s="26"/>
      <c r="Q2135" s="15"/>
      <c r="W2135" s="16"/>
      <c r="X2135" s="16"/>
      <c r="AP2135"/>
    </row>
    <row r="2136" spans="3:42" s="17" customFormat="1" x14ac:dyDescent="0.2">
      <c r="C2136" s="26"/>
      <c r="Q2136" s="15"/>
      <c r="W2136" s="16"/>
      <c r="X2136" s="16"/>
      <c r="AP2136"/>
    </row>
    <row r="2137" spans="3:42" s="17" customFormat="1" x14ac:dyDescent="0.2">
      <c r="C2137" s="26"/>
      <c r="Q2137" s="15"/>
      <c r="W2137" s="16"/>
      <c r="X2137" s="16"/>
      <c r="AP2137"/>
    </row>
    <row r="2138" spans="3:42" s="17" customFormat="1" x14ac:dyDescent="0.2">
      <c r="C2138" s="26"/>
      <c r="Q2138" s="15"/>
      <c r="W2138" s="16"/>
      <c r="X2138" s="16"/>
      <c r="AP2138"/>
    </row>
    <row r="2139" spans="3:42" s="17" customFormat="1" x14ac:dyDescent="0.2">
      <c r="C2139" s="26"/>
      <c r="Q2139" s="15"/>
      <c r="W2139" s="16"/>
      <c r="X2139" s="16"/>
      <c r="AP2139"/>
    </row>
    <row r="2140" spans="3:42" s="17" customFormat="1" x14ac:dyDescent="0.2">
      <c r="C2140" s="26"/>
      <c r="Q2140" s="15"/>
      <c r="W2140" s="16"/>
      <c r="X2140" s="16"/>
      <c r="AP2140"/>
    </row>
    <row r="2141" spans="3:42" s="17" customFormat="1" x14ac:dyDescent="0.2">
      <c r="C2141" s="26"/>
      <c r="Q2141" s="15"/>
      <c r="W2141" s="16"/>
      <c r="X2141" s="16"/>
      <c r="AP2141"/>
    </row>
    <row r="2142" spans="3:42" s="17" customFormat="1" x14ac:dyDescent="0.2">
      <c r="C2142" s="26"/>
      <c r="Q2142" s="15"/>
      <c r="W2142" s="16"/>
      <c r="X2142" s="16"/>
      <c r="AP2142"/>
    </row>
    <row r="2143" spans="3:42" s="17" customFormat="1" x14ac:dyDescent="0.2">
      <c r="C2143" s="26"/>
      <c r="Q2143" s="15"/>
      <c r="W2143" s="16"/>
      <c r="X2143" s="16"/>
      <c r="AP2143"/>
    </row>
    <row r="2144" spans="3:42" s="17" customFormat="1" x14ac:dyDescent="0.2">
      <c r="C2144" s="26"/>
      <c r="Q2144" s="15"/>
      <c r="W2144" s="16"/>
      <c r="X2144" s="16"/>
      <c r="AP2144"/>
    </row>
    <row r="2145" spans="3:42" s="17" customFormat="1" x14ac:dyDescent="0.2">
      <c r="C2145" s="26"/>
      <c r="Q2145" s="15"/>
      <c r="W2145" s="16"/>
      <c r="X2145" s="16"/>
      <c r="AP2145"/>
    </row>
    <row r="2146" spans="3:42" s="17" customFormat="1" x14ac:dyDescent="0.2">
      <c r="C2146" s="26"/>
      <c r="Q2146" s="15"/>
      <c r="W2146" s="16"/>
      <c r="X2146" s="16"/>
      <c r="AP2146"/>
    </row>
    <row r="2147" spans="3:42" s="17" customFormat="1" x14ac:dyDescent="0.2">
      <c r="C2147" s="26"/>
      <c r="Q2147" s="15"/>
      <c r="W2147" s="16"/>
      <c r="X2147" s="16"/>
      <c r="AP2147"/>
    </row>
    <row r="2148" spans="3:42" s="17" customFormat="1" x14ac:dyDescent="0.2">
      <c r="C2148" s="26"/>
      <c r="Q2148" s="15"/>
      <c r="W2148" s="16"/>
      <c r="X2148" s="16"/>
      <c r="AP2148"/>
    </row>
    <row r="2149" spans="3:42" s="17" customFormat="1" x14ac:dyDescent="0.2">
      <c r="C2149" s="26"/>
      <c r="Q2149" s="15"/>
      <c r="W2149" s="16"/>
      <c r="X2149" s="16"/>
      <c r="AP2149"/>
    </row>
    <row r="2150" spans="3:42" s="17" customFormat="1" x14ac:dyDescent="0.2">
      <c r="C2150" s="26"/>
      <c r="Q2150" s="15"/>
      <c r="W2150" s="16"/>
      <c r="X2150" s="16"/>
      <c r="AP2150"/>
    </row>
    <row r="2151" spans="3:42" s="17" customFormat="1" x14ac:dyDescent="0.2">
      <c r="C2151" s="26"/>
      <c r="Q2151" s="15"/>
      <c r="W2151" s="16"/>
      <c r="X2151" s="16"/>
      <c r="AP2151"/>
    </row>
    <row r="2152" spans="3:42" s="17" customFormat="1" x14ac:dyDescent="0.2">
      <c r="C2152" s="26"/>
      <c r="Q2152" s="15"/>
      <c r="W2152" s="16"/>
      <c r="X2152" s="16"/>
      <c r="AP2152"/>
    </row>
    <row r="2153" spans="3:42" s="17" customFormat="1" x14ac:dyDescent="0.2">
      <c r="C2153" s="26"/>
      <c r="Q2153" s="15"/>
      <c r="W2153" s="16"/>
      <c r="X2153" s="16"/>
      <c r="AP2153"/>
    </row>
    <row r="2154" spans="3:42" s="17" customFormat="1" x14ac:dyDescent="0.2">
      <c r="C2154" s="26"/>
      <c r="Q2154" s="15"/>
      <c r="W2154" s="16"/>
      <c r="X2154" s="16"/>
      <c r="AP2154"/>
    </row>
    <row r="2155" spans="3:42" s="17" customFormat="1" x14ac:dyDescent="0.2">
      <c r="C2155" s="26"/>
      <c r="Q2155" s="15"/>
      <c r="W2155" s="16"/>
      <c r="X2155" s="16"/>
      <c r="AP2155"/>
    </row>
    <row r="2156" spans="3:42" s="17" customFormat="1" x14ac:dyDescent="0.2">
      <c r="C2156" s="26"/>
      <c r="Q2156" s="15"/>
      <c r="W2156" s="16"/>
      <c r="X2156" s="16"/>
      <c r="AP2156"/>
    </row>
    <row r="2157" spans="3:42" s="17" customFormat="1" x14ac:dyDescent="0.2">
      <c r="C2157" s="26"/>
      <c r="Q2157" s="15"/>
      <c r="W2157" s="16"/>
      <c r="X2157" s="16"/>
      <c r="AP2157"/>
    </row>
    <row r="2158" spans="3:42" s="17" customFormat="1" x14ac:dyDescent="0.2">
      <c r="C2158" s="26"/>
      <c r="Q2158" s="15"/>
      <c r="W2158" s="16"/>
      <c r="X2158" s="16"/>
      <c r="AP2158"/>
    </row>
    <row r="2159" spans="3:42" s="17" customFormat="1" x14ac:dyDescent="0.2">
      <c r="C2159" s="26"/>
      <c r="Q2159" s="15"/>
      <c r="W2159" s="16"/>
      <c r="X2159" s="16"/>
      <c r="AP2159"/>
    </row>
    <row r="2160" spans="3:42" s="17" customFormat="1" x14ac:dyDescent="0.2">
      <c r="C2160" s="26"/>
      <c r="Q2160" s="15"/>
      <c r="W2160" s="16"/>
      <c r="X2160" s="16"/>
      <c r="AP2160"/>
    </row>
    <row r="2161" spans="3:42" s="17" customFormat="1" x14ac:dyDescent="0.2">
      <c r="C2161" s="26"/>
      <c r="Q2161" s="15"/>
      <c r="W2161" s="16"/>
      <c r="X2161" s="16"/>
      <c r="AP2161"/>
    </row>
    <row r="2162" spans="3:42" s="17" customFormat="1" x14ac:dyDescent="0.2">
      <c r="C2162" s="26"/>
      <c r="Q2162" s="15"/>
      <c r="W2162" s="16"/>
      <c r="X2162" s="16"/>
      <c r="AP2162"/>
    </row>
    <row r="2163" spans="3:42" s="17" customFormat="1" x14ac:dyDescent="0.2">
      <c r="C2163" s="26"/>
      <c r="Q2163" s="15"/>
      <c r="W2163" s="16"/>
      <c r="X2163" s="16"/>
      <c r="AP2163"/>
    </row>
    <row r="2164" spans="3:42" s="17" customFormat="1" x14ac:dyDescent="0.2">
      <c r="C2164" s="26"/>
      <c r="Q2164" s="15"/>
      <c r="W2164" s="16"/>
      <c r="X2164" s="16"/>
      <c r="AP2164"/>
    </row>
    <row r="2165" spans="3:42" s="17" customFormat="1" x14ac:dyDescent="0.2">
      <c r="C2165" s="26"/>
      <c r="Q2165" s="15"/>
      <c r="W2165" s="16"/>
      <c r="X2165" s="16"/>
      <c r="AP2165"/>
    </row>
    <row r="2166" spans="3:42" s="17" customFormat="1" x14ac:dyDescent="0.2">
      <c r="C2166" s="26"/>
      <c r="Q2166" s="15"/>
      <c r="W2166" s="16"/>
      <c r="X2166" s="16"/>
      <c r="AP2166"/>
    </row>
    <row r="2167" spans="3:42" s="17" customFormat="1" x14ac:dyDescent="0.2">
      <c r="C2167" s="26"/>
      <c r="Q2167" s="15"/>
      <c r="W2167" s="16"/>
      <c r="X2167" s="16"/>
      <c r="AP2167"/>
    </row>
    <row r="2168" spans="3:42" s="17" customFormat="1" x14ac:dyDescent="0.2">
      <c r="C2168" s="26"/>
      <c r="Q2168" s="15"/>
      <c r="W2168" s="16"/>
      <c r="X2168" s="16"/>
      <c r="AP2168"/>
    </row>
    <row r="2169" spans="3:42" s="17" customFormat="1" x14ac:dyDescent="0.2">
      <c r="C2169" s="26"/>
      <c r="Q2169" s="15"/>
      <c r="W2169" s="16"/>
      <c r="X2169" s="16"/>
      <c r="AP2169"/>
    </row>
    <row r="2170" spans="3:42" s="17" customFormat="1" x14ac:dyDescent="0.2">
      <c r="C2170" s="26"/>
      <c r="Q2170" s="15"/>
      <c r="W2170" s="16"/>
      <c r="X2170" s="16"/>
      <c r="AP2170"/>
    </row>
    <row r="2171" spans="3:42" s="17" customFormat="1" x14ac:dyDescent="0.2">
      <c r="C2171" s="26"/>
      <c r="Q2171" s="15"/>
      <c r="W2171" s="16"/>
      <c r="X2171" s="16"/>
      <c r="AP2171"/>
    </row>
    <row r="2172" spans="3:42" s="17" customFormat="1" x14ac:dyDescent="0.2">
      <c r="C2172" s="26"/>
      <c r="Q2172" s="15"/>
      <c r="W2172" s="16"/>
      <c r="X2172" s="16"/>
      <c r="AP2172"/>
    </row>
    <row r="2173" spans="3:42" s="17" customFormat="1" x14ac:dyDescent="0.2">
      <c r="C2173" s="26"/>
      <c r="Q2173" s="15"/>
      <c r="W2173" s="16"/>
      <c r="X2173" s="16"/>
      <c r="AP2173"/>
    </row>
    <row r="2174" spans="3:42" s="17" customFormat="1" x14ac:dyDescent="0.2">
      <c r="C2174" s="26"/>
      <c r="Q2174" s="15"/>
      <c r="W2174" s="16"/>
      <c r="X2174" s="16"/>
      <c r="AP2174"/>
    </row>
    <row r="2175" spans="3:42" s="17" customFormat="1" x14ac:dyDescent="0.2">
      <c r="C2175" s="26"/>
      <c r="Q2175" s="15"/>
      <c r="W2175" s="16"/>
      <c r="X2175" s="16"/>
      <c r="AP2175"/>
    </row>
    <row r="2176" spans="3:42" s="17" customFormat="1" x14ac:dyDescent="0.2">
      <c r="C2176" s="26"/>
      <c r="Q2176" s="15"/>
      <c r="W2176" s="16"/>
      <c r="X2176" s="16"/>
      <c r="AP2176"/>
    </row>
    <row r="2177" spans="3:42" s="17" customFormat="1" x14ac:dyDescent="0.2">
      <c r="C2177" s="26"/>
      <c r="Q2177" s="15"/>
      <c r="W2177" s="16"/>
      <c r="X2177" s="16"/>
      <c r="AP2177"/>
    </row>
    <row r="2178" spans="3:42" s="17" customFormat="1" x14ac:dyDescent="0.2">
      <c r="C2178" s="26"/>
      <c r="Q2178" s="15"/>
      <c r="W2178" s="16"/>
      <c r="X2178" s="16"/>
      <c r="AP2178"/>
    </row>
    <row r="2179" spans="3:42" s="17" customFormat="1" x14ac:dyDescent="0.2">
      <c r="C2179" s="26"/>
      <c r="Q2179" s="15"/>
      <c r="W2179" s="16"/>
      <c r="X2179" s="16"/>
      <c r="AP2179"/>
    </row>
    <row r="2180" spans="3:42" s="17" customFormat="1" x14ac:dyDescent="0.2">
      <c r="C2180" s="26"/>
      <c r="Q2180" s="15"/>
      <c r="W2180" s="16"/>
      <c r="X2180" s="16"/>
      <c r="AP2180"/>
    </row>
    <row r="2181" spans="3:42" s="17" customFormat="1" x14ac:dyDescent="0.2">
      <c r="C2181" s="26"/>
      <c r="Q2181" s="15"/>
      <c r="W2181" s="16"/>
      <c r="X2181" s="16"/>
      <c r="AP2181"/>
    </row>
    <row r="2182" spans="3:42" s="17" customFormat="1" x14ac:dyDescent="0.2">
      <c r="C2182" s="26"/>
      <c r="Q2182" s="15"/>
      <c r="W2182" s="16"/>
      <c r="X2182" s="16"/>
      <c r="AP2182"/>
    </row>
    <row r="2183" spans="3:42" s="17" customFormat="1" x14ac:dyDescent="0.2">
      <c r="C2183" s="26"/>
      <c r="Q2183" s="15"/>
      <c r="W2183" s="16"/>
      <c r="X2183" s="16"/>
      <c r="AP2183"/>
    </row>
    <row r="2184" spans="3:42" s="17" customFormat="1" x14ac:dyDescent="0.2">
      <c r="C2184" s="26"/>
      <c r="Q2184" s="15"/>
      <c r="W2184" s="16"/>
      <c r="X2184" s="16"/>
      <c r="AP2184"/>
    </row>
    <row r="2185" spans="3:42" s="17" customFormat="1" x14ac:dyDescent="0.2">
      <c r="C2185" s="26"/>
      <c r="Q2185" s="15"/>
      <c r="W2185" s="16"/>
      <c r="X2185" s="16"/>
      <c r="AP2185"/>
    </row>
    <row r="2186" spans="3:42" s="17" customFormat="1" x14ac:dyDescent="0.2">
      <c r="C2186" s="26"/>
      <c r="Q2186" s="15"/>
      <c r="W2186" s="16"/>
      <c r="X2186" s="16"/>
      <c r="AP2186"/>
    </row>
    <row r="2187" spans="3:42" s="17" customFormat="1" x14ac:dyDescent="0.2">
      <c r="C2187" s="26"/>
      <c r="Q2187" s="15"/>
      <c r="W2187" s="16"/>
      <c r="X2187" s="16"/>
      <c r="AP2187"/>
    </row>
    <row r="2188" spans="3:42" s="17" customFormat="1" x14ac:dyDescent="0.2">
      <c r="C2188" s="26"/>
      <c r="Q2188" s="15"/>
      <c r="W2188" s="16"/>
      <c r="X2188" s="16"/>
      <c r="AP2188"/>
    </row>
    <row r="2189" spans="3:42" s="17" customFormat="1" x14ac:dyDescent="0.2">
      <c r="C2189" s="26"/>
      <c r="Q2189" s="15"/>
      <c r="W2189" s="16"/>
      <c r="X2189" s="16"/>
      <c r="AP2189"/>
    </row>
    <row r="2190" spans="3:42" s="17" customFormat="1" x14ac:dyDescent="0.2">
      <c r="C2190" s="26"/>
      <c r="Q2190" s="15"/>
      <c r="W2190" s="16"/>
      <c r="X2190" s="16"/>
      <c r="AP2190"/>
    </row>
    <row r="2191" spans="3:42" s="17" customFormat="1" x14ac:dyDescent="0.2">
      <c r="C2191" s="26"/>
      <c r="Q2191" s="15"/>
      <c r="W2191" s="16"/>
      <c r="X2191" s="16"/>
      <c r="AP2191"/>
    </row>
    <row r="2192" spans="3:42" s="17" customFormat="1" x14ac:dyDescent="0.2">
      <c r="C2192" s="26"/>
      <c r="Q2192" s="15"/>
      <c r="W2192" s="16"/>
      <c r="X2192" s="16"/>
      <c r="AP2192"/>
    </row>
    <row r="2193" spans="3:42" s="17" customFormat="1" x14ac:dyDescent="0.2">
      <c r="C2193" s="26"/>
      <c r="Q2193" s="15"/>
      <c r="W2193" s="16"/>
      <c r="X2193" s="16"/>
      <c r="AP2193"/>
    </row>
    <row r="2194" spans="3:42" s="17" customFormat="1" x14ac:dyDescent="0.2">
      <c r="C2194" s="26"/>
      <c r="Q2194" s="15"/>
      <c r="W2194" s="16"/>
      <c r="X2194" s="16"/>
      <c r="AP2194"/>
    </row>
    <row r="2195" spans="3:42" s="17" customFormat="1" x14ac:dyDescent="0.2">
      <c r="C2195" s="26"/>
      <c r="Q2195" s="15"/>
      <c r="W2195" s="16"/>
      <c r="X2195" s="16"/>
      <c r="AP2195"/>
    </row>
    <row r="2196" spans="3:42" s="17" customFormat="1" x14ac:dyDescent="0.2">
      <c r="C2196" s="26"/>
      <c r="Q2196" s="15"/>
      <c r="W2196" s="16"/>
      <c r="X2196" s="16"/>
      <c r="AP2196"/>
    </row>
    <row r="2197" spans="3:42" s="17" customFormat="1" x14ac:dyDescent="0.2">
      <c r="C2197" s="26"/>
      <c r="Q2197" s="15"/>
      <c r="W2197" s="16"/>
      <c r="X2197" s="16"/>
      <c r="AP2197"/>
    </row>
    <row r="2198" spans="3:42" s="17" customFormat="1" x14ac:dyDescent="0.2">
      <c r="C2198" s="26"/>
      <c r="Q2198" s="15"/>
      <c r="W2198" s="16"/>
      <c r="X2198" s="16"/>
      <c r="AP2198"/>
    </row>
    <row r="2199" spans="3:42" s="17" customFormat="1" x14ac:dyDescent="0.2">
      <c r="C2199" s="26"/>
      <c r="Q2199" s="15"/>
      <c r="W2199" s="16"/>
      <c r="X2199" s="16"/>
      <c r="AP2199"/>
    </row>
    <row r="2200" spans="3:42" s="17" customFormat="1" x14ac:dyDescent="0.2">
      <c r="C2200" s="26"/>
      <c r="Q2200" s="15"/>
      <c r="W2200" s="16"/>
      <c r="X2200" s="16"/>
      <c r="AP2200"/>
    </row>
    <row r="2201" spans="3:42" s="17" customFormat="1" x14ac:dyDescent="0.2">
      <c r="C2201" s="26"/>
      <c r="Q2201" s="15"/>
      <c r="W2201" s="16"/>
      <c r="X2201" s="16"/>
      <c r="AP2201"/>
    </row>
    <row r="2202" spans="3:42" s="17" customFormat="1" x14ac:dyDescent="0.2">
      <c r="C2202" s="26"/>
      <c r="Q2202" s="15"/>
      <c r="W2202" s="16"/>
      <c r="X2202" s="16"/>
      <c r="AP2202"/>
    </row>
    <row r="2203" spans="3:42" s="17" customFormat="1" x14ac:dyDescent="0.2">
      <c r="C2203" s="26"/>
      <c r="Q2203" s="15"/>
      <c r="W2203" s="16"/>
      <c r="X2203" s="16"/>
      <c r="AP2203"/>
    </row>
    <row r="2204" spans="3:42" s="17" customFormat="1" x14ac:dyDescent="0.2">
      <c r="C2204" s="26"/>
      <c r="Q2204" s="15"/>
      <c r="W2204" s="16"/>
      <c r="X2204" s="16"/>
      <c r="AP2204"/>
    </row>
    <row r="2205" spans="3:42" s="17" customFormat="1" x14ac:dyDescent="0.2">
      <c r="C2205" s="26"/>
      <c r="Q2205" s="15"/>
      <c r="W2205" s="16"/>
      <c r="X2205" s="16"/>
      <c r="AP2205"/>
    </row>
    <row r="2206" spans="3:42" s="17" customFormat="1" x14ac:dyDescent="0.2">
      <c r="C2206" s="26"/>
      <c r="Q2206" s="15"/>
      <c r="W2206" s="16"/>
      <c r="X2206" s="16"/>
      <c r="AP2206"/>
    </row>
    <row r="2207" spans="3:42" s="17" customFormat="1" x14ac:dyDescent="0.2">
      <c r="C2207" s="26"/>
      <c r="Q2207" s="15"/>
      <c r="W2207" s="16"/>
      <c r="X2207" s="16"/>
      <c r="AP2207"/>
    </row>
    <row r="2208" spans="3:42" s="17" customFormat="1" x14ac:dyDescent="0.2">
      <c r="C2208" s="26"/>
      <c r="Q2208" s="15"/>
      <c r="W2208" s="16"/>
      <c r="X2208" s="16"/>
      <c r="AP2208"/>
    </row>
    <row r="2209" spans="3:42" s="17" customFormat="1" x14ac:dyDescent="0.2">
      <c r="C2209" s="26"/>
      <c r="Q2209" s="15"/>
      <c r="W2209" s="16"/>
      <c r="X2209" s="16"/>
      <c r="AP2209"/>
    </row>
    <row r="2210" spans="3:42" s="17" customFormat="1" x14ac:dyDescent="0.2">
      <c r="C2210" s="26"/>
      <c r="Q2210" s="15"/>
      <c r="W2210" s="16"/>
      <c r="X2210" s="16"/>
      <c r="AP2210"/>
    </row>
    <row r="2211" spans="3:42" s="17" customFormat="1" x14ac:dyDescent="0.2">
      <c r="C2211" s="26"/>
      <c r="Q2211" s="15"/>
      <c r="W2211" s="16"/>
      <c r="X2211" s="16"/>
      <c r="AP2211"/>
    </row>
    <row r="2212" spans="3:42" s="17" customFormat="1" x14ac:dyDescent="0.2">
      <c r="C2212" s="26"/>
      <c r="Q2212" s="15"/>
      <c r="W2212" s="16"/>
      <c r="X2212" s="16"/>
      <c r="AP2212"/>
    </row>
    <row r="2213" spans="3:42" s="17" customFormat="1" x14ac:dyDescent="0.2">
      <c r="C2213" s="26"/>
      <c r="Q2213" s="15"/>
      <c r="W2213" s="16"/>
      <c r="X2213" s="16"/>
      <c r="AP2213"/>
    </row>
    <row r="2214" spans="3:42" s="17" customFormat="1" x14ac:dyDescent="0.2">
      <c r="C2214" s="26"/>
      <c r="Q2214" s="15"/>
      <c r="W2214" s="16"/>
      <c r="X2214" s="16"/>
      <c r="AP2214"/>
    </row>
    <row r="2215" spans="3:42" s="17" customFormat="1" x14ac:dyDescent="0.2">
      <c r="C2215" s="26"/>
      <c r="Q2215" s="15"/>
      <c r="W2215" s="16"/>
      <c r="X2215" s="16"/>
      <c r="AP2215"/>
    </row>
    <row r="2216" spans="3:42" s="17" customFormat="1" x14ac:dyDescent="0.2">
      <c r="C2216" s="26"/>
      <c r="Q2216" s="15"/>
      <c r="W2216" s="16"/>
      <c r="X2216" s="16"/>
      <c r="AP2216"/>
    </row>
    <row r="2217" spans="3:42" s="17" customFormat="1" x14ac:dyDescent="0.2">
      <c r="C2217" s="26"/>
      <c r="Q2217" s="15"/>
      <c r="W2217" s="16"/>
      <c r="X2217" s="16"/>
      <c r="AP2217"/>
    </row>
    <row r="2218" spans="3:42" s="17" customFormat="1" x14ac:dyDescent="0.2">
      <c r="C2218" s="26"/>
      <c r="Q2218" s="15"/>
      <c r="W2218" s="16"/>
      <c r="X2218" s="16"/>
      <c r="AP2218"/>
    </row>
    <row r="2219" spans="3:42" s="17" customFormat="1" x14ac:dyDescent="0.2">
      <c r="C2219" s="26"/>
      <c r="Q2219" s="15"/>
      <c r="W2219" s="16"/>
      <c r="X2219" s="16"/>
      <c r="AP2219"/>
    </row>
    <row r="2220" spans="3:42" s="17" customFormat="1" x14ac:dyDescent="0.2">
      <c r="C2220" s="26"/>
      <c r="Q2220" s="15"/>
      <c r="W2220" s="16"/>
      <c r="X2220" s="16"/>
      <c r="AP2220"/>
    </row>
    <row r="2221" spans="3:42" s="17" customFormat="1" x14ac:dyDescent="0.2">
      <c r="C2221" s="26"/>
      <c r="Q2221" s="15"/>
      <c r="W2221" s="16"/>
      <c r="X2221" s="16"/>
      <c r="AP2221"/>
    </row>
    <row r="2222" spans="3:42" s="17" customFormat="1" x14ac:dyDescent="0.2">
      <c r="C2222" s="26"/>
      <c r="Q2222" s="15"/>
      <c r="W2222" s="16"/>
      <c r="X2222" s="16"/>
      <c r="AP2222"/>
    </row>
    <row r="2223" spans="3:42" s="17" customFormat="1" x14ac:dyDescent="0.2">
      <c r="C2223" s="26"/>
      <c r="Q2223" s="15"/>
      <c r="W2223" s="16"/>
      <c r="X2223" s="16"/>
      <c r="AP2223"/>
    </row>
    <row r="2224" spans="3:42" s="17" customFormat="1" x14ac:dyDescent="0.2">
      <c r="C2224" s="26"/>
      <c r="Q2224" s="15"/>
      <c r="W2224" s="16"/>
      <c r="X2224" s="16"/>
      <c r="AP2224"/>
    </row>
    <row r="2225" spans="3:42" s="17" customFormat="1" x14ac:dyDescent="0.2">
      <c r="C2225" s="26"/>
      <c r="Q2225" s="15"/>
      <c r="W2225" s="16"/>
      <c r="X2225" s="16"/>
      <c r="AP2225"/>
    </row>
    <row r="2226" spans="3:42" s="17" customFormat="1" x14ac:dyDescent="0.2">
      <c r="C2226" s="26"/>
      <c r="Q2226" s="15"/>
      <c r="W2226" s="16"/>
      <c r="X2226" s="16"/>
      <c r="AP2226"/>
    </row>
    <row r="2227" spans="3:42" s="17" customFormat="1" x14ac:dyDescent="0.2">
      <c r="C2227" s="26"/>
      <c r="Q2227" s="15"/>
      <c r="W2227" s="16"/>
      <c r="X2227" s="16"/>
      <c r="AP2227"/>
    </row>
    <row r="2228" spans="3:42" s="17" customFormat="1" x14ac:dyDescent="0.2">
      <c r="C2228" s="26"/>
      <c r="Q2228" s="15"/>
      <c r="W2228" s="16"/>
      <c r="X2228" s="16"/>
      <c r="AP2228"/>
    </row>
    <row r="2229" spans="3:42" s="17" customFormat="1" x14ac:dyDescent="0.2">
      <c r="C2229" s="26"/>
      <c r="Q2229" s="15"/>
      <c r="W2229" s="16"/>
      <c r="X2229" s="16"/>
      <c r="AP2229"/>
    </row>
    <row r="2230" spans="3:42" s="17" customFormat="1" x14ac:dyDescent="0.2">
      <c r="C2230" s="26"/>
      <c r="Q2230" s="15"/>
      <c r="W2230" s="16"/>
      <c r="X2230" s="16"/>
      <c r="AP2230"/>
    </row>
    <row r="2231" spans="3:42" s="17" customFormat="1" x14ac:dyDescent="0.2">
      <c r="C2231" s="26"/>
      <c r="Q2231" s="15"/>
      <c r="W2231" s="16"/>
      <c r="X2231" s="16"/>
      <c r="AP2231"/>
    </row>
    <row r="2232" spans="3:42" s="17" customFormat="1" x14ac:dyDescent="0.2">
      <c r="C2232" s="26"/>
      <c r="Q2232" s="15"/>
      <c r="W2232" s="16"/>
      <c r="X2232" s="16"/>
      <c r="AP2232"/>
    </row>
    <row r="2233" spans="3:42" s="17" customFormat="1" x14ac:dyDescent="0.2">
      <c r="C2233" s="26"/>
      <c r="Q2233" s="15"/>
      <c r="W2233" s="16"/>
      <c r="X2233" s="16"/>
      <c r="AP2233"/>
    </row>
    <row r="2234" spans="3:42" s="17" customFormat="1" x14ac:dyDescent="0.2">
      <c r="C2234" s="26"/>
      <c r="Q2234" s="15"/>
      <c r="W2234" s="16"/>
      <c r="X2234" s="16"/>
      <c r="AP2234"/>
    </row>
    <row r="2235" spans="3:42" s="17" customFormat="1" x14ac:dyDescent="0.2">
      <c r="C2235" s="26"/>
      <c r="Q2235" s="15"/>
      <c r="W2235" s="16"/>
      <c r="X2235" s="16"/>
      <c r="AP2235"/>
    </row>
    <row r="2236" spans="3:42" s="17" customFormat="1" x14ac:dyDescent="0.2">
      <c r="C2236" s="26"/>
      <c r="Q2236" s="15"/>
      <c r="W2236" s="16"/>
      <c r="X2236" s="16"/>
      <c r="AP2236"/>
    </row>
    <row r="2237" spans="3:42" s="17" customFormat="1" x14ac:dyDescent="0.2">
      <c r="C2237" s="26"/>
      <c r="Q2237" s="15"/>
      <c r="W2237" s="16"/>
      <c r="X2237" s="16"/>
      <c r="AP2237"/>
    </row>
    <row r="2238" spans="3:42" s="17" customFormat="1" x14ac:dyDescent="0.2">
      <c r="C2238" s="26"/>
      <c r="Q2238" s="15"/>
      <c r="W2238" s="16"/>
      <c r="X2238" s="16"/>
      <c r="AP2238"/>
    </row>
    <row r="2239" spans="3:42" s="17" customFormat="1" x14ac:dyDescent="0.2">
      <c r="C2239" s="26"/>
      <c r="Q2239" s="15"/>
      <c r="W2239" s="16"/>
      <c r="X2239" s="16"/>
      <c r="AP2239"/>
    </row>
    <row r="2240" spans="3:42" s="17" customFormat="1" x14ac:dyDescent="0.2">
      <c r="C2240" s="26"/>
      <c r="Q2240" s="15"/>
      <c r="W2240" s="16"/>
      <c r="X2240" s="16"/>
      <c r="AP2240"/>
    </row>
    <row r="2241" spans="3:42" s="17" customFormat="1" x14ac:dyDescent="0.2">
      <c r="C2241" s="26"/>
      <c r="Q2241" s="15"/>
      <c r="W2241" s="16"/>
      <c r="X2241" s="16"/>
      <c r="AP2241"/>
    </row>
    <row r="2242" spans="3:42" s="17" customFormat="1" x14ac:dyDescent="0.2">
      <c r="C2242" s="26"/>
      <c r="Q2242" s="15"/>
      <c r="W2242" s="16"/>
      <c r="X2242" s="16"/>
      <c r="AP2242"/>
    </row>
    <row r="2243" spans="3:42" s="17" customFormat="1" x14ac:dyDescent="0.2">
      <c r="C2243" s="26"/>
      <c r="Q2243" s="15"/>
      <c r="W2243" s="16"/>
      <c r="X2243" s="16"/>
      <c r="AP2243"/>
    </row>
    <row r="2244" spans="3:42" s="17" customFormat="1" x14ac:dyDescent="0.2">
      <c r="C2244" s="26"/>
      <c r="Q2244" s="15"/>
      <c r="W2244" s="16"/>
      <c r="X2244" s="16"/>
      <c r="AP2244"/>
    </row>
    <row r="2245" spans="3:42" s="17" customFormat="1" x14ac:dyDescent="0.2">
      <c r="C2245" s="26"/>
      <c r="Q2245" s="15"/>
      <c r="W2245" s="16"/>
      <c r="X2245" s="16"/>
      <c r="AP2245"/>
    </row>
    <row r="2246" spans="3:42" s="17" customFormat="1" x14ac:dyDescent="0.2">
      <c r="C2246" s="26"/>
      <c r="Q2246" s="15"/>
      <c r="W2246" s="16"/>
      <c r="X2246" s="16"/>
      <c r="AP2246"/>
    </row>
    <row r="2247" spans="3:42" s="17" customFormat="1" x14ac:dyDescent="0.2">
      <c r="C2247" s="26"/>
      <c r="Q2247" s="15"/>
      <c r="W2247" s="16"/>
      <c r="X2247" s="16"/>
      <c r="AP2247"/>
    </row>
    <row r="2248" spans="3:42" s="17" customFormat="1" x14ac:dyDescent="0.2">
      <c r="C2248" s="26"/>
      <c r="Q2248" s="15"/>
      <c r="W2248" s="16"/>
      <c r="X2248" s="16"/>
      <c r="AP2248"/>
    </row>
    <row r="2249" spans="3:42" s="17" customFormat="1" x14ac:dyDescent="0.2">
      <c r="C2249" s="26"/>
      <c r="Q2249" s="15"/>
      <c r="W2249" s="16"/>
      <c r="X2249" s="16"/>
      <c r="AP2249"/>
    </row>
    <row r="2250" spans="3:42" s="17" customFormat="1" x14ac:dyDescent="0.2">
      <c r="C2250" s="26"/>
      <c r="Q2250" s="15"/>
      <c r="W2250" s="16"/>
      <c r="X2250" s="16"/>
      <c r="AP2250"/>
    </row>
    <row r="2251" spans="3:42" s="17" customFormat="1" x14ac:dyDescent="0.2">
      <c r="C2251" s="26"/>
      <c r="Q2251" s="15"/>
      <c r="W2251" s="16"/>
      <c r="X2251" s="16"/>
      <c r="AP2251"/>
    </row>
    <row r="2252" spans="3:42" s="17" customFormat="1" x14ac:dyDescent="0.2">
      <c r="C2252" s="26"/>
      <c r="Q2252" s="15"/>
      <c r="W2252" s="16"/>
      <c r="X2252" s="16"/>
      <c r="AP2252"/>
    </row>
    <row r="2253" spans="3:42" s="17" customFormat="1" x14ac:dyDescent="0.2">
      <c r="C2253" s="26"/>
      <c r="Q2253" s="15"/>
      <c r="W2253" s="16"/>
      <c r="X2253" s="16"/>
      <c r="AP2253"/>
    </row>
    <row r="2254" spans="3:42" s="17" customFormat="1" x14ac:dyDescent="0.2">
      <c r="C2254" s="26"/>
      <c r="Q2254" s="15"/>
      <c r="W2254" s="16"/>
      <c r="X2254" s="16"/>
      <c r="AP2254"/>
    </row>
    <row r="2255" spans="3:42" s="17" customFormat="1" x14ac:dyDescent="0.2">
      <c r="C2255" s="26"/>
      <c r="Q2255" s="15"/>
      <c r="W2255" s="16"/>
      <c r="X2255" s="16"/>
      <c r="AP2255"/>
    </row>
    <row r="2256" spans="3:42" s="17" customFormat="1" x14ac:dyDescent="0.2">
      <c r="C2256" s="26"/>
      <c r="Q2256" s="15"/>
      <c r="W2256" s="16"/>
      <c r="X2256" s="16"/>
      <c r="AP2256"/>
    </row>
    <row r="2257" spans="3:42" s="17" customFormat="1" x14ac:dyDescent="0.2">
      <c r="C2257" s="26"/>
      <c r="Q2257" s="15"/>
      <c r="W2257" s="16"/>
      <c r="X2257" s="16"/>
      <c r="AP2257"/>
    </row>
    <row r="2258" spans="3:42" s="17" customFormat="1" x14ac:dyDescent="0.2">
      <c r="C2258" s="26"/>
      <c r="Q2258" s="15"/>
      <c r="W2258" s="16"/>
      <c r="X2258" s="16"/>
      <c r="AP2258"/>
    </row>
    <row r="2259" spans="3:42" s="17" customFormat="1" x14ac:dyDescent="0.2">
      <c r="C2259" s="26"/>
      <c r="Q2259" s="15"/>
      <c r="W2259" s="16"/>
      <c r="X2259" s="16"/>
      <c r="AP2259"/>
    </row>
    <row r="2260" spans="3:42" s="17" customFormat="1" x14ac:dyDescent="0.2">
      <c r="C2260" s="26"/>
      <c r="Q2260" s="15"/>
      <c r="W2260" s="16"/>
      <c r="X2260" s="16"/>
      <c r="AP2260"/>
    </row>
    <row r="2261" spans="3:42" s="17" customFormat="1" x14ac:dyDescent="0.2">
      <c r="C2261" s="26"/>
      <c r="Q2261" s="15"/>
      <c r="W2261" s="16"/>
      <c r="X2261" s="16"/>
      <c r="AP2261"/>
    </row>
    <row r="2262" spans="3:42" s="17" customFormat="1" x14ac:dyDescent="0.2">
      <c r="C2262" s="26"/>
      <c r="Q2262" s="15"/>
      <c r="W2262" s="16"/>
      <c r="X2262" s="16"/>
      <c r="AP2262"/>
    </row>
    <row r="2263" spans="3:42" s="17" customFormat="1" x14ac:dyDescent="0.2">
      <c r="C2263" s="26"/>
      <c r="Q2263" s="15"/>
      <c r="W2263" s="16"/>
      <c r="X2263" s="16"/>
      <c r="AP2263"/>
    </row>
    <row r="2264" spans="3:42" s="17" customFormat="1" x14ac:dyDescent="0.2">
      <c r="C2264" s="26"/>
      <c r="Q2264" s="15"/>
      <c r="W2264" s="16"/>
      <c r="X2264" s="16"/>
      <c r="AP2264"/>
    </row>
    <row r="2265" spans="3:42" s="17" customFormat="1" x14ac:dyDescent="0.2">
      <c r="C2265" s="26"/>
      <c r="Q2265" s="15"/>
      <c r="W2265" s="16"/>
      <c r="X2265" s="16"/>
      <c r="AP2265"/>
    </row>
    <row r="2266" spans="3:42" s="17" customFormat="1" x14ac:dyDescent="0.2">
      <c r="C2266" s="26"/>
      <c r="Q2266" s="15"/>
      <c r="W2266" s="16"/>
      <c r="X2266" s="16"/>
      <c r="AP2266"/>
    </row>
    <row r="2267" spans="3:42" s="17" customFormat="1" x14ac:dyDescent="0.2">
      <c r="C2267" s="26"/>
      <c r="Q2267" s="15"/>
      <c r="W2267" s="16"/>
      <c r="X2267" s="16"/>
      <c r="AP2267"/>
    </row>
    <row r="2268" spans="3:42" s="17" customFormat="1" x14ac:dyDescent="0.2">
      <c r="C2268" s="26"/>
      <c r="Q2268" s="15"/>
      <c r="W2268" s="16"/>
      <c r="X2268" s="16"/>
      <c r="AP2268"/>
    </row>
    <row r="2269" spans="3:42" s="17" customFormat="1" x14ac:dyDescent="0.2">
      <c r="C2269" s="26"/>
      <c r="Q2269" s="15"/>
      <c r="W2269" s="16"/>
      <c r="X2269" s="16"/>
      <c r="AP2269"/>
    </row>
    <row r="2270" spans="3:42" s="17" customFormat="1" x14ac:dyDescent="0.2">
      <c r="C2270" s="26"/>
      <c r="Q2270" s="15"/>
      <c r="W2270" s="16"/>
      <c r="X2270" s="16"/>
      <c r="AP2270"/>
    </row>
    <row r="2271" spans="3:42" s="17" customFormat="1" x14ac:dyDescent="0.2">
      <c r="C2271" s="26"/>
      <c r="Q2271" s="15"/>
      <c r="W2271" s="16"/>
      <c r="X2271" s="16"/>
      <c r="AP2271"/>
    </row>
    <row r="2272" spans="3:42" s="17" customFormat="1" x14ac:dyDescent="0.2">
      <c r="C2272" s="26"/>
      <c r="Q2272" s="15"/>
      <c r="W2272" s="16"/>
      <c r="X2272" s="16"/>
      <c r="AP2272"/>
    </row>
    <row r="2273" spans="3:42" s="17" customFormat="1" x14ac:dyDescent="0.2">
      <c r="C2273" s="26"/>
      <c r="Q2273" s="15"/>
      <c r="W2273" s="16"/>
      <c r="X2273" s="16"/>
      <c r="AP2273"/>
    </row>
    <row r="2274" spans="3:42" s="17" customFormat="1" x14ac:dyDescent="0.2">
      <c r="C2274" s="26"/>
      <c r="Q2274" s="15"/>
      <c r="W2274" s="16"/>
      <c r="X2274" s="16"/>
      <c r="AP2274"/>
    </row>
    <row r="2275" spans="3:42" s="17" customFormat="1" x14ac:dyDescent="0.2">
      <c r="C2275" s="26"/>
      <c r="Q2275" s="15"/>
      <c r="W2275" s="16"/>
      <c r="X2275" s="16"/>
      <c r="AP2275"/>
    </row>
    <row r="2276" spans="3:42" s="17" customFormat="1" x14ac:dyDescent="0.2">
      <c r="C2276" s="26"/>
      <c r="Q2276" s="15"/>
      <c r="W2276" s="16"/>
      <c r="X2276" s="16"/>
      <c r="AP2276"/>
    </row>
    <row r="2277" spans="3:42" s="17" customFormat="1" x14ac:dyDescent="0.2">
      <c r="C2277" s="26"/>
      <c r="Q2277" s="15"/>
      <c r="W2277" s="16"/>
      <c r="X2277" s="16"/>
      <c r="AP2277"/>
    </row>
    <row r="2278" spans="3:42" s="17" customFormat="1" x14ac:dyDescent="0.2">
      <c r="C2278" s="26"/>
      <c r="Q2278" s="15"/>
      <c r="W2278" s="16"/>
      <c r="X2278" s="16"/>
      <c r="AP2278"/>
    </row>
    <row r="2279" spans="3:42" s="17" customFormat="1" x14ac:dyDescent="0.2">
      <c r="C2279" s="26"/>
      <c r="Q2279" s="15"/>
      <c r="W2279" s="16"/>
      <c r="X2279" s="16"/>
      <c r="AP2279"/>
    </row>
    <row r="2280" spans="3:42" s="17" customFormat="1" x14ac:dyDescent="0.2">
      <c r="C2280" s="26"/>
      <c r="Q2280" s="15"/>
      <c r="W2280" s="16"/>
      <c r="X2280" s="16"/>
      <c r="AP2280"/>
    </row>
    <row r="2281" spans="3:42" s="17" customFormat="1" x14ac:dyDescent="0.2">
      <c r="C2281" s="26"/>
      <c r="Q2281" s="15"/>
      <c r="W2281" s="16"/>
      <c r="X2281" s="16"/>
      <c r="AP2281"/>
    </row>
    <row r="2282" spans="3:42" s="17" customFormat="1" x14ac:dyDescent="0.2">
      <c r="C2282" s="26"/>
      <c r="Q2282" s="15"/>
      <c r="W2282" s="16"/>
      <c r="X2282" s="16"/>
      <c r="AP2282"/>
    </row>
    <row r="2283" spans="3:42" s="17" customFormat="1" x14ac:dyDescent="0.2">
      <c r="C2283" s="26"/>
      <c r="Q2283" s="15"/>
      <c r="W2283" s="16"/>
      <c r="X2283" s="16"/>
      <c r="AP2283"/>
    </row>
    <row r="2284" spans="3:42" s="17" customFormat="1" x14ac:dyDescent="0.2">
      <c r="C2284" s="26"/>
      <c r="Q2284" s="15"/>
      <c r="W2284" s="16"/>
      <c r="X2284" s="16"/>
      <c r="AP2284"/>
    </row>
    <row r="2285" spans="3:42" s="17" customFormat="1" x14ac:dyDescent="0.2">
      <c r="C2285" s="26"/>
      <c r="Q2285" s="15"/>
      <c r="W2285" s="16"/>
      <c r="X2285" s="16"/>
      <c r="AP2285"/>
    </row>
    <row r="2286" spans="3:42" s="17" customFormat="1" x14ac:dyDescent="0.2">
      <c r="C2286" s="26"/>
      <c r="Q2286" s="15"/>
      <c r="W2286" s="16"/>
      <c r="X2286" s="16"/>
      <c r="AP2286"/>
    </row>
    <row r="2287" spans="3:42" s="17" customFormat="1" x14ac:dyDescent="0.2">
      <c r="C2287" s="26"/>
      <c r="Q2287" s="15"/>
      <c r="W2287" s="16"/>
      <c r="X2287" s="16"/>
      <c r="AP2287"/>
    </row>
    <row r="2288" spans="3:42" s="17" customFormat="1" x14ac:dyDescent="0.2">
      <c r="C2288" s="26"/>
      <c r="Q2288" s="15"/>
      <c r="W2288" s="16"/>
      <c r="X2288" s="16"/>
      <c r="AP2288"/>
    </row>
    <row r="2289" spans="3:42" s="17" customFormat="1" x14ac:dyDescent="0.2">
      <c r="C2289" s="26"/>
      <c r="Q2289" s="15"/>
      <c r="W2289" s="16"/>
      <c r="X2289" s="16"/>
      <c r="AP2289"/>
    </row>
    <row r="2290" spans="3:42" s="17" customFormat="1" x14ac:dyDescent="0.2">
      <c r="C2290" s="26"/>
      <c r="Q2290" s="15"/>
      <c r="W2290" s="16"/>
      <c r="X2290" s="16"/>
      <c r="AP2290"/>
    </row>
    <row r="2291" spans="3:42" s="17" customFormat="1" x14ac:dyDescent="0.2">
      <c r="C2291" s="26"/>
      <c r="Q2291" s="15"/>
      <c r="W2291" s="16"/>
      <c r="X2291" s="16"/>
      <c r="AP2291"/>
    </row>
    <row r="2292" spans="3:42" s="17" customFormat="1" x14ac:dyDescent="0.2">
      <c r="C2292" s="26"/>
      <c r="Q2292" s="15"/>
      <c r="W2292" s="16"/>
      <c r="X2292" s="16"/>
      <c r="AP2292"/>
    </row>
    <row r="2293" spans="3:42" s="17" customFormat="1" x14ac:dyDescent="0.2">
      <c r="C2293" s="26"/>
      <c r="Q2293" s="15"/>
      <c r="W2293" s="16"/>
      <c r="X2293" s="16"/>
      <c r="AP2293"/>
    </row>
    <row r="2294" spans="3:42" s="17" customFormat="1" x14ac:dyDescent="0.2">
      <c r="C2294" s="26"/>
      <c r="Q2294" s="15"/>
      <c r="W2294" s="16"/>
      <c r="X2294" s="16"/>
      <c r="AP2294"/>
    </row>
    <row r="2295" spans="3:42" s="17" customFormat="1" x14ac:dyDescent="0.2">
      <c r="C2295" s="26"/>
      <c r="Q2295" s="15"/>
      <c r="W2295" s="16"/>
      <c r="X2295" s="16"/>
      <c r="AP2295"/>
    </row>
    <row r="2296" spans="3:42" s="17" customFormat="1" x14ac:dyDescent="0.2">
      <c r="C2296" s="26"/>
      <c r="Q2296" s="15"/>
      <c r="W2296" s="16"/>
      <c r="X2296" s="16"/>
      <c r="AP2296"/>
    </row>
    <row r="2297" spans="3:42" s="17" customFormat="1" x14ac:dyDescent="0.2">
      <c r="C2297" s="26"/>
      <c r="Q2297" s="15"/>
      <c r="W2297" s="16"/>
      <c r="X2297" s="16"/>
      <c r="AP2297"/>
    </row>
    <row r="2298" spans="3:42" s="17" customFormat="1" x14ac:dyDescent="0.2">
      <c r="C2298" s="26"/>
      <c r="Q2298" s="15"/>
      <c r="W2298" s="16"/>
      <c r="X2298" s="16"/>
      <c r="AP2298"/>
    </row>
    <row r="2299" spans="3:42" s="17" customFormat="1" x14ac:dyDescent="0.2">
      <c r="C2299" s="26"/>
      <c r="Q2299" s="15"/>
      <c r="W2299" s="16"/>
      <c r="X2299" s="16"/>
      <c r="AP2299"/>
    </row>
    <row r="2300" spans="3:42" s="17" customFormat="1" x14ac:dyDescent="0.2">
      <c r="C2300" s="26"/>
      <c r="Q2300" s="15"/>
      <c r="W2300" s="16"/>
      <c r="X2300" s="16"/>
      <c r="AP2300"/>
    </row>
    <row r="2301" spans="3:42" s="17" customFormat="1" x14ac:dyDescent="0.2">
      <c r="C2301" s="26"/>
      <c r="Q2301" s="15"/>
      <c r="W2301" s="16"/>
      <c r="X2301" s="16"/>
      <c r="AP2301"/>
    </row>
    <row r="2302" spans="3:42" s="17" customFormat="1" x14ac:dyDescent="0.2">
      <c r="C2302" s="26"/>
      <c r="Q2302" s="15"/>
      <c r="W2302" s="16"/>
      <c r="X2302" s="16"/>
      <c r="AP2302"/>
    </row>
    <row r="2303" spans="3:42" s="17" customFormat="1" x14ac:dyDescent="0.2">
      <c r="C2303" s="26"/>
      <c r="Q2303" s="15"/>
      <c r="W2303" s="16"/>
      <c r="X2303" s="16"/>
      <c r="AP2303"/>
    </row>
    <row r="2304" spans="3:42" s="17" customFormat="1" x14ac:dyDescent="0.2">
      <c r="C2304" s="26"/>
      <c r="Q2304" s="15"/>
      <c r="W2304" s="16"/>
      <c r="X2304" s="16"/>
      <c r="AP2304"/>
    </row>
    <row r="2305" spans="3:42" s="17" customFormat="1" x14ac:dyDescent="0.2">
      <c r="C2305" s="26"/>
      <c r="Q2305" s="15"/>
      <c r="W2305" s="16"/>
      <c r="X2305" s="16"/>
      <c r="AP2305"/>
    </row>
    <row r="2306" spans="3:42" s="17" customFormat="1" x14ac:dyDescent="0.2">
      <c r="C2306" s="26"/>
      <c r="Q2306" s="15"/>
      <c r="W2306" s="16"/>
      <c r="X2306" s="16"/>
      <c r="AP2306"/>
    </row>
    <row r="2307" spans="3:42" s="17" customFormat="1" x14ac:dyDescent="0.2">
      <c r="C2307" s="26"/>
      <c r="Q2307" s="15"/>
      <c r="W2307" s="16"/>
      <c r="X2307" s="16"/>
      <c r="AP2307"/>
    </row>
    <row r="2308" spans="3:42" s="17" customFormat="1" x14ac:dyDescent="0.2">
      <c r="C2308" s="26"/>
      <c r="Q2308" s="15"/>
      <c r="W2308" s="16"/>
      <c r="X2308" s="16"/>
      <c r="AP2308"/>
    </row>
    <row r="2309" spans="3:42" s="17" customFormat="1" x14ac:dyDescent="0.2">
      <c r="C2309" s="26"/>
      <c r="Q2309" s="15"/>
      <c r="W2309" s="16"/>
      <c r="X2309" s="16"/>
      <c r="AP2309"/>
    </row>
    <row r="2310" spans="3:42" s="17" customFormat="1" x14ac:dyDescent="0.2">
      <c r="C2310" s="26"/>
      <c r="Q2310" s="15"/>
      <c r="W2310" s="16"/>
      <c r="X2310" s="16"/>
      <c r="AP2310"/>
    </row>
    <row r="2311" spans="3:42" s="17" customFormat="1" x14ac:dyDescent="0.2">
      <c r="C2311" s="26"/>
      <c r="Q2311" s="15"/>
      <c r="W2311" s="16"/>
      <c r="X2311" s="16"/>
      <c r="AP2311"/>
    </row>
    <row r="2312" spans="3:42" s="17" customFormat="1" x14ac:dyDescent="0.2">
      <c r="C2312" s="26"/>
      <c r="Q2312" s="15"/>
      <c r="W2312" s="16"/>
      <c r="X2312" s="16"/>
      <c r="AP2312"/>
    </row>
    <row r="2313" spans="3:42" s="17" customFormat="1" x14ac:dyDescent="0.2">
      <c r="C2313" s="26"/>
      <c r="Q2313" s="15"/>
      <c r="W2313" s="16"/>
      <c r="X2313" s="16"/>
      <c r="AP2313"/>
    </row>
    <row r="2314" spans="3:42" s="17" customFormat="1" x14ac:dyDescent="0.2">
      <c r="C2314" s="26"/>
      <c r="Q2314" s="15"/>
      <c r="W2314" s="16"/>
      <c r="X2314" s="16"/>
      <c r="AP2314"/>
    </row>
    <row r="2315" spans="3:42" s="17" customFormat="1" x14ac:dyDescent="0.2">
      <c r="C2315" s="26"/>
      <c r="Q2315" s="15"/>
      <c r="W2315" s="16"/>
      <c r="X2315" s="16"/>
      <c r="AP2315"/>
    </row>
    <row r="2316" spans="3:42" s="17" customFormat="1" x14ac:dyDescent="0.2">
      <c r="C2316" s="26"/>
      <c r="Q2316" s="15"/>
      <c r="W2316" s="16"/>
      <c r="X2316" s="16"/>
      <c r="AP2316"/>
    </row>
    <row r="2317" spans="3:42" s="17" customFormat="1" x14ac:dyDescent="0.2">
      <c r="C2317" s="26"/>
      <c r="Q2317" s="15"/>
      <c r="W2317" s="16"/>
      <c r="X2317" s="16"/>
      <c r="AP2317"/>
    </row>
    <row r="2318" spans="3:42" s="17" customFormat="1" x14ac:dyDescent="0.2">
      <c r="C2318" s="26"/>
      <c r="Q2318" s="15"/>
      <c r="W2318" s="16"/>
      <c r="X2318" s="16"/>
      <c r="AP2318"/>
    </row>
    <row r="2319" spans="3:42" s="17" customFormat="1" x14ac:dyDescent="0.2">
      <c r="C2319" s="26"/>
      <c r="Q2319" s="15"/>
      <c r="W2319" s="16"/>
      <c r="X2319" s="16"/>
      <c r="AP2319"/>
    </row>
    <row r="2320" spans="3:42" s="17" customFormat="1" x14ac:dyDescent="0.2">
      <c r="C2320" s="26"/>
      <c r="Q2320" s="15"/>
      <c r="W2320" s="16"/>
      <c r="X2320" s="16"/>
      <c r="AP2320"/>
    </row>
    <row r="2321" spans="3:42" s="17" customFormat="1" x14ac:dyDescent="0.2">
      <c r="C2321" s="26"/>
      <c r="Q2321" s="15"/>
      <c r="W2321" s="16"/>
      <c r="X2321" s="16"/>
      <c r="AP2321"/>
    </row>
    <row r="2322" spans="3:42" s="17" customFormat="1" x14ac:dyDescent="0.2">
      <c r="C2322" s="26"/>
      <c r="Q2322" s="15"/>
      <c r="W2322" s="16"/>
      <c r="X2322" s="16"/>
      <c r="AP2322"/>
    </row>
    <row r="2323" spans="3:42" s="17" customFormat="1" x14ac:dyDescent="0.2">
      <c r="C2323" s="26"/>
      <c r="Q2323" s="15"/>
      <c r="W2323" s="16"/>
      <c r="X2323" s="16"/>
      <c r="AP2323"/>
    </row>
    <row r="2324" spans="3:42" s="17" customFormat="1" x14ac:dyDescent="0.2">
      <c r="C2324" s="26"/>
      <c r="Q2324" s="15"/>
      <c r="W2324" s="16"/>
      <c r="X2324" s="16"/>
      <c r="AP2324"/>
    </row>
    <row r="2325" spans="3:42" s="17" customFormat="1" x14ac:dyDescent="0.2">
      <c r="C2325" s="26"/>
      <c r="Q2325" s="15"/>
      <c r="W2325" s="16"/>
      <c r="X2325" s="16"/>
      <c r="AP2325"/>
    </row>
    <row r="2326" spans="3:42" s="17" customFormat="1" x14ac:dyDescent="0.2">
      <c r="C2326" s="26"/>
      <c r="Q2326" s="15"/>
      <c r="W2326" s="16"/>
      <c r="X2326" s="16"/>
      <c r="AP2326"/>
    </row>
    <row r="2327" spans="3:42" s="17" customFormat="1" x14ac:dyDescent="0.2">
      <c r="C2327" s="26"/>
      <c r="Q2327" s="15"/>
      <c r="W2327" s="16"/>
      <c r="X2327" s="16"/>
      <c r="AP2327"/>
    </row>
    <row r="2328" spans="3:42" s="17" customFormat="1" x14ac:dyDescent="0.2">
      <c r="C2328" s="26"/>
      <c r="Q2328" s="15"/>
      <c r="W2328" s="16"/>
      <c r="X2328" s="16"/>
      <c r="AP2328"/>
    </row>
    <row r="2329" spans="3:42" s="17" customFormat="1" x14ac:dyDescent="0.2">
      <c r="C2329" s="26"/>
      <c r="Q2329" s="15"/>
      <c r="W2329" s="16"/>
      <c r="X2329" s="16"/>
      <c r="AP2329"/>
    </row>
    <row r="2330" spans="3:42" s="17" customFormat="1" x14ac:dyDescent="0.2">
      <c r="C2330" s="26"/>
      <c r="Q2330" s="15"/>
      <c r="W2330" s="16"/>
      <c r="X2330" s="16"/>
      <c r="AP2330"/>
    </row>
    <row r="2331" spans="3:42" s="17" customFormat="1" x14ac:dyDescent="0.2">
      <c r="C2331" s="26"/>
      <c r="Q2331" s="15"/>
      <c r="W2331" s="16"/>
      <c r="X2331" s="16"/>
      <c r="AP2331"/>
    </row>
    <row r="2332" spans="3:42" s="17" customFormat="1" x14ac:dyDescent="0.2">
      <c r="C2332" s="26"/>
      <c r="Q2332" s="15"/>
      <c r="W2332" s="16"/>
      <c r="X2332" s="16"/>
      <c r="AP2332"/>
    </row>
    <row r="2333" spans="3:42" s="17" customFormat="1" x14ac:dyDescent="0.2">
      <c r="C2333" s="26"/>
      <c r="Q2333" s="15"/>
      <c r="W2333" s="16"/>
      <c r="X2333" s="16"/>
      <c r="AP2333"/>
    </row>
    <row r="2334" spans="3:42" s="17" customFormat="1" x14ac:dyDescent="0.2">
      <c r="C2334" s="26"/>
      <c r="Q2334" s="15"/>
      <c r="W2334" s="16"/>
      <c r="X2334" s="16"/>
      <c r="AP2334"/>
    </row>
    <row r="2335" spans="3:42" s="17" customFormat="1" x14ac:dyDescent="0.2">
      <c r="C2335" s="26"/>
      <c r="Q2335" s="15"/>
      <c r="W2335" s="16"/>
      <c r="X2335" s="16"/>
      <c r="AP2335"/>
    </row>
    <row r="2336" spans="3:42" s="17" customFormat="1" x14ac:dyDescent="0.2">
      <c r="C2336" s="26"/>
      <c r="Q2336" s="15"/>
      <c r="W2336" s="16"/>
      <c r="X2336" s="16"/>
      <c r="AP2336"/>
    </row>
    <row r="2337" spans="3:42" s="17" customFormat="1" x14ac:dyDescent="0.2">
      <c r="C2337" s="26"/>
      <c r="Q2337" s="15"/>
      <c r="W2337" s="16"/>
      <c r="X2337" s="16"/>
      <c r="AP2337"/>
    </row>
    <row r="2338" spans="3:42" s="17" customFormat="1" x14ac:dyDescent="0.2">
      <c r="C2338" s="26"/>
      <c r="Q2338" s="15"/>
      <c r="W2338" s="16"/>
      <c r="X2338" s="16"/>
      <c r="AP2338"/>
    </row>
    <row r="2339" spans="3:42" s="17" customFormat="1" x14ac:dyDescent="0.2">
      <c r="C2339" s="26"/>
      <c r="Q2339" s="15"/>
      <c r="W2339" s="16"/>
      <c r="X2339" s="16"/>
      <c r="AP2339"/>
    </row>
    <row r="2340" spans="3:42" s="17" customFormat="1" x14ac:dyDescent="0.2">
      <c r="C2340" s="26"/>
      <c r="Q2340" s="15"/>
      <c r="W2340" s="16"/>
      <c r="X2340" s="16"/>
      <c r="AP2340"/>
    </row>
    <row r="2341" spans="3:42" s="17" customFormat="1" x14ac:dyDescent="0.2">
      <c r="C2341" s="26"/>
      <c r="Q2341" s="15"/>
      <c r="W2341" s="16"/>
      <c r="X2341" s="16"/>
      <c r="AP2341"/>
    </row>
    <row r="2342" spans="3:42" s="17" customFormat="1" x14ac:dyDescent="0.2">
      <c r="C2342" s="26"/>
      <c r="Q2342" s="15"/>
      <c r="W2342" s="16"/>
      <c r="X2342" s="16"/>
      <c r="AP2342"/>
    </row>
    <row r="2343" spans="3:42" s="17" customFormat="1" x14ac:dyDescent="0.2">
      <c r="C2343" s="26"/>
      <c r="Q2343" s="15"/>
      <c r="W2343" s="16"/>
      <c r="X2343" s="16"/>
      <c r="AP2343"/>
    </row>
    <row r="2344" spans="3:42" s="17" customFormat="1" x14ac:dyDescent="0.2">
      <c r="C2344" s="26"/>
      <c r="Q2344" s="15"/>
      <c r="W2344" s="16"/>
      <c r="X2344" s="16"/>
      <c r="AP2344"/>
    </row>
    <row r="2345" spans="3:42" s="17" customFormat="1" x14ac:dyDescent="0.2">
      <c r="C2345" s="26"/>
      <c r="Q2345" s="15"/>
      <c r="W2345" s="16"/>
      <c r="X2345" s="16"/>
      <c r="AP2345"/>
    </row>
    <row r="2346" spans="3:42" s="17" customFormat="1" x14ac:dyDescent="0.2">
      <c r="C2346" s="26"/>
      <c r="Q2346" s="15"/>
      <c r="W2346" s="16"/>
      <c r="X2346" s="16"/>
      <c r="AP2346"/>
    </row>
    <row r="2347" spans="3:42" s="17" customFormat="1" x14ac:dyDescent="0.2">
      <c r="C2347" s="26"/>
      <c r="Q2347" s="15"/>
      <c r="W2347" s="16"/>
      <c r="X2347" s="16"/>
      <c r="AP2347"/>
    </row>
    <row r="2348" spans="3:42" s="17" customFormat="1" x14ac:dyDescent="0.2">
      <c r="C2348" s="26"/>
      <c r="Q2348" s="15"/>
      <c r="W2348" s="16"/>
      <c r="X2348" s="16"/>
      <c r="AP2348"/>
    </row>
    <row r="2349" spans="3:42" s="17" customFormat="1" x14ac:dyDescent="0.2">
      <c r="C2349" s="26"/>
      <c r="Q2349" s="15"/>
      <c r="W2349" s="16"/>
      <c r="X2349" s="16"/>
      <c r="AP2349"/>
    </row>
    <row r="2350" spans="3:42" s="17" customFormat="1" x14ac:dyDescent="0.2">
      <c r="C2350" s="26"/>
      <c r="Q2350" s="15"/>
      <c r="W2350" s="16"/>
      <c r="X2350" s="16"/>
      <c r="AP2350"/>
    </row>
    <row r="2351" spans="3:42" s="17" customFormat="1" x14ac:dyDescent="0.2">
      <c r="C2351" s="26"/>
      <c r="Q2351" s="15"/>
      <c r="W2351" s="16"/>
      <c r="X2351" s="16"/>
      <c r="AP2351"/>
    </row>
    <row r="2352" spans="3:42" s="17" customFormat="1" x14ac:dyDescent="0.2">
      <c r="C2352" s="26"/>
      <c r="Q2352" s="15"/>
      <c r="W2352" s="16"/>
      <c r="X2352" s="16"/>
      <c r="AP2352"/>
    </row>
    <row r="2353" spans="3:42" s="17" customFormat="1" x14ac:dyDescent="0.2">
      <c r="C2353" s="26"/>
      <c r="Q2353" s="15"/>
      <c r="W2353" s="16"/>
      <c r="X2353" s="16"/>
      <c r="AP2353"/>
    </row>
    <row r="2354" spans="3:42" s="17" customFormat="1" x14ac:dyDescent="0.2">
      <c r="C2354" s="26"/>
      <c r="Q2354" s="15"/>
      <c r="W2354" s="16"/>
      <c r="X2354" s="16"/>
      <c r="AP2354"/>
    </row>
    <row r="2355" spans="3:42" s="17" customFormat="1" x14ac:dyDescent="0.2">
      <c r="C2355" s="26"/>
      <c r="Q2355" s="15"/>
      <c r="W2355" s="16"/>
      <c r="X2355" s="16"/>
      <c r="AP2355"/>
    </row>
    <row r="2356" spans="3:42" s="17" customFormat="1" x14ac:dyDescent="0.2">
      <c r="C2356" s="26"/>
      <c r="Q2356" s="15"/>
      <c r="W2356" s="16"/>
      <c r="X2356" s="16"/>
      <c r="AP2356"/>
    </row>
    <row r="2357" spans="3:42" s="17" customFormat="1" x14ac:dyDescent="0.2">
      <c r="C2357" s="26"/>
      <c r="Q2357" s="15"/>
      <c r="W2357" s="16"/>
      <c r="X2357" s="16"/>
      <c r="AP2357"/>
    </row>
    <row r="2358" spans="3:42" s="17" customFormat="1" x14ac:dyDescent="0.2">
      <c r="C2358" s="26"/>
      <c r="Q2358" s="15"/>
      <c r="W2358" s="16"/>
      <c r="X2358" s="16"/>
      <c r="AP2358"/>
    </row>
    <row r="2359" spans="3:42" s="17" customFormat="1" x14ac:dyDescent="0.2">
      <c r="C2359" s="26"/>
      <c r="Q2359" s="15"/>
      <c r="W2359" s="16"/>
      <c r="X2359" s="16"/>
      <c r="AP2359"/>
    </row>
    <row r="2360" spans="3:42" s="17" customFormat="1" x14ac:dyDescent="0.2">
      <c r="C2360" s="26"/>
      <c r="Q2360" s="15"/>
      <c r="W2360" s="16"/>
      <c r="X2360" s="16"/>
      <c r="AP2360"/>
    </row>
    <row r="2361" spans="3:42" s="17" customFormat="1" x14ac:dyDescent="0.2">
      <c r="C2361" s="26"/>
      <c r="Q2361" s="15"/>
      <c r="W2361" s="16"/>
      <c r="X2361" s="16"/>
      <c r="AP2361"/>
    </row>
    <row r="2362" spans="3:42" s="17" customFormat="1" x14ac:dyDescent="0.2">
      <c r="C2362" s="26"/>
      <c r="Q2362" s="15"/>
      <c r="W2362" s="16"/>
      <c r="X2362" s="16"/>
      <c r="AP2362"/>
    </row>
    <row r="2363" spans="3:42" s="17" customFormat="1" x14ac:dyDescent="0.2">
      <c r="C2363" s="26"/>
      <c r="Q2363" s="15"/>
      <c r="W2363" s="16"/>
      <c r="X2363" s="16"/>
      <c r="AP2363"/>
    </row>
    <row r="2364" spans="3:42" s="17" customFormat="1" x14ac:dyDescent="0.2">
      <c r="C2364" s="26"/>
      <c r="Q2364" s="15"/>
      <c r="W2364" s="16"/>
      <c r="X2364" s="16"/>
      <c r="AP2364"/>
    </row>
    <row r="2365" spans="3:42" s="17" customFormat="1" x14ac:dyDescent="0.2">
      <c r="C2365" s="26"/>
      <c r="Q2365" s="15"/>
      <c r="W2365" s="16"/>
      <c r="X2365" s="16"/>
      <c r="AP2365"/>
    </row>
    <row r="2366" spans="3:42" s="17" customFormat="1" x14ac:dyDescent="0.2">
      <c r="C2366" s="26"/>
      <c r="Q2366" s="15"/>
      <c r="W2366" s="16"/>
      <c r="X2366" s="16"/>
      <c r="AP2366"/>
    </row>
    <row r="2367" spans="3:42" s="17" customFormat="1" x14ac:dyDescent="0.2">
      <c r="C2367" s="26"/>
      <c r="Q2367" s="15"/>
      <c r="W2367" s="16"/>
      <c r="X2367" s="16"/>
      <c r="AP2367"/>
    </row>
    <row r="2368" spans="3:42" s="17" customFormat="1" x14ac:dyDescent="0.2">
      <c r="C2368" s="26"/>
      <c r="Q2368" s="15"/>
      <c r="W2368" s="16"/>
      <c r="X2368" s="16"/>
      <c r="AP2368"/>
    </row>
    <row r="2369" spans="3:42" s="17" customFormat="1" x14ac:dyDescent="0.2">
      <c r="C2369" s="26"/>
      <c r="Q2369" s="15"/>
      <c r="W2369" s="16"/>
      <c r="X2369" s="16"/>
      <c r="AP2369"/>
    </row>
    <row r="2370" spans="3:42" s="17" customFormat="1" x14ac:dyDescent="0.2">
      <c r="C2370" s="26"/>
      <c r="Q2370" s="15"/>
      <c r="W2370" s="16"/>
      <c r="X2370" s="16"/>
      <c r="AP2370"/>
    </row>
    <row r="2371" spans="3:42" s="17" customFormat="1" x14ac:dyDescent="0.2">
      <c r="C2371" s="26"/>
      <c r="Q2371" s="15"/>
      <c r="W2371" s="16"/>
      <c r="X2371" s="16"/>
      <c r="AP2371"/>
    </row>
    <row r="2372" spans="3:42" s="17" customFormat="1" x14ac:dyDescent="0.2">
      <c r="C2372" s="26"/>
      <c r="Q2372" s="15"/>
      <c r="W2372" s="16"/>
      <c r="X2372" s="16"/>
      <c r="AP2372"/>
    </row>
    <row r="2373" spans="3:42" s="17" customFormat="1" x14ac:dyDescent="0.2">
      <c r="C2373" s="26"/>
      <c r="Q2373" s="15"/>
      <c r="W2373" s="16"/>
      <c r="X2373" s="16"/>
      <c r="AP2373"/>
    </row>
    <row r="2374" spans="3:42" s="17" customFormat="1" x14ac:dyDescent="0.2">
      <c r="C2374" s="26"/>
      <c r="Q2374" s="15"/>
      <c r="W2374" s="16"/>
      <c r="X2374" s="16"/>
      <c r="AP2374"/>
    </row>
    <row r="2375" spans="3:42" s="17" customFormat="1" x14ac:dyDescent="0.2">
      <c r="C2375" s="26"/>
      <c r="Q2375" s="15"/>
      <c r="W2375" s="16"/>
      <c r="X2375" s="16"/>
      <c r="AP2375"/>
    </row>
    <row r="2376" spans="3:42" s="17" customFormat="1" x14ac:dyDescent="0.2">
      <c r="C2376" s="26"/>
      <c r="Q2376" s="15"/>
      <c r="W2376" s="16"/>
      <c r="X2376" s="16"/>
      <c r="AP2376"/>
    </row>
    <row r="2377" spans="3:42" s="17" customFormat="1" x14ac:dyDescent="0.2">
      <c r="C2377" s="26"/>
      <c r="Q2377" s="15"/>
      <c r="W2377" s="16"/>
      <c r="X2377" s="16"/>
      <c r="AP2377"/>
    </row>
    <row r="2378" spans="3:42" s="17" customFormat="1" x14ac:dyDescent="0.2">
      <c r="C2378" s="26"/>
      <c r="Q2378" s="15"/>
      <c r="W2378" s="16"/>
      <c r="X2378" s="16"/>
      <c r="AP2378"/>
    </row>
    <row r="2379" spans="3:42" s="17" customFormat="1" x14ac:dyDescent="0.2">
      <c r="C2379" s="26"/>
      <c r="Q2379" s="15"/>
      <c r="W2379" s="16"/>
      <c r="X2379" s="16"/>
      <c r="AP2379"/>
    </row>
    <row r="2380" spans="3:42" s="17" customFormat="1" x14ac:dyDescent="0.2">
      <c r="C2380" s="26"/>
      <c r="Q2380" s="15"/>
      <c r="W2380" s="16"/>
      <c r="X2380" s="16"/>
      <c r="AP2380"/>
    </row>
    <row r="2381" spans="3:42" s="17" customFormat="1" x14ac:dyDescent="0.2">
      <c r="C2381" s="26"/>
      <c r="Q2381" s="15"/>
      <c r="W2381" s="16"/>
      <c r="X2381" s="16"/>
      <c r="AP2381"/>
    </row>
    <row r="2382" spans="3:42" s="17" customFormat="1" x14ac:dyDescent="0.2">
      <c r="C2382" s="26"/>
      <c r="Q2382" s="15"/>
      <c r="W2382" s="16"/>
      <c r="X2382" s="16"/>
      <c r="AP2382"/>
    </row>
    <row r="2383" spans="3:42" s="17" customFormat="1" x14ac:dyDescent="0.2">
      <c r="C2383" s="26"/>
      <c r="Q2383" s="15"/>
      <c r="W2383" s="16"/>
      <c r="X2383" s="16"/>
      <c r="AP2383"/>
    </row>
    <row r="2384" spans="3:42" s="17" customFormat="1" x14ac:dyDescent="0.2">
      <c r="C2384" s="26"/>
      <c r="Q2384" s="15"/>
      <c r="W2384" s="16"/>
      <c r="X2384" s="16"/>
      <c r="AP2384"/>
    </row>
    <row r="2385" spans="3:42" s="17" customFormat="1" x14ac:dyDescent="0.2">
      <c r="C2385" s="26"/>
      <c r="Q2385" s="15"/>
      <c r="W2385" s="16"/>
      <c r="X2385" s="16"/>
      <c r="AP2385"/>
    </row>
    <row r="2386" spans="3:42" s="17" customFormat="1" x14ac:dyDescent="0.2">
      <c r="C2386" s="26"/>
      <c r="Q2386" s="15"/>
      <c r="W2386" s="16"/>
      <c r="X2386" s="16"/>
      <c r="AP2386"/>
    </row>
    <row r="2387" spans="3:42" s="17" customFormat="1" x14ac:dyDescent="0.2">
      <c r="C2387" s="26"/>
      <c r="Q2387" s="15"/>
      <c r="W2387" s="16"/>
      <c r="X2387" s="16"/>
      <c r="AP2387"/>
    </row>
    <row r="2388" spans="3:42" s="17" customFormat="1" x14ac:dyDescent="0.2">
      <c r="C2388" s="26"/>
      <c r="Q2388" s="15"/>
      <c r="W2388" s="16"/>
      <c r="X2388" s="16"/>
      <c r="AP2388"/>
    </row>
    <row r="2389" spans="3:42" s="17" customFormat="1" x14ac:dyDescent="0.2">
      <c r="C2389" s="26"/>
      <c r="Q2389" s="15"/>
      <c r="W2389" s="16"/>
      <c r="X2389" s="16"/>
      <c r="AP2389"/>
    </row>
    <row r="2390" spans="3:42" s="17" customFormat="1" x14ac:dyDescent="0.2">
      <c r="C2390" s="26"/>
      <c r="Q2390" s="15"/>
      <c r="W2390" s="16"/>
      <c r="X2390" s="16"/>
      <c r="AP2390"/>
    </row>
    <row r="2391" spans="3:42" s="17" customFormat="1" x14ac:dyDescent="0.2">
      <c r="C2391" s="26"/>
      <c r="Q2391" s="15"/>
      <c r="W2391" s="16"/>
      <c r="X2391" s="16"/>
      <c r="AP2391"/>
    </row>
    <row r="2392" spans="3:42" s="17" customFormat="1" x14ac:dyDescent="0.2">
      <c r="C2392" s="26"/>
      <c r="Q2392" s="15"/>
      <c r="W2392" s="16"/>
      <c r="X2392" s="16"/>
      <c r="AP2392"/>
    </row>
    <row r="2393" spans="3:42" s="17" customFormat="1" x14ac:dyDescent="0.2">
      <c r="C2393" s="26"/>
      <c r="Q2393" s="15"/>
      <c r="W2393" s="16"/>
      <c r="X2393" s="16"/>
      <c r="AP2393"/>
    </row>
    <row r="2394" spans="3:42" s="17" customFormat="1" x14ac:dyDescent="0.2">
      <c r="C2394" s="26"/>
      <c r="Q2394" s="15"/>
      <c r="W2394" s="16"/>
      <c r="X2394" s="16"/>
      <c r="AP2394"/>
    </row>
    <row r="2395" spans="3:42" s="17" customFormat="1" x14ac:dyDescent="0.2">
      <c r="C2395" s="26"/>
      <c r="Q2395" s="15"/>
      <c r="W2395" s="16"/>
      <c r="X2395" s="16"/>
      <c r="AP2395"/>
    </row>
    <row r="2396" spans="3:42" s="17" customFormat="1" x14ac:dyDescent="0.2">
      <c r="C2396" s="26"/>
      <c r="Q2396" s="15"/>
      <c r="W2396" s="16"/>
      <c r="X2396" s="16"/>
      <c r="AP2396"/>
    </row>
    <row r="2397" spans="3:42" s="17" customFormat="1" x14ac:dyDescent="0.2">
      <c r="C2397" s="26"/>
      <c r="Q2397" s="15"/>
      <c r="W2397" s="16"/>
      <c r="X2397" s="16"/>
      <c r="AP2397"/>
    </row>
    <row r="2398" spans="3:42" s="17" customFormat="1" x14ac:dyDescent="0.2">
      <c r="C2398" s="26"/>
      <c r="Q2398" s="15"/>
      <c r="W2398" s="16"/>
      <c r="X2398" s="16"/>
      <c r="AP2398"/>
    </row>
    <row r="2399" spans="3:42" s="17" customFormat="1" x14ac:dyDescent="0.2">
      <c r="C2399" s="26"/>
      <c r="Q2399" s="15"/>
      <c r="W2399" s="16"/>
      <c r="X2399" s="16"/>
      <c r="AP2399"/>
    </row>
    <row r="2400" spans="3:42" s="17" customFormat="1" x14ac:dyDescent="0.2">
      <c r="C2400" s="26"/>
      <c r="Q2400" s="15"/>
      <c r="W2400" s="16"/>
      <c r="X2400" s="16"/>
      <c r="AP2400"/>
    </row>
    <row r="2401" spans="3:42" s="17" customFormat="1" x14ac:dyDescent="0.2">
      <c r="C2401" s="26"/>
      <c r="Q2401" s="15"/>
      <c r="W2401" s="16"/>
      <c r="X2401" s="16"/>
      <c r="AP2401"/>
    </row>
    <row r="2402" spans="3:42" s="17" customFormat="1" x14ac:dyDescent="0.2">
      <c r="C2402" s="26"/>
      <c r="Q2402" s="15"/>
      <c r="W2402" s="16"/>
      <c r="X2402" s="16"/>
      <c r="AP2402"/>
    </row>
    <row r="2403" spans="3:42" s="17" customFormat="1" x14ac:dyDescent="0.2">
      <c r="C2403" s="26"/>
      <c r="Q2403" s="15"/>
      <c r="W2403" s="16"/>
      <c r="X2403" s="16"/>
      <c r="AP2403"/>
    </row>
    <row r="2404" spans="3:42" s="17" customFormat="1" x14ac:dyDescent="0.2">
      <c r="C2404" s="26"/>
      <c r="Q2404" s="15"/>
      <c r="W2404" s="16"/>
      <c r="X2404" s="16"/>
      <c r="AP2404"/>
    </row>
    <row r="2405" spans="3:42" s="17" customFormat="1" x14ac:dyDescent="0.2">
      <c r="C2405" s="26"/>
      <c r="Q2405" s="15"/>
      <c r="W2405" s="16"/>
      <c r="X2405" s="16"/>
      <c r="AP2405"/>
    </row>
    <row r="2406" spans="3:42" s="17" customFormat="1" x14ac:dyDescent="0.2">
      <c r="C2406" s="26"/>
      <c r="Q2406" s="15"/>
      <c r="W2406" s="16"/>
      <c r="X2406" s="16"/>
      <c r="AP2406"/>
    </row>
    <row r="2407" spans="3:42" s="17" customFormat="1" x14ac:dyDescent="0.2">
      <c r="C2407" s="26"/>
      <c r="Q2407" s="15"/>
      <c r="W2407" s="16"/>
      <c r="X2407" s="16"/>
      <c r="AP2407"/>
    </row>
    <row r="2408" spans="3:42" s="17" customFormat="1" x14ac:dyDescent="0.2">
      <c r="C2408" s="26"/>
      <c r="Q2408" s="15"/>
      <c r="W2408" s="16"/>
      <c r="X2408" s="16"/>
      <c r="AP2408"/>
    </row>
    <row r="2409" spans="3:42" s="17" customFormat="1" x14ac:dyDescent="0.2">
      <c r="C2409" s="26"/>
      <c r="Q2409" s="15"/>
      <c r="W2409" s="16"/>
      <c r="X2409" s="16"/>
      <c r="AP2409"/>
    </row>
    <row r="2410" spans="3:42" s="17" customFormat="1" x14ac:dyDescent="0.2">
      <c r="C2410" s="26"/>
      <c r="Q2410" s="15"/>
      <c r="W2410" s="16"/>
      <c r="X2410" s="16"/>
      <c r="AP2410"/>
    </row>
    <row r="2411" spans="3:42" s="17" customFormat="1" x14ac:dyDescent="0.2">
      <c r="C2411" s="26"/>
      <c r="Q2411" s="15"/>
      <c r="W2411" s="16"/>
      <c r="X2411" s="16"/>
      <c r="AP2411"/>
    </row>
    <row r="2412" spans="3:42" s="17" customFormat="1" x14ac:dyDescent="0.2">
      <c r="C2412" s="26"/>
      <c r="Q2412" s="15"/>
      <c r="W2412" s="16"/>
      <c r="X2412" s="16"/>
      <c r="AP2412"/>
    </row>
    <row r="2413" spans="3:42" s="17" customFormat="1" x14ac:dyDescent="0.2">
      <c r="C2413" s="26"/>
      <c r="Q2413" s="15"/>
      <c r="W2413" s="16"/>
      <c r="X2413" s="16"/>
      <c r="AP2413"/>
    </row>
    <row r="2414" spans="3:42" s="17" customFormat="1" x14ac:dyDescent="0.2">
      <c r="C2414" s="26"/>
      <c r="Q2414" s="15"/>
      <c r="W2414" s="16"/>
      <c r="X2414" s="16"/>
      <c r="AP2414"/>
    </row>
    <row r="2415" spans="3:42" s="17" customFormat="1" x14ac:dyDescent="0.2">
      <c r="C2415" s="26"/>
      <c r="Q2415" s="15"/>
      <c r="W2415" s="16"/>
      <c r="X2415" s="16"/>
      <c r="AP2415"/>
    </row>
    <row r="2416" spans="3:42" s="17" customFormat="1" x14ac:dyDescent="0.2">
      <c r="C2416" s="26"/>
      <c r="Q2416" s="15"/>
      <c r="W2416" s="16"/>
      <c r="X2416" s="16"/>
      <c r="AP2416"/>
    </row>
    <row r="2417" spans="3:42" s="17" customFormat="1" x14ac:dyDescent="0.2">
      <c r="C2417" s="26"/>
      <c r="Q2417" s="15"/>
      <c r="W2417" s="16"/>
      <c r="X2417" s="16"/>
      <c r="AP2417"/>
    </row>
    <row r="2418" spans="3:42" s="17" customFormat="1" x14ac:dyDescent="0.2">
      <c r="C2418" s="26"/>
      <c r="Q2418" s="15"/>
      <c r="W2418" s="16"/>
      <c r="X2418" s="16"/>
      <c r="AP2418"/>
    </row>
    <row r="2419" spans="3:42" s="17" customFormat="1" x14ac:dyDescent="0.2">
      <c r="C2419" s="26"/>
      <c r="Q2419" s="15"/>
      <c r="W2419" s="16"/>
      <c r="X2419" s="16"/>
      <c r="AP2419"/>
    </row>
    <row r="2420" spans="3:42" s="17" customFormat="1" x14ac:dyDescent="0.2">
      <c r="C2420" s="26"/>
      <c r="Q2420" s="15"/>
      <c r="W2420" s="16"/>
      <c r="X2420" s="16"/>
      <c r="AP2420"/>
    </row>
    <row r="2421" spans="3:42" s="17" customFormat="1" x14ac:dyDescent="0.2">
      <c r="C2421" s="26"/>
      <c r="Q2421" s="15"/>
      <c r="W2421" s="16"/>
      <c r="X2421" s="16"/>
      <c r="AP2421"/>
    </row>
    <row r="2422" spans="3:42" s="17" customFormat="1" x14ac:dyDescent="0.2">
      <c r="C2422" s="26"/>
      <c r="Q2422" s="15"/>
      <c r="W2422" s="16"/>
      <c r="X2422" s="16"/>
      <c r="AP2422"/>
    </row>
    <row r="2423" spans="3:42" s="17" customFormat="1" x14ac:dyDescent="0.2">
      <c r="C2423" s="26"/>
      <c r="Q2423" s="15"/>
      <c r="W2423" s="16"/>
      <c r="X2423" s="16"/>
      <c r="AP2423"/>
    </row>
    <row r="2424" spans="3:42" s="17" customFormat="1" x14ac:dyDescent="0.2">
      <c r="C2424" s="26"/>
      <c r="Q2424" s="15"/>
      <c r="W2424" s="16"/>
      <c r="X2424" s="16"/>
      <c r="AP2424"/>
    </row>
    <row r="2425" spans="3:42" s="17" customFormat="1" x14ac:dyDescent="0.2">
      <c r="C2425" s="26"/>
      <c r="Q2425" s="15"/>
      <c r="W2425" s="16"/>
      <c r="X2425" s="16"/>
      <c r="AP2425"/>
    </row>
    <row r="2426" spans="3:42" s="17" customFormat="1" x14ac:dyDescent="0.2">
      <c r="C2426" s="26"/>
      <c r="Q2426" s="15"/>
      <c r="W2426" s="16"/>
      <c r="X2426" s="16"/>
      <c r="AP2426"/>
    </row>
    <row r="2427" spans="3:42" s="17" customFormat="1" x14ac:dyDescent="0.2">
      <c r="C2427" s="26"/>
      <c r="Q2427" s="15"/>
      <c r="W2427" s="16"/>
      <c r="X2427" s="16"/>
      <c r="AP2427"/>
    </row>
    <row r="2428" spans="3:42" s="17" customFormat="1" x14ac:dyDescent="0.2">
      <c r="C2428" s="26"/>
      <c r="Q2428" s="15"/>
      <c r="W2428" s="16"/>
      <c r="X2428" s="16"/>
      <c r="AP2428"/>
    </row>
    <row r="2429" spans="3:42" s="17" customFormat="1" x14ac:dyDescent="0.2">
      <c r="C2429" s="26"/>
      <c r="Q2429" s="15"/>
      <c r="W2429" s="16"/>
      <c r="X2429" s="16"/>
      <c r="AP2429"/>
    </row>
    <row r="2430" spans="3:42" s="17" customFormat="1" x14ac:dyDescent="0.2">
      <c r="C2430" s="26"/>
      <c r="Q2430" s="15"/>
      <c r="W2430" s="16"/>
      <c r="X2430" s="16"/>
      <c r="AP2430"/>
    </row>
    <row r="2431" spans="3:42" s="17" customFormat="1" x14ac:dyDescent="0.2">
      <c r="C2431" s="26"/>
      <c r="Q2431" s="15"/>
      <c r="W2431" s="16"/>
      <c r="X2431" s="16"/>
      <c r="AP2431"/>
    </row>
    <row r="2432" spans="3:42" s="17" customFormat="1" x14ac:dyDescent="0.2">
      <c r="C2432" s="26"/>
      <c r="Q2432" s="15"/>
      <c r="W2432" s="16"/>
      <c r="X2432" s="16"/>
      <c r="AP2432"/>
    </row>
    <row r="2433" spans="3:42" s="17" customFormat="1" x14ac:dyDescent="0.2">
      <c r="C2433" s="26"/>
      <c r="Q2433" s="15"/>
      <c r="W2433" s="16"/>
      <c r="X2433" s="16"/>
      <c r="AP2433"/>
    </row>
    <row r="2434" spans="3:42" s="17" customFormat="1" x14ac:dyDescent="0.2">
      <c r="C2434" s="26"/>
      <c r="Q2434" s="15"/>
      <c r="W2434" s="16"/>
      <c r="X2434" s="16"/>
      <c r="AP2434"/>
    </row>
    <row r="2435" spans="3:42" s="17" customFormat="1" x14ac:dyDescent="0.2">
      <c r="C2435" s="26"/>
      <c r="Q2435" s="15"/>
      <c r="W2435" s="16"/>
      <c r="X2435" s="16"/>
      <c r="AP2435"/>
    </row>
    <row r="2436" spans="3:42" s="17" customFormat="1" x14ac:dyDescent="0.2">
      <c r="C2436" s="26"/>
      <c r="Q2436" s="15"/>
      <c r="W2436" s="16"/>
      <c r="X2436" s="16"/>
      <c r="AP2436"/>
    </row>
    <row r="2437" spans="3:42" s="17" customFormat="1" x14ac:dyDescent="0.2">
      <c r="C2437" s="26"/>
      <c r="Q2437" s="15"/>
      <c r="W2437" s="16"/>
      <c r="X2437" s="16"/>
      <c r="AP2437"/>
    </row>
    <row r="2438" spans="3:42" s="17" customFormat="1" x14ac:dyDescent="0.2">
      <c r="C2438" s="26"/>
      <c r="Q2438" s="15"/>
      <c r="W2438" s="16"/>
      <c r="X2438" s="16"/>
      <c r="AP2438"/>
    </row>
    <row r="2439" spans="3:42" s="17" customFormat="1" x14ac:dyDescent="0.2">
      <c r="C2439" s="26"/>
      <c r="Q2439" s="15"/>
      <c r="W2439" s="16"/>
      <c r="X2439" s="16"/>
      <c r="AP2439"/>
    </row>
    <row r="2440" spans="3:42" s="17" customFormat="1" x14ac:dyDescent="0.2">
      <c r="C2440" s="26"/>
      <c r="Q2440" s="15"/>
      <c r="W2440" s="16"/>
      <c r="X2440" s="16"/>
      <c r="AP2440"/>
    </row>
    <row r="2441" spans="3:42" s="17" customFormat="1" x14ac:dyDescent="0.2">
      <c r="C2441" s="26"/>
      <c r="Q2441" s="15"/>
      <c r="W2441" s="16"/>
      <c r="X2441" s="16"/>
      <c r="AP2441"/>
    </row>
    <row r="2442" spans="3:42" s="17" customFormat="1" x14ac:dyDescent="0.2">
      <c r="C2442" s="26"/>
      <c r="Q2442" s="15"/>
      <c r="W2442" s="16"/>
      <c r="X2442" s="16"/>
      <c r="AP2442"/>
    </row>
    <row r="2443" spans="3:42" s="17" customFormat="1" x14ac:dyDescent="0.2">
      <c r="C2443" s="26"/>
      <c r="Q2443" s="15"/>
      <c r="W2443" s="16"/>
      <c r="X2443" s="16"/>
      <c r="AP2443"/>
    </row>
    <row r="2444" spans="3:42" s="17" customFormat="1" x14ac:dyDescent="0.2">
      <c r="C2444" s="26"/>
      <c r="Q2444" s="15"/>
      <c r="W2444" s="16"/>
      <c r="X2444" s="16"/>
      <c r="AP2444"/>
    </row>
    <row r="2445" spans="3:42" s="17" customFormat="1" x14ac:dyDescent="0.2">
      <c r="C2445" s="26"/>
      <c r="Q2445" s="15"/>
      <c r="W2445" s="16"/>
      <c r="X2445" s="16"/>
      <c r="AP2445"/>
    </row>
    <row r="2446" spans="3:42" s="17" customFormat="1" x14ac:dyDescent="0.2">
      <c r="C2446" s="26"/>
      <c r="Q2446" s="15"/>
      <c r="W2446" s="16"/>
      <c r="X2446" s="16"/>
      <c r="AP2446"/>
    </row>
    <row r="2447" spans="3:42" s="17" customFormat="1" x14ac:dyDescent="0.2">
      <c r="C2447" s="26"/>
      <c r="Q2447" s="15"/>
      <c r="W2447" s="16"/>
      <c r="X2447" s="16"/>
      <c r="AP2447"/>
    </row>
    <row r="2448" spans="3:42" s="17" customFormat="1" x14ac:dyDescent="0.2">
      <c r="C2448" s="26"/>
      <c r="Q2448" s="15"/>
      <c r="W2448" s="16"/>
      <c r="X2448" s="16"/>
      <c r="AP2448"/>
    </row>
    <row r="2449" spans="3:42" s="17" customFormat="1" x14ac:dyDescent="0.2">
      <c r="C2449" s="26"/>
      <c r="Q2449" s="15"/>
      <c r="W2449" s="16"/>
      <c r="X2449" s="16"/>
      <c r="AP2449"/>
    </row>
    <row r="2450" spans="3:42" s="17" customFormat="1" x14ac:dyDescent="0.2">
      <c r="C2450" s="26"/>
      <c r="Q2450" s="15"/>
      <c r="W2450" s="16"/>
      <c r="X2450" s="16"/>
      <c r="AP2450"/>
    </row>
    <row r="2451" spans="3:42" s="17" customFormat="1" x14ac:dyDescent="0.2">
      <c r="C2451" s="26"/>
      <c r="Q2451" s="15"/>
      <c r="W2451" s="16"/>
      <c r="X2451" s="16"/>
      <c r="AP2451"/>
    </row>
    <row r="2452" spans="3:42" s="17" customFormat="1" x14ac:dyDescent="0.2">
      <c r="C2452" s="26"/>
      <c r="Q2452" s="15"/>
      <c r="W2452" s="16"/>
      <c r="X2452" s="16"/>
      <c r="AP2452"/>
    </row>
    <row r="2453" spans="3:42" s="17" customFormat="1" x14ac:dyDescent="0.2">
      <c r="C2453" s="26"/>
      <c r="Q2453" s="15"/>
      <c r="W2453" s="16"/>
      <c r="X2453" s="16"/>
      <c r="AP2453"/>
    </row>
    <row r="2454" spans="3:42" s="17" customFormat="1" x14ac:dyDescent="0.2">
      <c r="C2454" s="26"/>
      <c r="Q2454" s="15"/>
      <c r="W2454" s="16"/>
      <c r="X2454" s="16"/>
      <c r="AP2454"/>
    </row>
    <row r="2455" spans="3:42" s="17" customFormat="1" x14ac:dyDescent="0.2">
      <c r="C2455" s="26"/>
      <c r="Q2455" s="15"/>
      <c r="W2455" s="16"/>
      <c r="X2455" s="16"/>
      <c r="AP2455"/>
    </row>
    <row r="2456" spans="3:42" s="17" customFormat="1" x14ac:dyDescent="0.2">
      <c r="C2456" s="26"/>
      <c r="Q2456" s="15"/>
      <c r="W2456" s="16"/>
      <c r="X2456" s="16"/>
      <c r="AP2456"/>
    </row>
    <row r="2457" spans="3:42" s="17" customFormat="1" x14ac:dyDescent="0.2">
      <c r="C2457" s="26"/>
      <c r="Q2457" s="15"/>
      <c r="W2457" s="16"/>
      <c r="X2457" s="16"/>
      <c r="AP2457"/>
    </row>
    <row r="2458" spans="3:42" s="17" customFormat="1" x14ac:dyDescent="0.2">
      <c r="C2458" s="26"/>
      <c r="Q2458" s="15"/>
      <c r="W2458" s="16"/>
      <c r="X2458" s="16"/>
      <c r="AP2458"/>
    </row>
    <row r="2459" spans="3:42" s="17" customFormat="1" x14ac:dyDescent="0.2">
      <c r="C2459" s="26"/>
      <c r="Q2459" s="15"/>
      <c r="W2459" s="16"/>
      <c r="X2459" s="16"/>
      <c r="AP2459"/>
    </row>
    <row r="2460" spans="3:42" s="17" customFormat="1" x14ac:dyDescent="0.2">
      <c r="C2460" s="26"/>
      <c r="Q2460" s="15"/>
      <c r="W2460" s="16"/>
      <c r="X2460" s="16"/>
      <c r="AP2460"/>
    </row>
    <row r="2461" spans="3:42" s="17" customFormat="1" x14ac:dyDescent="0.2">
      <c r="C2461" s="26"/>
      <c r="Q2461" s="15"/>
      <c r="W2461" s="16"/>
      <c r="X2461" s="16"/>
      <c r="AP2461"/>
    </row>
    <row r="2462" spans="3:42" s="17" customFormat="1" x14ac:dyDescent="0.2">
      <c r="C2462" s="26"/>
      <c r="Q2462" s="15"/>
      <c r="W2462" s="16"/>
      <c r="X2462" s="16"/>
      <c r="AP2462"/>
    </row>
    <row r="2463" spans="3:42" s="17" customFormat="1" x14ac:dyDescent="0.2">
      <c r="C2463" s="26"/>
      <c r="Q2463" s="15"/>
      <c r="W2463" s="16"/>
      <c r="X2463" s="16"/>
      <c r="AP2463"/>
    </row>
    <row r="2464" spans="3:42" s="17" customFormat="1" x14ac:dyDescent="0.2">
      <c r="C2464" s="26"/>
      <c r="Q2464" s="15"/>
      <c r="W2464" s="16"/>
      <c r="X2464" s="16"/>
      <c r="AP2464"/>
    </row>
    <row r="2465" spans="3:42" s="17" customFormat="1" x14ac:dyDescent="0.2">
      <c r="C2465" s="26"/>
      <c r="Q2465" s="15"/>
      <c r="W2465" s="16"/>
      <c r="X2465" s="16"/>
      <c r="AP2465"/>
    </row>
    <row r="2466" spans="3:42" s="17" customFormat="1" x14ac:dyDescent="0.2">
      <c r="C2466" s="26"/>
      <c r="Q2466" s="15"/>
      <c r="W2466" s="16"/>
      <c r="X2466" s="16"/>
      <c r="AP2466"/>
    </row>
    <row r="2467" spans="3:42" s="17" customFormat="1" x14ac:dyDescent="0.2">
      <c r="C2467" s="26"/>
      <c r="Q2467" s="15"/>
      <c r="W2467" s="16"/>
      <c r="X2467" s="16"/>
      <c r="AP2467"/>
    </row>
    <row r="2468" spans="3:42" s="17" customFormat="1" x14ac:dyDescent="0.2">
      <c r="C2468" s="26"/>
      <c r="Q2468" s="15"/>
      <c r="W2468" s="16"/>
      <c r="X2468" s="16"/>
      <c r="AP2468"/>
    </row>
    <row r="2469" spans="3:42" s="17" customFormat="1" x14ac:dyDescent="0.2">
      <c r="C2469" s="26"/>
      <c r="Q2469" s="15"/>
      <c r="W2469" s="16"/>
      <c r="X2469" s="16"/>
      <c r="AP2469"/>
    </row>
    <row r="2470" spans="3:42" s="17" customFormat="1" x14ac:dyDescent="0.2">
      <c r="C2470" s="26"/>
      <c r="Q2470" s="15"/>
      <c r="W2470" s="16"/>
      <c r="X2470" s="16"/>
      <c r="AP2470"/>
    </row>
    <row r="2471" spans="3:42" s="17" customFormat="1" x14ac:dyDescent="0.2">
      <c r="C2471" s="26"/>
      <c r="Q2471" s="15"/>
      <c r="W2471" s="16"/>
      <c r="X2471" s="16"/>
      <c r="AP2471"/>
    </row>
    <row r="2472" spans="3:42" s="17" customFormat="1" x14ac:dyDescent="0.2">
      <c r="C2472" s="26"/>
      <c r="Q2472" s="15"/>
      <c r="W2472" s="16"/>
      <c r="X2472" s="16"/>
      <c r="AP2472"/>
    </row>
    <row r="2473" spans="3:42" s="17" customFormat="1" x14ac:dyDescent="0.2">
      <c r="C2473" s="26"/>
      <c r="Q2473" s="15"/>
      <c r="W2473" s="16"/>
      <c r="X2473" s="16"/>
      <c r="AP2473"/>
    </row>
    <row r="2474" spans="3:42" s="17" customFormat="1" x14ac:dyDescent="0.2">
      <c r="C2474" s="26"/>
      <c r="Q2474" s="15"/>
      <c r="W2474" s="16"/>
      <c r="X2474" s="16"/>
      <c r="AP2474"/>
    </row>
    <row r="2475" spans="3:42" s="17" customFormat="1" x14ac:dyDescent="0.2">
      <c r="C2475" s="26"/>
      <c r="Q2475" s="15"/>
      <c r="W2475" s="16"/>
      <c r="X2475" s="16"/>
      <c r="AP2475"/>
    </row>
    <row r="2476" spans="3:42" s="17" customFormat="1" x14ac:dyDescent="0.2">
      <c r="C2476" s="26"/>
      <c r="Q2476" s="15"/>
      <c r="W2476" s="16"/>
      <c r="X2476" s="16"/>
      <c r="AP2476"/>
    </row>
    <row r="2477" spans="3:42" s="17" customFormat="1" x14ac:dyDescent="0.2">
      <c r="C2477" s="26"/>
      <c r="Q2477" s="15"/>
      <c r="W2477" s="16"/>
      <c r="X2477" s="16"/>
      <c r="AP2477"/>
    </row>
    <row r="2478" spans="3:42" s="17" customFormat="1" x14ac:dyDescent="0.2">
      <c r="C2478" s="26"/>
      <c r="Q2478" s="15"/>
      <c r="W2478" s="16"/>
      <c r="X2478" s="16"/>
      <c r="AP2478"/>
    </row>
    <row r="2479" spans="3:42" s="17" customFormat="1" x14ac:dyDescent="0.2">
      <c r="C2479" s="26"/>
      <c r="Q2479" s="15"/>
      <c r="W2479" s="16"/>
      <c r="X2479" s="16"/>
      <c r="AP2479"/>
    </row>
    <row r="2480" spans="3:42" s="17" customFormat="1" x14ac:dyDescent="0.2">
      <c r="C2480" s="26"/>
      <c r="Q2480" s="15"/>
      <c r="W2480" s="16"/>
      <c r="X2480" s="16"/>
      <c r="AP2480"/>
    </row>
    <row r="2481" spans="3:42" s="17" customFormat="1" x14ac:dyDescent="0.2">
      <c r="C2481" s="26"/>
      <c r="Q2481" s="15"/>
      <c r="W2481" s="16"/>
      <c r="X2481" s="16"/>
      <c r="AP2481"/>
    </row>
    <row r="2482" spans="3:42" s="17" customFormat="1" x14ac:dyDescent="0.2">
      <c r="C2482" s="26"/>
      <c r="Q2482" s="15"/>
      <c r="W2482" s="16"/>
      <c r="X2482" s="16"/>
      <c r="AP2482"/>
    </row>
    <row r="2483" spans="3:42" s="17" customFormat="1" x14ac:dyDescent="0.2">
      <c r="C2483" s="26"/>
      <c r="Q2483" s="15"/>
      <c r="W2483" s="16"/>
      <c r="X2483" s="16"/>
      <c r="AP2483"/>
    </row>
    <row r="2484" spans="3:42" s="17" customFormat="1" x14ac:dyDescent="0.2">
      <c r="C2484" s="26"/>
      <c r="Q2484" s="15"/>
      <c r="W2484" s="16"/>
      <c r="X2484" s="16"/>
      <c r="AP2484"/>
    </row>
    <row r="2485" spans="3:42" s="17" customFormat="1" x14ac:dyDescent="0.2">
      <c r="C2485" s="26"/>
      <c r="Q2485" s="15"/>
      <c r="W2485" s="16"/>
      <c r="X2485" s="16"/>
      <c r="AP2485"/>
    </row>
    <row r="2486" spans="3:42" s="17" customFormat="1" x14ac:dyDescent="0.2">
      <c r="C2486" s="26"/>
      <c r="Q2486" s="15"/>
      <c r="W2486" s="16"/>
      <c r="X2486" s="16"/>
      <c r="AP2486"/>
    </row>
    <row r="2487" spans="3:42" s="17" customFormat="1" x14ac:dyDescent="0.2">
      <c r="C2487" s="26"/>
      <c r="Q2487" s="15"/>
      <c r="W2487" s="16"/>
      <c r="X2487" s="16"/>
      <c r="AP2487"/>
    </row>
    <row r="2488" spans="3:42" s="17" customFormat="1" x14ac:dyDescent="0.2">
      <c r="C2488" s="26"/>
      <c r="Q2488" s="15"/>
      <c r="W2488" s="16"/>
      <c r="X2488" s="16"/>
      <c r="AP2488"/>
    </row>
    <row r="2489" spans="3:42" s="17" customFormat="1" x14ac:dyDescent="0.2">
      <c r="C2489" s="26"/>
      <c r="Q2489" s="15"/>
      <c r="W2489" s="16"/>
      <c r="X2489" s="16"/>
      <c r="AP2489"/>
    </row>
    <row r="2490" spans="3:42" s="17" customFormat="1" x14ac:dyDescent="0.2">
      <c r="C2490" s="26"/>
      <c r="Q2490" s="15"/>
      <c r="W2490" s="16"/>
      <c r="X2490" s="16"/>
      <c r="AP2490"/>
    </row>
    <row r="2491" spans="3:42" s="17" customFormat="1" x14ac:dyDescent="0.2">
      <c r="C2491" s="26"/>
      <c r="Q2491" s="15"/>
      <c r="W2491" s="16"/>
      <c r="X2491" s="16"/>
      <c r="AP2491"/>
    </row>
    <row r="2492" spans="3:42" s="17" customFormat="1" x14ac:dyDescent="0.2">
      <c r="C2492" s="26"/>
      <c r="Q2492" s="15"/>
      <c r="W2492" s="16"/>
      <c r="X2492" s="16"/>
      <c r="AP2492"/>
    </row>
    <row r="2493" spans="3:42" s="17" customFormat="1" x14ac:dyDescent="0.2">
      <c r="C2493" s="26"/>
      <c r="Q2493" s="15"/>
      <c r="W2493" s="16"/>
      <c r="X2493" s="16"/>
      <c r="AP2493"/>
    </row>
    <row r="2494" spans="3:42" s="17" customFormat="1" x14ac:dyDescent="0.2">
      <c r="C2494" s="26"/>
      <c r="Q2494" s="15"/>
      <c r="W2494" s="16"/>
      <c r="X2494" s="16"/>
      <c r="AP2494"/>
    </row>
    <row r="2495" spans="3:42" s="17" customFormat="1" x14ac:dyDescent="0.2">
      <c r="C2495" s="26"/>
      <c r="Q2495" s="15"/>
      <c r="W2495" s="16"/>
      <c r="X2495" s="16"/>
      <c r="AP2495"/>
    </row>
    <row r="2496" spans="3:42" s="17" customFormat="1" x14ac:dyDescent="0.2">
      <c r="C2496" s="26"/>
      <c r="Q2496" s="15"/>
      <c r="W2496" s="16"/>
      <c r="X2496" s="16"/>
      <c r="AP2496"/>
    </row>
    <row r="2497" spans="3:42" s="17" customFormat="1" x14ac:dyDescent="0.2">
      <c r="C2497" s="26"/>
      <c r="Q2497" s="15"/>
      <c r="W2497" s="16"/>
      <c r="X2497" s="16"/>
      <c r="AP2497"/>
    </row>
    <row r="2498" spans="3:42" s="17" customFormat="1" x14ac:dyDescent="0.2">
      <c r="C2498" s="26"/>
      <c r="Q2498" s="15"/>
      <c r="W2498" s="16"/>
      <c r="X2498" s="16"/>
      <c r="AP2498"/>
    </row>
    <row r="2499" spans="3:42" s="17" customFormat="1" x14ac:dyDescent="0.2">
      <c r="C2499" s="26"/>
      <c r="Q2499" s="15"/>
      <c r="W2499" s="16"/>
      <c r="X2499" s="16"/>
      <c r="AP2499"/>
    </row>
    <row r="2500" spans="3:42" s="17" customFormat="1" x14ac:dyDescent="0.2">
      <c r="C2500" s="26"/>
      <c r="Q2500" s="15"/>
      <c r="W2500" s="16"/>
      <c r="X2500" s="16"/>
      <c r="AP2500"/>
    </row>
    <row r="2501" spans="3:42" s="17" customFormat="1" x14ac:dyDescent="0.2">
      <c r="C2501" s="26"/>
      <c r="Q2501" s="15"/>
      <c r="W2501" s="16"/>
      <c r="X2501" s="16"/>
      <c r="AP2501"/>
    </row>
    <row r="2502" spans="3:42" s="17" customFormat="1" x14ac:dyDescent="0.2">
      <c r="C2502" s="26"/>
      <c r="Q2502" s="15"/>
      <c r="W2502" s="16"/>
      <c r="X2502" s="16"/>
      <c r="AP2502"/>
    </row>
    <row r="2503" spans="3:42" s="17" customFormat="1" x14ac:dyDescent="0.2">
      <c r="C2503" s="26"/>
      <c r="Q2503" s="15"/>
      <c r="W2503" s="16"/>
      <c r="X2503" s="16"/>
      <c r="AP2503"/>
    </row>
    <row r="2504" spans="3:42" s="17" customFormat="1" x14ac:dyDescent="0.2">
      <c r="C2504" s="26"/>
      <c r="Q2504" s="15"/>
      <c r="W2504" s="16"/>
      <c r="X2504" s="16"/>
      <c r="AP2504"/>
    </row>
    <row r="2505" spans="3:42" s="17" customFormat="1" x14ac:dyDescent="0.2">
      <c r="C2505" s="26"/>
      <c r="Q2505" s="15"/>
      <c r="W2505" s="16"/>
      <c r="X2505" s="16"/>
      <c r="AP2505"/>
    </row>
    <row r="2506" spans="3:42" s="17" customFormat="1" x14ac:dyDescent="0.2">
      <c r="C2506" s="26"/>
      <c r="Q2506" s="15"/>
      <c r="W2506" s="16"/>
      <c r="X2506" s="16"/>
      <c r="AP2506"/>
    </row>
    <row r="2507" spans="3:42" s="17" customFormat="1" x14ac:dyDescent="0.2">
      <c r="C2507" s="26"/>
      <c r="Q2507" s="15"/>
      <c r="W2507" s="16"/>
      <c r="X2507" s="16"/>
      <c r="AP2507"/>
    </row>
    <row r="2508" spans="3:42" s="17" customFormat="1" x14ac:dyDescent="0.2">
      <c r="C2508" s="26"/>
      <c r="Q2508" s="15"/>
      <c r="W2508" s="16"/>
      <c r="X2508" s="16"/>
      <c r="AP2508"/>
    </row>
    <row r="2509" spans="3:42" s="17" customFormat="1" x14ac:dyDescent="0.2">
      <c r="C2509" s="26"/>
      <c r="Q2509" s="15"/>
      <c r="W2509" s="16"/>
      <c r="X2509" s="16"/>
      <c r="AP2509"/>
    </row>
    <row r="2510" spans="3:42" s="17" customFormat="1" x14ac:dyDescent="0.2">
      <c r="C2510" s="26"/>
      <c r="Q2510" s="15"/>
      <c r="W2510" s="16"/>
      <c r="X2510" s="16"/>
      <c r="AP2510"/>
    </row>
    <row r="2511" spans="3:42" s="17" customFormat="1" x14ac:dyDescent="0.2">
      <c r="C2511" s="26"/>
      <c r="Q2511" s="15"/>
      <c r="W2511" s="16"/>
      <c r="X2511" s="16"/>
      <c r="AP2511"/>
    </row>
    <row r="2512" spans="3:42" s="17" customFormat="1" x14ac:dyDescent="0.2">
      <c r="C2512" s="26"/>
      <c r="Q2512" s="15"/>
      <c r="W2512" s="16"/>
      <c r="X2512" s="16"/>
      <c r="AP2512"/>
    </row>
    <row r="2513" spans="3:42" s="17" customFormat="1" x14ac:dyDescent="0.2">
      <c r="C2513" s="26"/>
      <c r="Q2513" s="15"/>
      <c r="W2513" s="16"/>
      <c r="X2513" s="16"/>
      <c r="AP2513"/>
    </row>
    <row r="2514" spans="3:42" s="17" customFormat="1" x14ac:dyDescent="0.2">
      <c r="C2514" s="26"/>
      <c r="Q2514" s="15"/>
      <c r="W2514" s="16"/>
      <c r="X2514" s="16"/>
      <c r="AP2514"/>
    </row>
    <row r="2515" spans="3:42" s="17" customFormat="1" x14ac:dyDescent="0.2">
      <c r="C2515" s="26"/>
      <c r="Q2515" s="15"/>
      <c r="W2515" s="16"/>
      <c r="X2515" s="16"/>
      <c r="AP2515"/>
    </row>
    <row r="2516" spans="3:42" s="17" customFormat="1" x14ac:dyDescent="0.2">
      <c r="C2516" s="26"/>
      <c r="Q2516" s="15"/>
      <c r="W2516" s="16"/>
      <c r="X2516" s="16"/>
      <c r="AP2516"/>
    </row>
    <row r="2517" spans="3:42" s="17" customFormat="1" x14ac:dyDescent="0.2">
      <c r="C2517" s="26"/>
      <c r="Q2517" s="15"/>
      <c r="W2517" s="16"/>
      <c r="X2517" s="16"/>
      <c r="AP2517"/>
    </row>
    <row r="2518" spans="3:42" s="17" customFormat="1" x14ac:dyDescent="0.2">
      <c r="C2518" s="26"/>
      <c r="Q2518" s="15"/>
      <c r="W2518" s="16"/>
      <c r="X2518" s="16"/>
      <c r="AP2518"/>
    </row>
    <row r="2519" spans="3:42" s="17" customFormat="1" x14ac:dyDescent="0.2">
      <c r="C2519" s="26"/>
      <c r="Q2519" s="15"/>
      <c r="W2519" s="16"/>
      <c r="X2519" s="16"/>
      <c r="AP2519"/>
    </row>
    <row r="2520" spans="3:42" s="17" customFormat="1" x14ac:dyDescent="0.2">
      <c r="C2520" s="26"/>
      <c r="Q2520" s="15"/>
      <c r="W2520" s="16"/>
      <c r="X2520" s="16"/>
      <c r="AP2520"/>
    </row>
    <row r="2521" spans="3:42" s="17" customFormat="1" x14ac:dyDescent="0.2">
      <c r="C2521" s="26"/>
      <c r="Q2521" s="15"/>
      <c r="W2521" s="16"/>
      <c r="X2521" s="16"/>
      <c r="AP2521"/>
    </row>
    <row r="2522" spans="3:42" s="17" customFormat="1" x14ac:dyDescent="0.2">
      <c r="C2522" s="26"/>
      <c r="Q2522" s="15"/>
      <c r="W2522" s="16"/>
      <c r="X2522" s="16"/>
      <c r="AP2522"/>
    </row>
    <row r="2523" spans="3:42" s="17" customFormat="1" x14ac:dyDescent="0.2">
      <c r="C2523" s="26"/>
      <c r="Q2523" s="15"/>
      <c r="W2523" s="16"/>
      <c r="X2523" s="16"/>
      <c r="AP2523"/>
    </row>
    <row r="2524" spans="3:42" s="17" customFormat="1" x14ac:dyDescent="0.2">
      <c r="C2524" s="26"/>
      <c r="Q2524" s="15"/>
      <c r="W2524" s="16"/>
      <c r="X2524" s="16"/>
      <c r="AP2524"/>
    </row>
    <row r="2525" spans="3:42" s="17" customFormat="1" x14ac:dyDescent="0.2">
      <c r="C2525" s="26"/>
      <c r="Q2525" s="15"/>
      <c r="W2525" s="16"/>
      <c r="X2525" s="16"/>
      <c r="AP2525"/>
    </row>
    <row r="2526" spans="3:42" s="17" customFormat="1" x14ac:dyDescent="0.2">
      <c r="C2526" s="26"/>
      <c r="Q2526" s="15"/>
      <c r="W2526" s="16"/>
      <c r="X2526" s="16"/>
      <c r="AP2526"/>
    </row>
    <row r="2527" spans="3:42" s="17" customFormat="1" x14ac:dyDescent="0.2">
      <c r="C2527" s="26"/>
      <c r="Q2527" s="15"/>
      <c r="W2527" s="16"/>
      <c r="X2527" s="16"/>
      <c r="AP2527"/>
    </row>
    <row r="2528" spans="3:42" s="17" customFormat="1" x14ac:dyDescent="0.2">
      <c r="C2528" s="26"/>
      <c r="Q2528" s="15"/>
      <c r="W2528" s="16"/>
      <c r="X2528" s="16"/>
      <c r="AP2528"/>
    </row>
    <row r="2529" spans="3:42" s="17" customFormat="1" x14ac:dyDescent="0.2">
      <c r="C2529" s="26"/>
      <c r="Q2529" s="15"/>
      <c r="W2529" s="16"/>
      <c r="X2529" s="16"/>
      <c r="AP2529"/>
    </row>
    <row r="2530" spans="3:42" s="17" customFormat="1" x14ac:dyDescent="0.2">
      <c r="C2530" s="26"/>
      <c r="Q2530" s="15"/>
      <c r="W2530" s="16"/>
      <c r="X2530" s="16"/>
      <c r="AP2530"/>
    </row>
    <row r="2531" spans="3:42" s="17" customFormat="1" x14ac:dyDescent="0.2">
      <c r="C2531" s="26"/>
      <c r="Q2531" s="15"/>
      <c r="W2531" s="16"/>
      <c r="X2531" s="16"/>
      <c r="AP2531"/>
    </row>
    <row r="2532" spans="3:42" s="17" customFormat="1" x14ac:dyDescent="0.2">
      <c r="C2532" s="26"/>
      <c r="Q2532" s="15"/>
      <c r="W2532" s="16"/>
      <c r="X2532" s="16"/>
      <c r="AP2532"/>
    </row>
    <row r="2533" spans="3:42" s="17" customFormat="1" x14ac:dyDescent="0.2">
      <c r="C2533" s="26"/>
      <c r="Q2533" s="15"/>
      <c r="W2533" s="16"/>
      <c r="X2533" s="16"/>
      <c r="AP2533"/>
    </row>
    <row r="2534" spans="3:42" s="17" customFormat="1" x14ac:dyDescent="0.2">
      <c r="C2534" s="26"/>
      <c r="Q2534" s="15"/>
      <c r="W2534" s="16"/>
      <c r="X2534" s="16"/>
      <c r="AP2534"/>
    </row>
    <row r="2535" spans="3:42" s="17" customFormat="1" x14ac:dyDescent="0.2">
      <c r="C2535" s="26"/>
      <c r="Q2535" s="15"/>
      <c r="W2535" s="16"/>
      <c r="X2535" s="16"/>
      <c r="AP2535"/>
    </row>
    <row r="2536" spans="3:42" s="17" customFormat="1" x14ac:dyDescent="0.2">
      <c r="C2536" s="26"/>
      <c r="Q2536" s="15"/>
      <c r="W2536" s="16"/>
      <c r="X2536" s="16"/>
      <c r="AP2536"/>
    </row>
    <row r="2537" spans="3:42" s="17" customFormat="1" x14ac:dyDescent="0.2">
      <c r="C2537" s="26"/>
      <c r="Q2537" s="15"/>
      <c r="W2537" s="16"/>
      <c r="X2537" s="16"/>
      <c r="AP2537"/>
    </row>
    <row r="2538" spans="3:42" s="17" customFormat="1" x14ac:dyDescent="0.2">
      <c r="C2538" s="26"/>
      <c r="Q2538" s="15"/>
      <c r="W2538" s="16"/>
      <c r="X2538" s="16"/>
      <c r="AP2538"/>
    </row>
    <row r="2539" spans="3:42" s="17" customFormat="1" x14ac:dyDescent="0.2">
      <c r="C2539" s="26"/>
      <c r="Q2539" s="15"/>
      <c r="W2539" s="16"/>
      <c r="X2539" s="16"/>
      <c r="AP2539"/>
    </row>
    <row r="2540" spans="3:42" s="17" customFormat="1" x14ac:dyDescent="0.2">
      <c r="C2540" s="26"/>
      <c r="Q2540" s="15"/>
      <c r="W2540" s="16"/>
      <c r="X2540" s="16"/>
      <c r="AP2540"/>
    </row>
    <row r="2541" spans="3:42" s="17" customFormat="1" x14ac:dyDescent="0.2">
      <c r="C2541" s="26"/>
      <c r="Q2541" s="15"/>
      <c r="W2541" s="16"/>
      <c r="X2541" s="16"/>
      <c r="AP2541"/>
    </row>
    <row r="2542" spans="3:42" s="17" customFormat="1" x14ac:dyDescent="0.2">
      <c r="C2542" s="26"/>
      <c r="Q2542" s="15"/>
      <c r="W2542" s="16"/>
      <c r="X2542" s="16"/>
      <c r="AP2542"/>
    </row>
    <row r="2543" spans="3:42" s="17" customFormat="1" x14ac:dyDescent="0.2">
      <c r="C2543" s="26"/>
      <c r="Q2543" s="15"/>
      <c r="W2543" s="16"/>
      <c r="X2543" s="16"/>
      <c r="AP2543"/>
    </row>
    <row r="2544" spans="3:42" s="17" customFormat="1" x14ac:dyDescent="0.2">
      <c r="C2544" s="26"/>
      <c r="Q2544" s="15"/>
      <c r="W2544" s="16"/>
      <c r="X2544" s="16"/>
      <c r="AP2544"/>
    </row>
    <row r="2545" spans="3:42" s="17" customFormat="1" x14ac:dyDescent="0.2">
      <c r="C2545" s="26"/>
      <c r="Q2545" s="15"/>
      <c r="W2545" s="16"/>
      <c r="X2545" s="16"/>
      <c r="AP2545"/>
    </row>
    <row r="2546" spans="3:42" s="17" customFormat="1" x14ac:dyDescent="0.2">
      <c r="C2546" s="26"/>
      <c r="Q2546" s="15"/>
      <c r="W2546" s="16"/>
      <c r="X2546" s="16"/>
      <c r="AP2546"/>
    </row>
    <row r="2547" spans="3:42" s="17" customFormat="1" x14ac:dyDescent="0.2">
      <c r="C2547" s="26"/>
      <c r="Q2547" s="15"/>
      <c r="W2547" s="16"/>
      <c r="X2547" s="16"/>
      <c r="AP2547"/>
    </row>
    <row r="2548" spans="3:42" s="17" customFormat="1" x14ac:dyDescent="0.2">
      <c r="C2548" s="26"/>
      <c r="Q2548" s="15"/>
      <c r="W2548" s="16"/>
      <c r="X2548" s="16"/>
      <c r="AP2548"/>
    </row>
    <row r="2549" spans="3:42" s="17" customFormat="1" x14ac:dyDescent="0.2">
      <c r="C2549" s="26"/>
      <c r="Q2549" s="15"/>
      <c r="W2549" s="16"/>
      <c r="X2549" s="16"/>
      <c r="AP2549"/>
    </row>
    <row r="2550" spans="3:42" s="17" customFormat="1" x14ac:dyDescent="0.2">
      <c r="C2550" s="26"/>
      <c r="Q2550" s="15"/>
      <c r="W2550" s="16"/>
      <c r="X2550" s="16"/>
      <c r="AP2550"/>
    </row>
    <row r="2551" spans="3:42" s="17" customFormat="1" x14ac:dyDescent="0.2">
      <c r="C2551" s="26"/>
      <c r="Q2551" s="15"/>
      <c r="W2551" s="16"/>
      <c r="X2551" s="16"/>
      <c r="AP2551"/>
    </row>
    <row r="2552" spans="3:42" s="17" customFormat="1" x14ac:dyDescent="0.2">
      <c r="C2552" s="26"/>
      <c r="Q2552" s="15"/>
      <c r="W2552" s="16"/>
      <c r="X2552" s="16"/>
      <c r="AP2552"/>
    </row>
    <row r="2553" spans="3:42" s="17" customFormat="1" x14ac:dyDescent="0.2">
      <c r="C2553" s="26"/>
      <c r="Q2553" s="15"/>
      <c r="W2553" s="16"/>
      <c r="X2553" s="16"/>
      <c r="AP2553"/>
    </row>
    <row r="2554" spans="3:42" s="17" customFormat="1" x14ac:dyDescent="0.2">
      <c r="C2554" s="26"/>
      <c r="Q2554" s="15"/>
      <c r="W2554" s="16"/>
      <c r="X2554" s="16"/>
      <c r="AP2554"/>
    </row>
    <row r="2555" spans="3:42" s="17" customFormat="1" x14ac:dyDescent="0.2">
      <c r="C2555" s="26"/>
      <c r="Q2555" s="15"/>
      <c r="W2555" s="16"/>
      <c r="X2555" s="16"/>
      <c r="AP2555"/>
    </row>
    <row r="2556" spans="3:42" s="17" customFormat="1" x14ac:dyDescent="0.2">
      <c r="C2556" s="26"/>
      <c r="Q2556" s="15"/>
      <c r="W2556" s="16"/>
      <c r="X2556" s="16"/>
      <c r="AP2556"/>
    </row>
    <row r="2557" spans="3:42" s="17" customFormat="1" x14ac:dyDescent="0.2">
      <c r="C2557" s="26"/>
      <c r="Q2557" s="15"/>
      <c r="W2557" s="16"/>
      <c r="X2557" s="16"/>
      <c r="AP2557"/>
    </row>
    <row r="2558" spans="3:42" s="17" customFormat="1" x14ac:dyDescent="0.2">
      <c r="C2558" s="26"/>
      <c r="Q2558" s="15"/>
      <c r="W2558" s="16"/>
      <c r="X2558" s="16"/>
      <c r="AP2558"/>
    </row>
    <row r="2559" spans="3:42" s="17" customFormat="1" x14ac:dyDescent="0.2">
      <c r="C2559" s="26"/>
      <c r="Q2559" s="15"/>
      <c r="W2559" s="16"/>
      <c r="X2559" s="16"/>
      <c r="AP2559"/>
    </row>
    <row r="2560" spans="3:42" s="17" customFormat="1" x14ac:dyDescent="0.2">
      <c r="C2560" s="26"/>
      <c r="Q2560" s="15"/>
      <c r="W2560" s="16"/>
      <c r="X2560" s="16"/>
      <c r="AP2560"/>
    </row>
    <row r="2561" spans="3:42" s="17" customFormat="1" x14ac:dyDescent="0.2">
      <c r="C2561" s="26"/>
      <c r="Q2561" s="15"/>
      <c r="W2561" s="16"/>
      <c r="X2561" s="16"/>
      <c r="AP2561"/>
    </row>
    <row r="2562" spans="3:42" s="17" customFormat="1" x14ac:dyDescent="0.2">
      <c r="C2562" s="26"/>
      <c r="Q2562" s="15"/>
      <c r="W2562" s="16"/>
      <c r="X2562" s="16"/>
      <c r="AP2562"/>
    </row>
    <row r="2563" spans="3:42" s="17" customFormat="1" x14ac:dyDescent="0.2">
      <c r="C2563" s="26"/>
      <c r="Q2563" s="15"/>
      <c r="W2563" s="16"/>
      <c r="X2563" s="16"/>
      <c r="AP2563"/>
    </row>
    <row r="2564" spans="3:42" s="17" customFormat="1" x14ac:dyDescent="0.2">
      <c r="C2564" s="26"/>
      <c r="Q2564" s="15"/>
      <c r="W2564" s="16"/>
      <c r="X2564" s="16"/>
      <c r="AP2564"/>
    </row>
    <row r="2565" spans="3:42" s="17" customFormat="1" x14ac:dyDescent="0.2">
      <c r="C2565" s="26"/>
      <c r="Q2565" s="15"/>
      <c r="W2565" s="16"/>
      <c r="X2565" s="16"/>
      <c r="AP2565"/>
    </row>
    <row r="2566" spans="3:42" s="17" customFormat="1" x14ac:dyDescent="0.2">
      <c r="C2566" s="26"/>
      <c r="Q2566" s="15"/>
      <c r="W2566" s="16"/>
      <c r="X2566" s="16"/>
      <c r="AP2566"/>
    </row>
    <row r="2567" spans="3:42" s="17" customFormat="1" x14ac:dyDescent="0.2">
      <c r="C2567" s="26"/>
      <c r="Q2567" s="15"/>
      <c r="W2567" s="16"/>
      <c r="X2567" s="16"/>
      <c r="AP2567"/>
    </row>
    <row r="2568" spans="3:42" s="17" customFormat="1" x14ac:dyDescent="0.2">
      <c r="C2568" s="26"/>
      <c r="Q2568" s="15"/>
      <c r="W2568" s="16"/>
      <c r="X2568" s="16"/>
      <c r="AP2568"/>
    </row>
    <row r="2569" spans="3:42" s="17" customFormat="1" x14ac:dyDescent="0.2">
      <c r="C2569" s="26"/>
      <c r="Q2569" s="15"/>
      <c r="W2569" s="16"/>
      <c r="X2569" s="16"/>
      <c r="AP2569"/>
    </row>
    <row r="2570" spans="3:42" s="17" customFormat="1" x14ac:dyDescent="0.2">
      <c r="C2570" s="26"/>
      <c r="Q2570" s="15"/>
      <c r="W2570" s="16"/>
      <c r="X2570" s="16"/>
      <c r="AP2570"/>
    </row>
    <row r="2571" spans="3:42" s="17" customFormat="1" x14ac:dyDescent="0.2">
      <c r="C2571" s="26"/>
      <c r="Q2571" s="15"/>
      <c r="W2571" s="16"/>
      <c r="X2571" s="16"/>
      <c r="AP2571"/>
    </row>
    <row r="2572" spans="3:42" s="17" customFormat="1" x14ac:dyDescent="0.2">
      <c r="C2572" s="26"/>
      <c r="Q2572" s="15"/>
      <c r="W2572" s="16"/>
      <c r="X2572" s="16"/>
      <c r="AP2572"/>
    </row>
    <row r="2573" spans="3:42" s="17" customFormat="1" x14ac:dyDescent="0.2">
      <c r="C2573" s="26"/>
      <c r="Q2573" s="15"/>
      <c r="W2573" s="16"/>
      <c r="X2573" s="16"/>
      <c r="AP2573"/>
    </row>
    <row r="2574" spans="3:42" s="17" customFormat="1" x14ac:dyDescent="0.2">
      <c r="C2574" s="26"/>
      <c r="Q2574" s="15"/>
      <c r="W2574" s="16"/>
      <c r="X2574" s="16"/>
      <c r="AP2574"/>
    </row>
    <row r="2575" spans="3:42" s="17" customFormat="1" x14ac:dyDescent="0.2">
      <c r="C2575" s="26"/>
      <c r="Q2575" s="15"/>
      <c r="W2575" s="16"/>
      <c r="X2575" s="16"/>
      <c r="AP2575"/>
    </row>
    <row r="2576" spans="3:42" s="17" customFormat="1" x14ac:dyDescent="0.2">
      <c r="C2576" s="26"/>
      <c r="Q2576" s="15"/>
      <c r="W2576" s="16"/>
      <c r="X2576" s="16"/>
      <c r="AP2576"/>
    </row>
    <row r="2577" spans="3:42" s="17" customFormat="1" x14ac:dyDescent="0.2">
      <c r="C2577" s="26"/>
      <c r="Q2577" s="15"/>
      <c r="W2577" s="16"/>
      <c r="X2577" s="16"/>
      <c r="AP2577"/>
    </row>
    <row r="2578" spans="3:42" s="17" customFormat="1" x14ac:dyDescent="0.2">
      <c r="C2578" s="26"/>
      <c r="Q2578" s="15"/>
      <c r="W2578" s="16"/>
      <c r="X2578" s="16"/>
      <c r="AP2578"/>
    </row>
    <row r="2579" spans="3:42" s="17" customFormat="1" x14ac:dyDescent="0.2">
      <c r="C2579" s="26"/>
      <c r="Q2579" s="15"/>
      <c r="W2579" s="16"/>
      <c r="X2579" s="16"/>
      <c r="AP2579"/>
    </row>
    <row r="2580" spans="3:42" s="17" customFormat="1" x14ac:dyDescent="0.2">
      <c r="C2580" s="26"/>
      <c r="Q2580" s="15"/>
      <c r="W2580" s="16"/>
      <c r="X2580" s="16"/>
      <c r="AP2580"/>
    </row>
    <row r="2581" spans="3:42" s="17" customFormat="1" x14ac:dyDescent="0.2">
      <c r="C2581" s="26"/>
      <c r="Q2581" s="15"/>
      <c r="W2581" s="16"/>
      <c r="X2581" s="16"/>
      <c r="AP2581"/>
    </row>
    <row r="2582" spans="3:42" s="17" customFormat="1" x14ac:dyDescent="0.2">
      <c r="C2582" s="26"/>
      <c r="Q2582" s="15"/>
      <c r="W2582" s="16"/>
      <c r="X2582" s="16"/>
      <c r="AP2582"/>
    </row>
    <row r="2583" spans="3:42" s="17" customFormat="1" x14ac:dyDescent="0.2">
      <c r="C2583" s="26"/>
      <c r="Q2583" s="15"/>
      <c r="W2583" s="16"/>
      <c r="X2583" s="16"/>
      <c r="AP2583"/>
    </row>
    <row r="2584" spans="3:42" s="17" customFormat="1" x14ac:dyDescent="0.2">
      <c r="C2584" s="26"/>
      <c r="Q2584" s="15"/>
      <c r="W2584" s="16"/>
      <c r="X2584" s="16"/>
      <c r="AP2584"/>
    </row>
    <row r="2585" spans="3:42" s="17" customFormat="1" x14ac:dyDescent="0.2">
      <c r="C2585" s="26"/>
      <c r="Q2585" s="15"/>
      <c r="W2585" s="16"/>
      <c r="X2585" s="16"/>
      <c r="AP2585"/>
    </row>
    <row r="2586" spans="3:42" s="17" customFormat="1" x14ac:dyDescent="0.2">
      <c r="C2586" s="26"/>
      <c r="Q2586" s="15"/>
      <c r="W2586" s="16"/>
      <c r="X2586" s="16"/>
      <c r="AP2586"/>
    </row>
    <row r="2587" spans="3:42" s="17" customFormat="1" x14ac:dyDescent="0.2">
      <c r="C2587" s="26"/>
      <c r="Q2587" s="15"/>
      <c r="W2587" s="16"/>
      <c r="X2587" s="16"/>
      <c r="AP2587"/>
    </row>
    <row r="2588" spans="3:42" s="17" customFormat="1" x14ac:dyDescent="0.2">
      <c r="C2588" s="26"/>
      <c r="Q2588" s="15"/>
      <c r="W2588" s="16"/>
      <c r="X2588" s="16"/>
      <c r="AP2588"/>
    </row>
    <row r="2589" spans="3:42" s="17" customFormat="1" x14ac:dyDescent="0.2">
      <c r="C2589" s="26"/>
      <c r="Q2589" s="15"/>
      <c r="W2589" s="16"/>
      <c r="X2589" s="16"/>
      <c r="AP2589"/>
    </row>
    <row r="2590" spans="3:42" s="17" customFormat="1" x14ac:dyDescent="0.2">
      <c r="C2590" s="26"/>
      <c r="Q2590" s="15"/>
      <c r="W2590" s="16"/>
      <c r="X2590" s="16"/>
      <c r="AP2590"/>
    </row>
    <row r="2591" spans="3:42" s="17" customFormat="1" x14ac:dyDescent="0.2">
      <c r="C2591" s="26"/>
      <c r="Q2591" s="15"/>
      <c r="W2591" s="16"/>
      <c r="X2591" s="16"/>
      <c r="AP2591"/>
    </row>
    <row r="2592" spans="3:42" s="17" customFormat="1" x14ac:dyDescent="0.2">
      <c r="C2592" s="26"/>
      <c r="Q2592" s="15"/>
      <c r="W2592" s="16"/>
      <c r="X2592" s="16"/>
      <c r="AP2592"/>
    </row>
    <row r="2593" spans="3:42" s="17" customFormat="1" x14ac:dyDescent="0.2">
      <c r="C2593" s="26"/>
      <c r="Q2593" s="15"/>
      <c r="W2593" s="16"/>
      <c r="X2593" s="16"/>
      <c r="AP2593"/>
    </row>
    <row r="2594" spans="3:42" s="17" customFormat="1" x14ac:dyDescent="0.2">
      <c r="C2594" s="26"/>
      <c r="Q2594" s="15"/>
      <c r="W2594" s="16"/>
      <c r="X2594" s="16"/>
      <c r="AP2594"/>
    </row>
    <row r="2595" spans="3:42" s="17" customFormat="1" x14ac:dyDescent="0.2">
      <c r="C2595" s="26"/>
      <c r="Q2595" s="15"/>
      <c r="W2595" s="16"/>
      <c r="X2595" s="16"/>
      <c r="AP2595"/>
    </row>
    <row r="2596" spans="3:42" s="17" customFormat="1" x14ac:dyDescent="0.2">
      <c r="C2596" s="26"/>
      <c r="Q2596" s="15"/>
      <c r="W2596" s="16"/>
      <c r="X2596" s="16"/>
      <c r="AP2596"/>
    </row>
    <row r="2597" spans="3:42" s="17" customFormat="1" x14ac:dyDescent="0.2">
      <c r="C2597" s="26"/>
      <c r="Q2597" s="15"/>
      <c r="W2597" s="16"/>
      <c r="X2597" s="16"/>
      <c r="AP2597"/>
    </row>
    <row r="2598" spans="3:42" s="17" customFormat="1" x14ac:dyDescent="0.2">
      <c r="C2598" s="26"/>
      <c r="Q2598" s="15"/>
      <c r="W2598" s="16"/>
      <c r="X2598" s="16"/>
      <c r="AP2598"/>
    </row>
    <row r="2599" spans="3:42" s="17" customFormat="1" x14ac:dyDescent="0.2">
      <c r="C2599" s="26"/>
      <c r="Q2599" s="15"/>
      <c r="W2599" s="16"/>
      <c r="X2599" s="16"/>
      <c r="AP2599"/>
    </row>
    <row r="2600" spans="3:42" s="17" customFormat="1" x14ac:dyDescent="0.2">
      <c r="C2600" s="26"/>
      <c r="Q2600" s="15"/>
      <c r="W2600" s="16"/>
      <c r="X2600" s="16"/>
      <c r="AP2600"/>
    </row>
    <row r="2601" spans="3:42" s="17" customFormat="1" x14ac:dyDescent="0.2">
      <c r="C2601" s="26"/>
      <c r="Q2601" s="15"/>
      <c r="W2601" s="16"/>
      <c r="X2601" s="16"/>
      <c r="AP2601"/>
    </row>
    <row r="2602" spans="3:42" s="17" customFormat="1" x14ac:dyDescent="0.2">
      <c r="C2602" s="26"/>
      <c r="Q2602" s="15"/>
      <c r="W2602" s="16"/>
      <c r="X2602" s="16"/>
      <c r="AP2602"/>
    </row>
    <row r="2603" spans="3:42" s="17" customFormat="1" x14ac:dyDescent="0.2">
      <c r="C2603" s="26"/>
      <c r="Q2603" s="15"/>
      <c r="W2603" s="16"/>
      <c r="X2603" s="16"/>
      <c r="AP2603"/>
    </row>
    <row r="2604" spans="3:42" s="17" customFormat="1" x14ac:dyDescent="0.2">
      <c r="C2604" s="26"/>
      <c r="Q2604" s="15"/>
      <c r="W2604" s="16"/>
      <c r="X2604" s="16"/>
      <c r="AP2604"/>
    </row>
    <row r="2605" spans="3:42" s="17" customFormat="1" x14ac:dyDescent="0.2">
      <c r="C2605" s="26"/>
      <c r="Q2605" s="15"/>
      <c r="W2605" s="16"/>
      <c r="X2605" s="16"/>
      <c r="AP2605"/>
    </row>
    <row r="2606" spans="3:42" s="17" customFormat="1" x14ac:dyDescent="0.2">
      <c r="C2606" s="26"/>
      <c r="Q2606" s="15"/>
      <c r="W2606" s="16"/>
      <c r="X2606" s="16"/>
      <c r="AP2606"/>
    </row>
    <row r="2607" spans="3:42" s="17" customFormat="1" x14ac:dyDescent="0.2">
      <c r="C2607" s="26"/>
      <c r="Q2607" s="15"/>
      <c r="W2607" s="16"/>
      <c r="X2607" s="16"/>
      <c r="AP2607"/>
    </row>
    <row r="2608" spans="3:42" s="17" customFormat="1" x14ac:dyDescent="0.2">
      <c r="C2608" s="26"/>
      <c r="Q2608" s="15"/>
      <c r="W2608" s="16"/>
      <c r="X2608" s="16"/>
      <c r="AP2608"/>
    </row>
    <row r="2609" spans="3:42" s="17" customFormat="1" x14ac:dyDescent="0.2">
      <c r="C2609" s="26"/>
      <c r="Q2609" s="15"/>
      <c r="W2609" s="16"/>
      <c r="X2609" s="16"/>
      <c r="AP2609"/>
    </row>
    <row r="2610" spans="3:42" s="17" customFormat="1" x14ac:dyDescent="0.2">
      <c r="C2610" s="26"/>
      <c r="Q2610" s="15"/>
      <c r="W2610" s="16"/>
      <c r="X2610" s="16"/>
      <c r="AP2610"/>
    </row>
    <row r="2611" spans="3:42" s="17" customFormat="1" x14ac:dyDescent="0.2">
      <c r="C2611" s="26"/>
      <c r="Q2611" s="15"/>
      <c r="W2611" s="16"/>
      <c r="X2611" s="16"/>
      <c r="AP2611"/>
    </row>
    <row r="2612" spans="3:42" s="17" customFormat="1" x14ac:dyDescent="0.2">
      <c r="C2612" s="26"/>
      <c r="Q2612" s="15"/>
      <c r="W2612" s="16"/>
      <c r="X2612" s="16"/>
      <c r="AP2612"/>
    </row>
    <row r="2613" spans="3:42" s="17" customFormat="1" x14ac:dyDescent="0.2">
      <c r="C2613" s="26"/>
      <c r="Q2613" s="15"/>
      <c r="W2613" s="16"/>
      <c r="X2613" s="16"/>
      <c r="AP2613"/>
    </row>
    <row r="2614" spans="3:42" s="17" customFormat="1" x14ac:dyDescent="0.2">
      <c r="C2614" s="26"/>
      <c r="Q2614" s="15"/>
      <c r="W2614" s="16"/>
      <c r="X2614" s="16"/>
      <c r="AP2614"/>
    </row>
    <row r="2615" spans="3:42" s="17" customFormat="1" x14ac:dyDescent="0.2">
      <c r="C2615" s="26"/>
      <c r="Q2615" s="15"/>
      <c r="W2615" s="16"/>
      <c r="X2615" s="16"/>
      <c r="AP2615"/>
    </row>
    <row r="2616" spans="3:42" s="17" customFormat="1" x14ac:dyDescent="0.2">
      <c r="C2616" s="26"/>
      <c r="Q2616" s="15"/>
      <c r="W2616" s="16"/>
      <c r="X2616" s="16"/>
      <c r="AP2616"/>
    </row>
    <row r="2617" spans="3:42" s="17" customFormat="1" x14ac:dyDescent="0.2">
      <c r="C2617" s="26"/>
      <c r="Q2617" s="15"/>
      <c r="W2617" s="16"/>
      <c r="X2617" s="16"/>
      <c r="AP2617"/>
    </row>
    <row r="2618" spans="3:42" s="17" customFormat="1" x14ac:dyDescent="0.2">
      <c r="C2618" s="26"/>
      <c r="Q2618" s="15"/>
      <c r="W2618" s="16"/>
      <c r="X2618" s="16"/>
      <c r="AP2618"/>
    </row>
    <row r="2619" spans="3:42" s="17" customFormat="1" x14ac:dyDescent="0.2">
      <c r="C2619" s="26"/>
      <c r="Q2619" s="15"/>
      <c r="W2619" s="16"/>
      <c r="X2619" s="16"/>
      <c r="AP2619"/>
    </row>
    <row r="2620" spans="3:42" s="17" customFormat="1" x14ac:dyDescent="0.2">
      <c r="C2620" s="26"/>
      <c r="Q2620" s="15"/>
      <c r="W2620" s="16"/>
      <c r="X2620" s="16"/>
      <c r="AP2620"/>
    </row>
    <row r="2621" spans="3:42" s="17" customFormat="1" x14ac:dyDescent="0.2">
      <c r="C2621" s="26"/>
      <c r="Q2621" s="15"/>
      <c r="W2621" s="16"/>
      <c r="X2621" s="16"/>
      <c r="AP2621"/>
    </row>
    <row r="2622" spans="3:42" s="17" customFormat="1" x14ac:dyDescent="0.2">
      <c r="C2622" s="26"/>
      <c r="Q2622" s="15"/>
      <c r="W2622" s="16"/>
      <c r="X2622" s="16"/>
      <c r="AP2622"/>
    </row>
    <row r="2623" spans="3:42" s="17" customFormat="1" x14ac:dyDescent="0.2">
      <c r="C2623" s="26"/>
      <c r="Q2623" s="15"/>
      <c r="W2623" s="16"/>
      <c r="X2623" s="16"/>
      <c r="AP2623"/>
    </row>
    <row r="2624" spans="3:42" s="17" customFormat="1" x14ac:dyDescent="0.2">
      <c r="C2624" s="26"/>
      <c r="Q2624" s="15"/>
      <c r="W2624" s="16"/>
      <c r="X2624" s="16"/>
      <c r="AP2624"/>
    </row>
    <row r="2625" spans="3:42" s="17" customFormat="1" x14ac:dyDescent="0.2">
      <c r="C2625" s="26"/>
      <c r="Q2625" s="15"/>
      <c r="W2625" s="16"/>
      <c r="X2625" s="16"/>
      <c r="AP2625"/>
    </row>
    <row r="2626" spans="3:42" s="17" customFormat="1" x14ac:dyDescent="0.2">
      <c r="C2626" s="26"/>
      <c r="Q2626" s="15"/>
      <c r="W2626" s="16"/>
      <c r="X2626" s="16"/>
      <c r="AP2626"/>
    </row>
    <row r="2627" spans="3:42" s="17" customFormat="1" x14ac:dyDescent="0.2">
      <c r="C2627" s="26"/>
      <c r="Q2627" s="15"/>
      <c r="W2627" s="16"/>
      <c r="X2627" s="16"/>
      <c r="AP2627"/>
    </row>
    <row r="2628" spans="3:42" s="17" customFormat="1" x14ac:dyDescent="0.2">
      <c r="C2628" s="26"/>
      <c r="Q2628" s="15"/>
      <c r="W2628" s="16"/>
      <c r="X2628" s="16"/>
      <c r="AP2628"/>
    </row>
    <row r="2629" spans="3:42" s="17" customFormat="1" x14ac:dyDescent="0.2">
      <c r="C2629" s="26"/>
      <c r="Q2629" s="15"/>
      <c r="W2629" s="16"/>
      <c r="X2629" s="16"/>
      <c r="AP2629"/>
    </row>
    <row r="2630" spans="3:42" s="17" customFormat="1" x14ac:dyDescent="0.2">
      <c r="C2630" s="26"/>
      <c r="Q2630" s="15"/>
      <c r="W2630" s="16"/>
      <c r="X2630" s="16"/>
      <c r="AP2630"/>
    </row>
    <row r="2631" spans="3:42" s="17" customFormat="1" x14ac:dyDescent="0.2">
      <c r="C2631" s="26"/>
      <c r="Q2631" s="15"/>
      <c r="W2631" s="16"/>
      <c r="X2631" s="16"/>
      <c r="AP2631"/>
    </row>
    <row r="2632" spans="3:42" s="17" customFormat="1" x14ac:dyDescent="0.2">
      <c r="C2632" s="26"/>
      <c r="Q2632" s="15"/>
      <c r="W2632" s="16"/>
      <c r="X2632" s="16"/>
      <c r="AP2632"/>
    </row>
    <row r="2633" spans="3:42" s="17" customFormat="1" x14ac:dyDescent="0.2">
      <c r="C2633" s="26"/>
      <c r="Q2633" s="15"/>
      <c r="W2633" s="16"/>
      <c r="X2633" s="16"/>
      <c r="AP2633"/>
    </row>
    <row r="2634" spans="3:42" s="17" customFormat="1" x14ac:dyDescent="0.2">
      <c r="C2634" s="26"/>
      <c r="Q2634" s="15"/>
      <c r="W2634" s="16"/>
      <c r="X2634" s="16"/>
      <c r="AP2634"/>
    </row>
    <row r="2635" spans="3:42" s="17" customFormat="1" x14ac:dyDescent="0.2">
      <c r="C2635" s="26"/>
      <c r="Q2635" s="15"/>
      <c r="W2635" s="16"/>
      <c r="X2635" s="16"/>
      <c r="AP2635"/>
    </row>
    <row r="2636" spans="3:42" s="17" customFormat="1" x14ac:dyDescent="0.2">
      <c r="C2636" s="26"/>
      <c r="Q2636" s="15"/>
      <c r="W2636" s="16"/>
      <c r="X2636" s="16"/>
      <c r="AP2636"/>
    </row>
    <row r="2637" spans="3:42" s="17" customFormat="1" x14ac:dyDescent="0.2">
      <c r="C2637" s="26"/>
      <c r="Q2637" s="15"/>
      <c r="W2637" s="16"/>
      <c r="X2637" s="16"/>
      <c r="AP2637"/>
    </row>
    <row r="2638" spans="3:42" s="17" customFormat="1" x14ac:dyDescent="0.2">
      <c r="C2638" s="26"/>
      <c r="Q2638" s="15"/>
      <c r="W2638" s="16"/>
      <c r="X2638" s="16"/>
      <c r="AP2638"/>
    </row>
    <row r="2639" spans="3:42" s="17" customFormat="1" x14ac:dyDescent="0.2">
      <c r="C2639" s="26"/>
      <c r="Q2639" s="15"/>
      <c r="W2639" s="16"/>
      <c r="X2639" s="16"/>
      <c r="AP2639"/>
    </row>
    <row r="2640" spans="3:42" s="17" customFormat="1" x14ac:dyDescent="0.2">
      <c r="C2640" s="26"/>
      <c r="Q2640" s="15"/>
      <c r="W2640" s="16"/>
      <c r="X2640" s="16"/>
      <c r="AP2640"/>
    </row>
    <row r="2641" spans="3:42" s="17" customFormat="1" x14ac:dyDescent="0.2">
      <c r="C2641" s="26"/>
      <c r="Q2641" s="15"/>
      <c r="W2641" s="16"/>
      <c r="X2641" s="16"/>
      <c r="AP2641"/>
    </row>
    <row r="2642" spans="3:42" s="17" customFormat="1" x14ac:dyDescent="0.2">
      <c r="C2642" s="26"/>
      <c r="Q2642" s="15"/>
      <c r="W2642" s="16"/>
      <c r="X2642" s="16"/>
      <c r="AP2642"/>
    </row>
    <row r="2643" spans="3:42" s="17" customFormat="1" x14ac:dyDescent="0.2">
      <c r="C2643" s="26"/>
      <c r="Q2643" s="15"/>
      <c r="W2643" s="16"/>
      <c r="X2643" s="16"/>
      <c r="AP2643"/>
    </row>
    <row r="2644" spans="3:42" s="17" customFormat="1" x14ac:dyDescent="0.2">
      <c r="C2644" s="26"/>
      <c r="Q2644" s="15"/>
      <c r="W2644" s="16"/>
      <c r="X2644" s="16"/>
      <c r="AP2644"/>
    </row>
    <row r="2645" spans="3:42" s="17" customFormat="1" x14ac:dyDescent="0.2">
      <c r="C2645" s="26"/>
      <c r="Q2645" s="15"/>
      <c r="W2645" s="16"/>
      <c r="X2645" s="16"/>
      <c r="AP2645"/>
    </row>
    <row r="2646" spans="3:42" s="17" customFormat="1" x14ac:dyDescent="0.2">
      <c r="C2646" s="26"/>
      <c r="Q2646" s="15"/>
      <c r="W2646" s="16"/>
      <c r="X2646" s="16"/>
      <c r="AP2646"/>
    </row>
    <row r="2647" spans="3:42" s="17" customFormat="1" x14ac:dyDescent="0.2">
      <c r="C2647" s="26"/>
      <c r="Q2647" s="15"/>
      <c r="W2647" s="16"/>
      <c r="X2647" s="16"/>
      <c r="AP2647"/>
    </row>
    <row r="2648" spans="3:42" s="17" customFormat="1" x14ac:dyDescent="0.2">
      <c r="C2648" s="26"/>
      <c r="Q2648" s="15"/>
      <c r="W2648" s="16"/>
      <c r="X2648" s="16"/>
      <c r="AP2648"/>
    </row>
    <row r="2649" spans="3:42" s="17" customFormat="1" x14ac:dyDescent="0.2">
      <c r="C2649" s="26"/>
      <c r="Q2649" s="15"/>
      <c r="W2649" s="16"/>
      <c r="X2649" s="16"/>
      <c r="AP2649"/>
    </row>
    <row r="2650" spans="3:42" s="17" customFormat="1" x14ac:dyDescent="0.2">
      <c r="C2650" s="26"/>
      <c r="Q2650" s="15"/>
      <c r="W2650" s="16"/>
      <c r="X2650" s="16"/>
      <c r="AP2650"/>
    </row>
    <row r="2651" spans="3:42" s="17" customFormat="1" x14ac:dyDescent="0.2">
      <c r="C2651" s="26"/>
      <c r="Q2651" s="15"/>
      <c r="W2651" s="16"/>
      <c r="X2651" s="16"/>
      <c r="AP2651"/>
    </row>
    <row r="2652" spans="3:42" s="17" customFormat="1" x14ac:dyDescent="0.2">
      <c r="C2652" s="26"/>
      <c r="Q2652" s="15"/>
      <c r="W2652" s="16"/>
      <c r="X2652" s="16"/>
      <c r="AP2652"/>
    </row>
    <row r="2653" spans="3:42" s="17" customFormat="1" x14ac:dyDescent="0.2">
      <c r="C2653" s="26"/>
      <c r="Q2653" s="15"/>
      <c r="W2653" s="16"/>
      <c r="X2653" s="16"/>
      <c r="AP2653"/>
    </row>
    <row r="2654" spans="3:42" s="17" customFormat="1" x14ac:dyDescent="0.2">
      <c r="C2654" s="26"/>
      <c r="Q2654" s="15"/>
      <c r="W2654" s="16"/>
      <c r="X2654" s="16"/>
      <c r="AP2654"/>
    </row>
    <row r="2655" spans="3:42" s="17" customFormat="1" x14ac:dyDescent="0.2">
      <c r="C2655" s="26"/>
      <c r="Q2655" s="15"/>
      <c r="W2655" s="16"/>
      <c r="X2655" s="16"/>
      <c r="AP2655"/>
    </row>
    <row r="2656" spans="3:42" s="17" customFormat="1" x14ac:dyDescent="0.2">
      <c r="C2656" s="26"/>
      <c r="Q2656" s="15"/>
      <c r="W2656" s="16"/>
      <c r="X2656" s="16"/>
      <c r="AP2656"/>
    </row>
    <row r="2657" spans="3:42" s="17" customFormat="1" x14ac:dyDescent="0.2">
      <c r="C2657" s="26"/>
      <c r="Q2657" s="15"/>
      <c r="W2657" s="16"/>
      <c r="X2657" s="16"/>
      <c r="AP2657"/>
    </row>
    <row r="2658" spans="3:42" s="17" customFormat="1" x14ac:dyDescent="0.2">
      <c r="C2658" s="26"/>
      <c r="Q2658" s="15"/>
      <c r="W2658" s="16"/>
      <c r="X2658" s="16"/>
      <c r="AP2658"/>
    </row>
    <row r="2659" spans="3:42" s="17" customFormat="1" x14ac:dyDescent="0.2">
      <c r="C2659" s="26"/>
      <c r="Q2659" s="15"/>
      <c r="W2659" s="16"/>
      <c r="X2659" s="16"/>
      <c r="AP2659"/>
    </row>
    <row r="2660" spans="3:42" s="17" customFormat="1" x14ac:dyDescent="0.2">
      <c r="C2660" s="26"/>
      <c r="Q2660" s="15"/>
      <c r="W2660" s="16"/>
      <c r="X2660" s="16"/>
      <c r="AP2660"/>
    </row>
    <row r="2661" spans="3:42" s="17" customFormat="1" x14ac:dyDescent="0.2">
      <c r="C2661" s="26"/>
      <c r="Q2661" s="15"/>
      <c r="W2661" s="16"/>
      <c r="X2661" s="16"/>
      <c r="AP2661"/>
    </row>
    <row r="2662" spans="3:42" s="17" customFormat="1" x14ac:dyDescent="0.2">
      <c r="C2662" s="26"/>
      <c r="Q2662" s="15"/>
      <c r="W2662" s="16"/>
      <c r="X2662" s="16"/>
      <c r="AP2662"/>
    </row>
    <row r="2663" spans="3:42" s="17" customFormat="1" x14ac:dyDescent="0.2">
      <c r="C2663" s="26"/>
      <c r="Q2663" s="15"/>
      <c r="W2663" s="16"/>
      <c r="X2663" s="16"/>
      <c r="AP2663"/>
    </row>
    <row r="2664" spans="3:42" s="17" customFormat="1" x14ac:dyDescent="0.2">
      <c r="C2664" s="26"/>
      <c r="Q2664" s="15"/>
      <c r="W2664" s="16"/>
      <c r="X2664" s="16"/>
      <c r="AP2664"/>
    </row>
    <row r="2665" spans="3:42" s="17" customFormat="1" x14ac:dyDescent="0.2">
      <c r="C2665" s="26"/>
      <c r="Q2665" s="15"/>
      <c r="W2665" s="16"/>
      <c r="X2665" s="16"/>
      <c r="AP2665"/>
    </row>
    <row r="2666" spans="3:42" s="17" customFormat="1" x14ac:dyDescent="0.2">
      <c r="C2666" s="26"/>
      <c r="Q2666" s="15"/>
      <c r="W2666" s="16"/>
      <c r="X2666" s="16"/>
      <c r="AP2666"/>
    </row>
    <row r="2667" spans="3:42" s="17" customFormat="1" x14ac:dyDescent="0.2">
      <c r="C2667" s="26"/>
      <c r="Q2667" s="15"/>
      <c r="W2667" s="16"/>
      <c r="X2667" s="16"/>
      <c r="AP2667"/>
    </row>
    <row r="2668" spans="3:42" s="17" customFormat="1" x14ac:dyDescent="0.2">
      <c r="C2668" s="26"/>
      <c r="Q2668" s="15"/>
      <c r="W2668" s="16"/>
      <c r="X2668" s="16"/>
      <c r="AP2668"/>
    </row>
    <row r="2669" spans="3:42" s="17" customFormat="1" x14ac:dyDescent="0.2">
      <c r="C2669" s="26"/>
      <c r="Q2669" s="15"/>
      <c r="W2669" s="16"/>
      <c r="X2669" s="16"/>
      <c r="AP2669"/>
    </row>
    <row r="2670" spans="3:42" s="17" customFormat="1" x14ac:dyDescent="0.2">
      <c r="C2670" s="26"/>
      <c r="Q2670" s="15"/>
      <c r="W2670" s="16"/>
      <c r="X2670" s="16"/>
      <c r="AP2670"/>
    </row>
    <row r="2671" spans="3:42" s="17" customFormat="1" x14ac:dyDescent="0.2">
      <c r="C2671" s="26"/>
      <c r="Q2671" s="15"/>
      <c r="W2671" s="16"/>
      <c r="X2671" s="16"/>
      <c r="AP2671"/>
    </row>
    <row r="2672" spans="3:42" s="17" customFormat="1" x14ac:dyDescent="0.2">
      <c r="C2672" s="26"/>
      <c r="Q2672" s="15"/>
      <c r="W2672" s="16"/>
      <c r="X2672" s="16"/>
      <c r="AP2672"/>
    </row>
    <row r="2673" spans="1:24" s="17" customFormat="1" x14ac:dyDescent="0.2">
      <c r="C2673" s="26"/>
      <c r="Q2673" s="15"/>
      <c r="W2673" s="16"/>
      <c r="X2673" s="16"/>
    </row>
    <row r="2674" spans="1:24" s="17" customFormat="1" x14ac:dyDescent="0.2">
      <c r="C2674" s="26"/>
      <c r="Q2674" s="15"/>
      <c r="W2674" s="16"/>
      <c r="X2674" s="16"/>
    </row>
    <row r="2675" spans="1:24" s="17" customFormat="1" x14ac:dyDescent="0.2">
      <c r="C2675" s="26"/>
      <c r="Q2675" s="15"/>
      <c r="W2675" s="16"/>
      <c r="X2675" s="16"/>
    </row>
    <row r="2676" spans="1:24" s="17" customFormat="1" x14ac:dyDescent="0.2">
      <c r="C2676" s="26"/>
      <c r="Q2676" s="15"/>
      <c r="W2676" s="16"/>
      <c r="X2676" s="16"/>
    </row>
    <row r="2677" spans="1:24" s="17" customFormat="1" x14ac:dyDescent="0.2">
      <c r="C2677" s="26"/>
      <c r="Q2677" s="15"/>
      <c r="W2677" s="16"/>
      <c r="X2677" s="16"/>
    </row>
    <row r="2678" spans="1:24" s="17" customFormat="1" x14ac:dyDescent="0.2">
      <c r="C2678" s="26"/>
      <c r="Q2678" s="15"/>
      <c r="W2678" s="16"/>
      <c r="X2678" s="16"/>
    </row>
    <row r="2679" spans="1:24" s="17" customFormat="1" x14ac:dyDescent="0.2">
      <c r="C2679" s="26"/>
      <c r="Q2679" s="15"/>
      <c r="W2679" s="16"/>
      <c r="X2679" s="16"/>
    </row>
    <row r="2680" spans="1:24" s="17" customFormat="1" x14ac:dyDescent="0.2">
      <c r="C2680" s="26"/>
      <c r="Q2680" s="15"/>
      <c r="W2680" s="16"/>
      <c r="X2680" s="16"/>
    </row>
    <row r="2681" spans="1:24" s="17" customFormat="1" x14ac:dyDescent="0.2">
      <c r="C2681" s="26"/>
      <c r="Q2681" s="15"/>
      <c r="W2681" s="16"/>
      <c r="X2681" s="16"/>
    </row>
    <row r="2682" spans="1:24" s="17" customFormat="1" x14ac:dyDescent="0.2">
      <c r="C2682" s="26"/>
      <c r="Q2682" s="15"/>
      <c r="W2682" s="16"/>
      <c r="X2682" s="16"/>
    </row>
    <row r="2683" spans="1:24" s="17" customFormat="1" x14ac:dyDescent="0.2">
      <c r="C2683" s="26"/>
      <c r="Q2683" s="15"/>
      <c r="W2683" s="16"/>
      <c r="X2683" s="16"/>
    </row>
    <row r="2684" spans="1:24" s="17" customFormat="1" x14ac:dyDescent="0.2">
      <c r="C2684" s="26"/>
      <c r="Q2684" s="15"/>
      <c r="W2684" s="16"/>
      <c r="X2684" s="16"/>
    </row>
    <row r="2685" spans="1:24" s="17" customFormat="1" x14ac:dyDescent="0.2">
      <c r="C2685" s="26"/>
      <c r="Q2685" s="15"/>
      <c r="W2685" s="16"/>
      <c r="X2685" s="16"/>
    </row>
    <row r="2686" spans="1:24" s="17" customFormat="1" x14ac:dyDescent="0.2">
      <c r="C2686" s="26"/>
      <c r="Q2686" s="15"/>
      <c r="W2686" s="16"/>
      <c r="X2686" s="16"/>
    </row>
    <row r="2687" spans="1:24" s="17" customFormat="1" x14ac:dyDescent="0.2">
      <c r="C2687" s="26"/>
      <c r="Q2687" s="15"/>
      <c r="W2687" s="16"/>
      <c r="X2687" s="16"/>
    </row>
    <row r="2688" spans="1:24" s="17" customFormat="1" x14ac:dyDescent="0.2">
      <c r="A2688" s="19"/>
      <c r="B2688" s="3"/>
      <c r="C2688" s="29"/>
      <c r="D2688" s="10"/>
      <c r="E2688" s="11"/>
      <c r="F2688" s="15"/>
      <c r="G2688" s="15"/>
      <c r="H2688" s="15"/>
      <c r="I2688" s="22"/>
      <c r="J2688" s="15"/>
      <c r="K2688" s="15"/>
      <c r="L2688" s="15"/>
      <c r="M2688" s="15"/>
      <c r="N2688" s="15"/>
      <c r="O2688" s="15"/>
      <c r="P2688" s="15"/>
      <c r="R2688" s="10"/>
      <c r="S2688" s="10"/>
      <c r="T2688" s="10"/>
      <c r="U2688" s="15"/>
      <c r="V2688" s="15"/>
      <c r="W2688" s="22"/>
      <c r="X2688" s="22"/>
    </row>
    <row r="2689" s="17" customFormat="1" x14ac:dyDescent="0.2"/>
    <row r="2690" s="17" customFormat="1" x14ac:dyDescent="0.2"/>
    <row r="2691" s="17" customFormat="1" x14ac:dyDescent="0.2"/>
  </sheetData>
  <mergeCells count="1">
    <mergeCell ref="A1:C1"/>
  </mergeCells>
  <phoneticPr fontId="3" type="noConversion"/>
  <conditionalFormatting sqref="H3:H400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2016-09-15T04:31:54Z</dcterms:modified>
</cp:coreProperties>
</file>